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5440" windowHeight="12435"/>
  </bookViews>
  <sheets>
    <sheet name="Sheet1" sheetId="1" r:id="rId1"/>
  </sheets>
  <definedNames>
    <definedName name="__DdeLink__20782_1359332567" localSheetId="0">Sheet1!$A$35</definedName>
    <definedName name="_xlnm._FilterDatabase" localSheetId="0" hidden="1">Sheet1!$A$10:$I$249</definedName>
    <definedName name="Axxess12" localSheetId="0">Sheet1!#REF!</definedName>
  </definedNames>
  <calcPr calcId="125725"/>
</workbook>
</file>

<file path=xl/calcChain.xml><?xml version="1.0" encoding="utf-8"?>
<calcChain xmlns="http://schemas.openxmlformats.org/spreadsheetml/2006/main">
  <c r="I235" i="1"/>
  <c r="I236" s="1"/>
  <c r="I215"/>
  <c r="I216" s="1"/>
  <c r="I211"/>
  <c r="I212" s="1"/>
  <c r="I207"/>
  <c r="I208" s="1"/>
  <c r="I195"/>
  <c r="I196" s="1"/>
  <c r="I191"/>
  <c r="I192" s="1"/>
  <c r="I246"/>
  <c r="I247" s="1"/>
  <c r="I248" s="1"/>
  <c r="H246"/>
  <c r="I234"/>
  <c r="H234"/>
  <c r="I222"/>
  <c r="I223" s="1"/>
  <c r="I224" s="1"/>
  <c r="H222"/>
  <c r="I218"/>
  <c r="I219" s="1"/>
  <c r="I220" s="1"/>
  <c r="H218"/>
  <c r="I214"/>
  <c r="H214"/>
  <c r="I210"/>
  <c r="H210"/>
  <c r="I206"/>
  <c r="H206"/>
  <c r="I198"/>
  <c r="I199" s="1"/>
  <c r="I200" s="1"/>
  <c r="H198"/>
  <c r="I194"/>
  <c r="H194"/>
  <c r="I190"/>
  <c r="H190"/>
  <c r="I187"/>
  <c r="I188" s="1"/>
  <c r="I183"/>
  <c r="I184" s="1"/>
  <c r="I175"/>
  <c r="I176" s="1"/>
  <c r="I171"/>
  <c r="I172" s="1"/>
  <c r="I186"/>
  <c r="H186"/>
  <c r="I182"/>
  <c r="H182"/>
  <c r="I174"/>
  <c r="H174"/>
  <c r="I170"/>
  <c r="H170"/>
  <c r="I130"/>
  <c r="I131" s="1"/>
  <c r="I132" s="1"/>
  <c r="H130"/>
  <c r="I114"/>
  <c r="I115" s="1"/>
  <c r="I116" s="1"/>
  <c r="H114"/>
  <c r="I110"/>
  <c r="I111" s="1"/>
  <c r="I112" s="1"/>
  <c r="H110"/>
  <c r="I106"/>
  <c r="I107" s="1"/>
  <c r="I108" s="1"/>
  <c r="H106"/>
  <c r="I102"/>
  <c r="I103" s="1"/>
  <c r="I104" s="1"/>
  <c r="H102"/>
  <c r="I98"/>
  <c r="I99" s="1"/>
  <c r="I100" s="1"/>
  <c r="H98"/>
  <c r="I94"/>
  <c r="I95" s="1"/>
  <c r="I96" s="1"/>
  <c r="H94"/>
  <c r="I75"/>
  <c r="I76" s="1"/>
  <c r="I90"/>
  <c r="I91" s="1"/>
  <c r="I92" s="1"/>
  <c r="H90"/>
  <c r="I74"/>
  <c r="H74"/>
  <c r="I62"/>
  <c r="I63" s="1"/>
  <c r="I64" s="1"/>
  <c r="H62"/>
  <c r="I58"/>
  <c r="I59" s="1"/>
  <c r="I60" s="1"/>
  <c r="H58"/>
  <c r="I54"/>
  <c r="I55" s="1"/>
  <c r="I56" s="1"/>
  <c r="H54"/>
  <c r="I39"/>
  <c r="I40" s="1"/>
  <c r="I41" s="1"/>
  <c r="H39"/>
  <c r="I19"/>
  <c r="I20" s="1"/>
  <c r="I21" s="1"/>
  <c r="H19"/>
</calcChain>
</file>

<file path=xl/sharedStrings.xml><?xml version="1.0" encoding="utf-8"?>
<sst xmlns="http://schemas.openxmlformats.org/spreadsheetml/2006/main" count="488" uniqueCount="234">
  <si>
    <t>Pastabos:</t>
  </si>
  <si>
    <t>(4) Tiekėjas privalo užtikrinti priemones naudosiančių kardiologų apmokymą iš gamintojo atstovo</t>
  </si>
  <si>
    <t>Pavadinimas</t>
  </si>
  <si>
    <t>Mato vnt.</t>
  </si>
  <si>
    <t>Nerūdijančio plieno stentgraftai</t>
  </si>
  <si>
    <t>Skirti autovenų jungtims, koronarinių arterijų aneurizmoms, plyšimams, perforacijoms uždengti. Trisluoksnė sienelės „sumuštinio“ tipo konstrukcija (tarp dviejų nerūdijančio plieno 316L arba lygiaverčio metalo stento sluoksnių ePTFE membrana). Hidrofilinė danga distaliniame gale. Ilgis: nuo 16 mm iki 26 mm, diametras: nuo 2,8 mm iki 4,8 mm. Sienelės storis ne daugiau 0,3 mm. Užmauti ant baliono, su žymekliais, distalinio galo diametras ne daugiau 0,017 colio. Sistema turi būti žemo profilio: proksimali dalis ne didesnė nei 2,0 F, distalinė dalis kartu su stentu ne daugiau 2,7 F. Įėjimo profilis 0,024 colio. Sistemos ilgis ne mažiau 143 cm, minimalus kateterio spindis: 3,0-5,0 mm balionams – 0,068 colio/ 6F, 4,5-4,8mm balionams – 0,074 colio/7F.</t>
  </si>
  <si>
    <t>Vainikinių arterijų stentgraftai, padengti perikardu</t>
  </si>
  <si>
    <t>Skirti aortos - vainikinių arterijų veninėms jungtims, arterijų aneurizmoms ir arterijų perforacijoms stentuoti. Vieno sluoksnio nerūdijančio plieno 316L arba lygiaverčio metalo stentas, iš išorės pilnai padengtas perikardu. Perikardo dangos storis 105 ± 5 µm. Stento ilgiai - nuo 13 mm iki 27 mm, diametrai - nuo 2,5 mm iki 4,0 mm. Stento sistema lanksti, leidžianti praeiti ir pro sudėtingus vainikinių arterijų vingius.</t>
  </si>
  <si>
    <t>Kobalto-chromo lydinio stentai su įvedimo sistema rutininėms procedūroms</t>
  </si>
  <si>
    <t>Vaistais dengti stentai (išskiriantys vaistą zotarolimus)</t>
  </si>
  <si>
    <t xml:space="preserve">Vaistais dengti platinos-chromo lydinio stentai (išskiriantys vaistą everolimus) </t>
  </si>
  <si>
    <t xml:space="preserve">Vaistais dengti kobalto- chromo lydinio stentai (išskiriantys vaistą everolimus) </t>
  </si>
  <si>
    <t>Pilnai besirezorbuojanti  vainikinių kraujagyslių sistema, padengta everolimu</t>
  </si>
  <si>
    <t>Vaistus išskiriantis PTKA balionas</t>
  </si>
  <si>
    <t>Padengtas paklitakselio-šlapalo (urea) ar lygiaverčiu mišiniu, be polimerų. Diametras: proksimalinė dalis ne daugiau 2,0 F, distalinė dalis ne daugiau 2,5 F. Balionėlio ilgiai nuo 15 mm iki 40 mm, diametras nuo 2,0 mm iki 4,0 mm. Pritaikytas 0,014 colio diametro vielai. Tiekėjas privalo pateikti multicentrinius randomizuotus geros klinikinės praktikos standartus atitinkančius tyrimus su atokiais ne trumpesniais kaip 12 mėn. rezultatais apie stentų saugumą ir savybę mažinti restenozių dažnį.</t>
  </si>
  <si>
    <t>Didelio diametro introdiuseriai aortos stentavimui</t>
  </si>
  <si>
    <t>12F</t>
  </si>
  <si>
    <t>14F-16F-18F</t>
  </si>
  <si>
    <t>20F-22F-24F-26F</t>
  </si>
  <si>
    <t>Balionu išplečiama transfemoralinė introdiuserio sistema</t>
  </si>
  <si>
    <t>Septostominiai balioniniai kateteriai vieno spindžio Raškindo procedūrai</t>
  </si>
  <si>
    <t>Baliono talpa 4 ml..Išpūsto baliono diametras 14 mm. Kateterio ilgis 50 cm.Introdiuseris ne daugiau 6F.</t>
  </si>
  <si>
    <t>Septostominiai balioniniai kateteriai dviejų spindžių Raškindo procedūrai</t>
  </si>
  <si>
    <t>Dviejų spindžių 4F ir 5F balioninis septostominis kateteris, baliono talpa 1-2 ml. Balionas ištraukimo metu nekeičia diametro. Introdiuseris ne daugiau 5F</t>
  </si>
  <si>
    <t>Valvuloplastiniai balioniniai kateteriai vaikams</t>
  </si>
  <si>
    <t>Atviro arterinio latako uždarymo sistema</t>
  </si>
  <si>
    <t xml:space="preserve">Susideda iš atpalaiduojančios kūgio formos nitinolinės spiralės, sujungtos su įvedimo kateteriu (distaliniame gale markeris, o proksimalinis galas užsibaigia spiralės fiksavimo ir atjungimo rankena), įvedimo introdiuserio ir Y jungtuko. Spiralės lengvai prijungiamos ir atjungiamos nuo įvedimo sistemos. Galimybė ištraukti spiralę per tą patį kateterį. Kateterio ilgis nuo 85 mm iki 105 mm, dydis 4-5 F. Sistema turi būti nedaloma, t.y. pagaminta vieno gamintojo ir pilnai sukomplektuota. </t>
  </si>
  <si>
    <t>Mažo diametro spiralės</t>
  </si>
  <si>
    <t>4X4 mm; 5x4 mm; 6x4 mm.</t>
  </si>
  <si>
    <t>Vidutinio diametro spiralės</t>
  </si>
  <si>
    <t>7X6 mm; 9x6 mm; 11x6 mm.</t>
  </si>
  <si>
    <t>Didelio diametro spiralės</t>
  </si>
  <si>
    <t>10X6 mm; 12x6 mm; 14x6 mm.</t>
  </si>
  <si>
    <t>Didelio diametro kaiščiai</t>
  </si>
  <si>
    <t>Pintas iš vienos nitinolinės vielos kaištis, 2-4 polimerinio audinio membranos užtikrinančios greitą kraujo tėkmės blokavimą. Kaiščio dydžiai nuo 4 mm iki 13 mm (žingsnis 1,5 mm), įvedimo sistema nuo 6 F iki 8 F.</t>
  </si>
  <si>
    <t xml:space="preserve">Kateteris atviro arterinio latako dydžiui matuoti </t>
  </si>
  <si>
    <t>Išorinis diametras: 4F, 5F. Ilgiai: 50±2 cm, 75±2 cm ir 90±2 cm. Viela: 0,021 colio, 0,032 colio, 0,035 colio. Su 3 rentgenokontrastiniais markeriais (1-2 cm atstumu vienas nuo kito). Su šoninėm skylutėm. Modifikacijos: PIG.</t>
  </si>
  <si>
    <t>Embolizacinės spiralės su plaušu kraujagyslės užkimšimui</t>
  </si>
  <si>
    <t>Nustumiamos su mechaninio atjungimo mechanizmu spiralės</t>
  </si>
  <si>
    <t>Nustumiamos spiralės kraujagyslėms embolizuoti</t>
  </si>
  <si>
    <t>Platininės ar lygiaverčio metalo spiralės, su plaukučiais. Spiralių formos: Straight (tiesi), C formos, Flat Spiral (plokščia spiralinė), Complex. Spiralių išorinis diametras 0,014 colio, ištiestos spiralės ilgis nuo 2 mm iki 100 mm. Embolizuojamos kraujagyslės diametras – nuo 3 mm iki 10 mm. Minimalus kateterio diametras 0,021 colio.</t>
  </si>
  <si>
    <t>Prieširdžių pertvaros defekto uždarikliai mažesniems defektams uždaryti</t>
  </si>
  <si>
    <t>Komplektuojamas su atitinkama įvedimo sistema. Uždariklis su mechanizmu, kuris išskleidus uždariklį jį išcentruoja. Lankstūs (artikuliuojantys) uždariklio diskai (burės). Uždariklio padėtį po išskleidimo galima koreguoti, prisitaiko prie pertvaros anatomijos, karkasas padengtas specialia anatomiškai suderinta danga. Uždariklis komplektuojamas su specialiu mechanizmu, kurio pagalba išskleistą uždariklį galima suskleisti, paleidimo mechanizmas pritaikytas manipuliuoti viena ranka. Uždariklio vidinis diametras - nuo 6 mm iki 38 mm; išorinis išskleisto uždariklio diametras - nuo 20 mm iki 58 mm (atvirai ovalinei angai uždaryti - nuo 20 mm iki 35 mm). Skirtas pertvaros defektams nuo 6 mm iki 38 mm („žingsniais“ kas 2 mm) uždaryti.</t>
  </si>
  <si>
    <t>Sistema perkateteriniam prieširdžių defektų šalinimui</t>
  </si>
  <si>
    <t>Sistemą sudaro: prieširdžių pertvaros defekto arba kairiojo prieširdžio ausytės uždariklis, matavimo balionas, įvedimo sistema, viela pravedėjas. Sistema turi būti nedaloma, t.y. pagaminta vieno gamintojo ir sukomplektuota pilnai.</t>
  </si>
  <si>
    <t>Savaime išsiplečiantis, sudarytas iš dviejų diskų sujungtų trumpa jungtimi. Jungtis turi pilnai priglusti prie defekto kraštų. Kairio prieširdžio disko skersmuo turi būti 10 mm didesnis už dešiniojo. Prietaisas pagamintas iš nitinolio vijų su dakrono užpildu. Dydis: nuo 4 mm iki 40 mm. Naudojamas su 6-12 F 45° įvedimo sistemomis.</t>
  </si>
  <si>
    <t>Pagamintas iš nitinolio su dakrono užpildu. Prietaisas sudarytas iš dviejų sujungtų diskų. Tiek kairiojo, tiek dešiniojo prieširdžių disko diametrai 18 mm, 25 mm, 30 mm. Įvedamas su 8 - 9 F 45° įvedimo sistema.</t>
  </si>
  <si>
    <t>Kairiojo prieširdžio ausytės uždariklis</t>
  </si>
  <si>
    <t>Pagamintas iš nitinolo su dakrono užpildu. Korpuso diametras nuo 16 mm iki 30 mm. Gylis ne mažiau 10 mm. Disko diametras nuo 20 mm iki 36 mm.</t>
  </si>
  <si>
    <t>Įvedimo sistemos</t>
  </si>
  <si>
    <t>Balioniniai kateteriai defekto matavimui</t>
  </si>
  <si>
    <t>Priemonės atviro arterinio (Botalo) latako perkateteriniam uždarymui</t>
  </si>
  <si>
    <t>Arterinio latako uždariklis</t>
  </si>
  <si>
    <t>Pagamintas iš nitinolio su audiniu. Aortinės dalies diametras nuo 9 mm iki 21 mm. Plaučių arterijos dalies diametras nuo 5 mm iki 18 mm.  Aukštis nuo 4 mm iki 6 mm. Įvedamas su nuo 5 F iki 7 F  įvedimo sistema.</t>
  </si>
  <si>
    <t>Fistulių uždariklis</t>
  </si>
  <si>
    <t xml:space="preserve">Pagamintas iš nitinolio su audiniu. Diametrai 4x2, 6x3, 8x4, 10x4,12x5. Aukštis iki 3 mm. </t>
  </si>
  <si>
    <t>Priemonės perkateteriniam skilvelių membraninės ir raumeninės dalies defektų šalinimui</t>
  </si>
  <si>
    <t>Sistemą sudaro: tarpskilvelinės pertvaros defekto membraninės arba tarpskilvelinės pertvaros raumeninės dalies uždariklis, matavimo balionas, įvedimo sistema, viela pravedėjas. Sistema turi būti nedaloma, t.y. pagaminta vieno gamintojo ir sukomplektuota pilnai. Tiekėjas užtikrina galimybę, nepavykus implantacijai grąžinti sistemą gamintojui ir pakeisti ją nauja nemokamai.</t>
  </si>
  <si>
    <t>Tarpskilvelinės pertvaros membraninės dalies defekto uždariklis</t>
  </si>
  <si>
    <t>Pagamintas iš nitinolio su dakrono užpildu. Kaklelio diametrai nuo 4 mm iki 18 mm. Kairiojo skilvelio disko diametrai nuo 10 mm iki 24 mm. Dešiniojo skilvelio nuo 8 mm iki 22 mm. Naudojamos su nuo 7F iki 9 F, 180° įvedimo sistemomis.</t>
  </si>
  <si>
    <t>Tarpskilvelinės pertvaros raumeninės dalies defekto uždariklis</t>
  </si>
  <si>
    <t>Pagamintas iš nitinolio su dakrono užpildu. Kaklelio diametrai nuo 4 mm iki 18 mm. Diskų diametrai nuo 9 mm iki 26 mm. Naudojamos su nuo 5 F iki 9 F, 45 ar 180° įvedimo sistemomis.</t>
  </si>
  <si>
    <t>Sistemos nuo 6 F iki 12 F, 45°, nuo 60 cm iki 80 cm ilgio.</t>
  </si>
  <si>
    <t>Rotablator grąžtai</t>
  </si>
  <si>
    <t>Rotablator grąžtų vielos</t>
  </si>
  <si>
    <t>Reolitinė trombų atsiurbimo sistema</t>
  </si>
  <si>
    <t>Savaime išsiplečiantys trumpi dengti stentai</t>
  </si>
  <si>
    <t>Implantavimo metu išsiskleidžia specialios savaime išsitraukiančios siūlės pagalba arba SIM-PULL sistema. Ilgis 10 cm. Diametrai: nuo 5 mm iki 13 mm.</t>
  </si>
  <si>
    <t>Periferiniai balionu išplečiami dengti stentai (angl. stent graft)</t>
  </si>
  <si>
    <t>Kobalto-chromo L605 arba lygiaverčio lydinio, tik iš išorės pilnai padengtas mikro porų ePTFE. Stentgrafto sienelės storis ne daugiau 0,2 mm. Kateterio  nukreipėjo dydis 5F. Platinos/iridžio rentgeno kontrastiniai markeriai. Naudojami su 6F ir 7F introdiuseriais. Nominalus slėgis ne mažiau 8 atm, baliono sprogimo slėgis (RBP) ne mažiau12 atm. Naudojamas su 0,035 colio viela-pravedėja. Diametrai: nuo 5 mm iki 10 mm, ilgiai: nuo 18 mm iki 58 mm. Kateterio ilgiai: 75±5 cm ir 120±5 cm.</t>
  </si>
  <si>
    <t>Periferiniai savaime išsiplečiantys dengti stentai (angl. stent graft)</t>
  </si>
  <si>
    <t>Nitinoliniai su PTFE padengimu visame ilgyje. Sistemos ilgis nuo 75 cm iki 120 cm, naudojami su 0,035 colio viela. Įvedimo sistemos profilis ne daugiau 8 F (iki 8 mm diametro stentui). Su rentgenokontrastiniais markeriais abiejuose galuose. Diametrai: nuo 5 mm iki 13 mm, ilgiai nuo 2,5 cm iki 15 cm.</t>
  </si>
  <si>
    <t>Amplatz tipo kilpų komplektai svetimkūnių ištraukimui</t>
  </si>
  <si>
    <t>Komplekte: 1 kilpa, 1 kateteris, kilpos įvediklis ir suktukas. Kilpų diametrai nuo 5 mm iki 35 mm, ilgis 125±5 cm. Įvedimo kateterio diametras 4-5 F, ilgis 110±5 cm, kateterio gale rentgenokontrastinis markeris.</t>
  </si>
  <si>
    <t>Amplatz tipo mikro kilpų komplektai svetimkūnių ištraukimui</t>
  </si>
  <si>
    <t>Komplekte: 1 kilpa, 1 kateteris, kilpos įvediklis ir suktukas. Kilpų diametrai nuo 2 mm iki 7mm, ilgis 175±5 cm. Įvedimo kateterio diametras ne daugiau 3 F, ilgis 150±5 cm, kateterio gale rentgenokontrastinis markeris.</t>
  </si>
  <si>
    <t>Kilpos svetimkūniams šalinti</t>
  </si>
  <si>
    <t>Sudaryta iš trijų nitinolinių kilpų. Platininiai pluošteliai kilpose užtikrinatntys gerą matomumą. Sistemą sudaro 6 ar 7 F kateteris, kurio galas palenktas 15 laipnių. Kilpų ilgiai 120±5 cm ir 175±5 cm. Darbiniai diametrai: 2-4 mm, 4-8 mm, 6-10 mm, 9-15 mm, 12-20 mm, 18-30 mm, 27-45 mm. Dydžiai: 3,2F, 6F, 7F. Kateterio ilgis 100±5 cm ir 150±5 cm. Komplektą sudaro: kilpa, suktukas, introduseris ir kateteris.</t>
  </si>
  <si>
    <t>Krepšeliai svetimkūniams šalinti</t>
  </si>
  <si>
    <t>Mikro krepšeliai svetimkūniams šalinti</t>
  </si>
  <si>
    <t>Speciali sistema mitralinio vožtuvo plastikai</t>
  </si>
  <si>
    <t xml:space="preserve">Rinkinį sudaro verpstės formos, 12 F, nuo 24 mm iki 30 mm balioninis kateteris, metalinė, įvedama į balioną, 80 cm ilgio šerdis, 70 cm ilgio 14 F prieširdžių pertvaros punkcijos vietos išplėtiklis, baliono kampą formuojanti 80 cm ilgio 0,038 colio metalinė styga, 180 cm ilgio 0,025 colio viela pravedėja, 30 kubinių centimetrų specialus švirkštas graduotas pagal balionų tūrius, liniuotė-slankmatis tiksliam baliono išmatavimui. </t>
  </si>
  <si>
    <t>Specialus angiografinis kateteris plaučių arterijos vožtuvo implantavimo procedūroms</t>
  </si>
  <si>
    <t>Valvuloplastiniai balioniniai kateteriai</t>
  </si>
  <si>
    <t>Mullins tipo transseptaliniai introdiuseriai</t>
  </si>
  <si>
    <t>Mullins tipo transseptaliniai introdiuseriai komplektuojami su vienu ar keletu dilatatorių. Diametras nuo 6F iki 14F, ilgis nuo 63 cm iki 85 cm. Rentgeno kontrastinis markeris gale ir hemostatiniu vožtuvu. Įvedami su 0,035-0,038“ diametro viela</t>
  </si>
  <si>
    <t>Dvigubi (BIB tipo) valvuloplastiniai balioniniai kateteriai</t>
  </si>
  <si>
    <t>Didelio diametro valvuloplastiniai balioniniai kateteriai</t>
  </si>
  <si>
    <t>Aukšto slėgio balioniniai kateteriai</t>
  </si>
  <si>
    <t>Didelio diametro balionais plečiami dengti stentai</t>
  </si>
  <si>
    <t>Didelio diametro balionais plečiami stentai</t>
  </si>
  <si>
    <t>Taikytini plaučių arterijos šakoms stentuoti. Stentų diametras 5-10 mm, ilgis15-40 mm. Kateterio ilgis ne mžiau 135 cm, slėgis 7-8 atm. Pritaikyta 0,035’’ diametro vielai.</t>
  </si>
  <si>
    <t>Balioninis kateteris mažų vaikų širdies ertmių angiografijai ir monometrijai</t>
  </si>
  <si>
    <t>Atviro arterinio latako uždarymo sistema vaikams</t>
  </si>
  <si>
    <t>Sistema susideda iš: 
a) pilnai besirezorbuojančios stentinės struktūros implanto, pagaminto iš poli-L-laktido ar lygiavertės medžiagos.
b) pilnai besirezorbuojančios implanto dangos iš poli-L-laktido ar lygiavertės medžiagos su vaistu everolimu, kurio dozė ne didesnė nei 100 µg/cm².
c) įvadinio balioninio kateterio.
Implantas ir jo danga pilnai rezorbuojasi per ne ilgesnį nei 3 metų laikotarpį.
Everolimas išnyksta per ne ilgesnį nei 4 mėnesių laikotarpį. 
Balioninio kateterio balionėlis – nekintamo diametro (non compliant). 
Implanto matmenys: diametras nuo 2,5 mm iki 3,5 mm, ilgis nuo 12 iki 28 mm. Turi praeiti per 6F įvedėją.</t>
  </si>
  <si>
    <t>Mato vnt. įkainis be PVM, Eur</t>
  </si>
  <si>
    <t>PVM dydis, %</t>
  </si>
  <si>
    <t>Mato vnt. įkainis su PVM, Eur</t>
  </si>
  <si>
    <t>Žemas introdiuserio įvedimo profilis. Introdiuserio sistemos diametrai: nuo 18 F iki 21 F, darbiniai introdiuserio ilgiai: 25±1 cm ir 35±1 cm išskleisto baliono ilgiai: 20±1 cm ir 30±1 cm. Galiuko diametras – 5,3±0,1 F. Baliono vidiniai diametrai (priklausomai nuo dydžio): nuo 18 F (6.0 mm) iki 21 F (7.0 mm).
Baliono išoriniai diametrai (priklausomai nuo dydžio): nuo 21 F (7.0 mm) iki 24F (8.0 mm).</t>
  </si>
  <si>
    <t>Diametras 3-6 mm.
Ilgis 5,0 mm.
Kateteris 0,38 mm</t>
  </si>
  <si>
    <t>Spiralės su sintetiniais plaukučiais;diametras 0.018 colio, 0.035 colio. Vielos medžiaga – Platina-Tungsten ar lygiavertė. Mechaninis atskyrimo mechanizmas leidžiantis įtraukti ir kontroliuoti spiralę implantavimo metu. Spiralių formos: Cube, 2D formos, Complex. Formos diametras: 2 mm,3 mm, 4 mm, 5 mm, 6 mm, 8 mm, 10 mm, 12 mm, 14 mm, 18 mm, 20 mm. Ilgis: 2 mm, 4 mm, 6 mm, 8 mm, 10 mm, 12 mm, 15 mm, 20 mm, 30 mm, 40 mm.
Spiralė/pravedėjas sistema ''pre-loaded''.</t>
  </si>
  <si>
    <t>Rotablator turbina su grąžtu RotaLink Plus (Advancer &amp;Burr)</t>
  </si>
  <si>
    <t>3 pirkimo dokumentų priedas</t>
  </si>
  <si>
    <t>P A S I Ū L Y M A S</t>
  </si>
  <si>
    <t>Orientacinė suma su PVM, Eur žodžiais:</t>
  </si>
  <si>
    <t>PVM suma, Eur</t>
  </si>
  <si>
    <t>Orientacinė suma su PVM, Eur</t>
  </si>
  <si>
    <r>
      <t>1.</t>
    </r>
    <r>
      <rPr>
        <sz val="7"/>
        <color rgb="FF000000"/>
        <rFont val="Times New Roman"/>
        <family val="1"/>
        <charset val="186"/>
      </rPr>
      <t xml:space="preserve">                                  </t>
    </r>
    <r>
      <rPr>
        <sz val="10"/>
        <color rgb="FF000000"/>
        <rFont val="Times New Roman"/>
        <family val="1"/>
        <charset val="186"/>
      </rPr>
      <t> </t>
    </r>
  </si>
  <si>
    <r>
      <t>2.</t>
    </r>
    <r>
      <rPr>
        <sz val="7"/>
        <color rgb="FF000000"/>
        <rFont val="Times New Roman"/>
        <family val="1"/>
        <charset val="186"/>
      </rPr>
      <t xml:space="preserve">                                  </t>
    </r>
    <r>
      <rPr>
        <sz val="10"/>
        <color rgb="FF000000"/>
        <rFont val="Times New Roman"/>
        <family val="1"/>
        <charset val="186"/>
      </rPr>
      <t> </t>
    </r>
  </si>
  <si>
    <r>
      <t>3.</t>
    </r>
    <r>
      <rPr>
        <sz val="7"/>
        <color rgb="FF000000"/>
        <rFont val="Times New Roman"/>
        <family val="1"/>
        <charset val="186"/>
      </rPr>
      <t xml:space="preserve">                                  </t>
    </r>
    <r>
      <rPr>
        <sz val="10"/>
        <color rgb="FF000000"/>
        <rFont val="Times New Roman"/>
        <family val="1"/>
        <charset val="186"/>
      </rPr>
      <t> </t>
    </r>
  </si>
  <si>
    <r>
      <t>4.</t>
    </r>
    <r>
      <rPr>
        <sz val="7"/>
        <color rgb="FF000000"/>
        <rFont val="Times New Roman"/>
        <family val="1"/>
        <charset val="186"/>
      </rPr>
      <t xml:space="preserve">                                  </t>
    </r>
    <r>
      <rPr>
        <sz val="10"/>
        <color rgb="FF000000"/>
        <rFont val="Times New Roman"/>
        <family val="1"/>
        <charset val="186"/>
      </rPr>
      <t> </t>
    </r>
  </si>
  <si>
    <r>
      <t>5.</t>
    </r>
    <r>
      <rPr>
        <sz val="7"/>
        <color rgb="FF000000"/>
        <rFont val="Times New Roman"/>
        <family val="1"/>
        <charset val="186"/>
      </rPr>
      <t xml:space="preserve">                                  </t>
    </r>
    <r>
      <rPr>
        <sz val="10"/>
        <color rgb="FF000000"/>
        <rFont val="Times New Roman"/>
        <family val="1"/>
        <charset val="186"/>
      </rPr>
      <t> </t>
    </r>
  </si>
  <si>
    <r>
      <t>6.</t>
    </r>
    <r>
      <rPr>
        <sz val="7"/>
        <color rgb="FF000000"/>
        <rFont val="Times New Roman"/>
        <family val="1"/>
        <charset val="186"/>
      </rPr>
      <t xml:space="preserve">                                  </t>
    </r>
    <r>
      <rPr>
        <sz val="10"/>
        <color rgb="FF000000"/>
        <rFont val="Times New Roman"/>
        <family val="1"/>
        <charset val="186"/>
      </rPr>
      <t> </t>
    </r>
  </si>
  <si>
    <r>
      <t>7.</t>
    </r>
    <r>
      <rPr>
        <sz val="7"/>
        <color rgb="FF000000"/>
        <rFont val="Times New Roman"/>
        <family val="1"/>
        <charset val="186"/>
      </rPr>
      <t xml:space="preserve">                                  </t>
    </r>
    <r>
      <rPr>
        <sz val="10"/>
        <color rgb="FF000000"/>
        <rFont val="Times New Roman"/>
        <family val="1"/>
        <charset val="186"/>
      </rPr>
      <t> </t>
    </r>
  </si>
  <si>
    <r>
      <t>8.</t>
    </r>
    <r>
      <rPr>
        <sz val="7"/>
        <color rgb="FF000000"/>
        <rFont val="Times New Roman"/>
        <family val="1"/>
        <charset val="186"/>
      </rPr>
      <t xml:space="preserve">                                  </t>
    </r>
    <r>
      <rPr>
        <sz val="10"/>
        <color rgb="FF000000"/>
        <rFont val="Times New Roman"/>
        <family val="1"/>
        <charset val="186"/>
      </rPr>
      <t> </t>
    </r>
  </si>
  <si>
    <r>
      <t>15.</t>
    </r>
    <r>
      <rPr>
        <sz val="7"/>
        <color rgb="FF000000"/>
        <rFont val="Times New Roman"/>
        <family val="1"/>
        <charset val="186"/>
      </rPr>
      <t xml:space="preserve">                              </t>
    </r>
    <r>
      <rPr>
        <sz val="10"/>
        <color rgb="FF000000"/>
        <rFont val="Times New Roman"/>
        <family val="1"/>
        <charset val="186"/>
      </rPr>
      <t> </t>
    </r>
  </si>
  <si>
    <r>
      <t>16.</t>
    </r>
    <r>
      <rPr>
        <sz val="7"/>
        <color rgb="FF000000"/>
        <rFont val="Times New Roman"/>
        <family val="1"/>
        <charset val="186"/>
      </rPr>
      <t xml:space="preserve">                              </t>
    </r>
    <r>
      <rPr>
        <sz val="10"/>
        <color rgb="FF000000"/>
        <rFont val="Times New Roman"/>
        <family val="1"/>
        <charset val="186"/>
      </rPr>
      <t> </t>
    </r>
  </si>
  <si>
    <r>
      <t>17.</t>
    </r>
    <r>
      <rPr>
        <sz val="7"/>
        <color rgb="FF000000"/>
        <rFont val="Times New Roman"/>
        <family val="1"/>
        <charset val="186"/>
      </rPr>
      <t xml:space="preserve">                              </t>
    </r>
    <r>
      <rPr>
        <sz val="10"/>
        <color rgb="FF000000"/>
        <rFont val="Times New Roman"/>
        <family val="1"/>
        <charset val="186"/>
      </rPr>
      <t> </t>
    </r>
  </si>
  <si>
    <r>
      <t>18.</t>
    </r>
    <r>
      <rPr>
        <sz val="7"/>
        <color rgb="FF000000"/>
        <rFont val="Times New Roman"/>
        <family val="1"/>
        <charset val="186"/>
      </rPr>
      <t xml:space="preserve">                              </t>
    </r>
    <r>
      <rPr>
        <sz val="10"/>
        <color rgb="FF000000"/>
        <rFont val="Times New Roman"/>
        <family val="1"/>
        <charset val="186"/>
      </rPr>
      <t> </t>
    </r>
  </si>
  <si>
    <r>
      <t>29.</t>
    </r>
    <r>
      <rPr>
        <sz val="7"/>
        <color rgb="FF000000"/>
        <rFont val="Times New Roman"/>
        <family val="1"/>
        <charset val="186"/>
      </rPr>
      <t xml:space="preserve">                              </t>
    </r>
    <r>
      <rPr>
        <sz val="10"/>
        <color rgb="FF000000"/>
        <rFont val="Times New Roman"/>
        <family val="1"/>
        <charset val="186"/>
      </rPr>
      <t> </t>
    </r>
  </si>
  <si>
    <r>
      <t>30.</t>
    </r>
    <r>
      <rPr>
        <sz val="7"/>
        <color rgb="FF000000"/>
        <rFont val="Times New Roman"/>
        <family val="1"/>
        <charset val="186"/>
      </rPr>
      <t xml:space="preserve">                              </t>
    </r>
    <r>
      <rPr>
        <sz val="10"/>
        <color rgb="FF000000"/>
        <rFont val="Times New Roman"/>
        <family val="1"/>
        <charset val="186"/>
      </rPr>
      <t> </t>
    </r>
  </si>
  <si>
    <r>
      <t>31.</t>
    </r>
    <r>
      <rPr>
        <sz val="7"/>
        <color rgb="FF000000"/>
        <rFont val="Times New Roman"/>
        <family val="1"/>
        <charset val="186"/>
      </rPr>
      <t xml:space="preserve">                              </t>
    </r>
    <r>
      <rPr>
        <sz val="10"/>
        <color rgb="FF000000"/>
        <rFont val="Times New Roman"/>
        <family val="1"/>
        <charset val="186"/>
      </rPr>
      <t> </t>
    </r>
  </si>
  <si>
    <r>
      <t>32.</t>
    </r>
    <r>
      <rPr>
        <sz val="7"/>
        <color rgb="FF000000"/>
        <rFont val="Times New Roman"/>
        <family val="1"/>
        <charset val="186"/>
      </rPr>
      <t xml:space="preserve">                              </t>
    </r>
    <r>
      <rPr>
        <sz val="10"/>
        <color rgb="FF000000"/>
        <rFont val="Times New Roman"/>
        <family val="1"/>
        <charset val="186"/>
      </rPr>
      <t> </t>
    </r>
  </si>
  <si>
    <r>
      <t>33.</t>
    </r>
    <r>
      <rPr>
        <sz val="7"/>
        <color rgb="FF000000"/>
        <rFont val="Times New Roman"/>
        <family val="1"/>
        <charset val="186"/>
      </rPr>
      <t xml:space="preserve">                              </t>
    </r>
    <r>
      <rPr>
        <sz val="10"/>
        <color rgb="FF000000"/>
        <rFont val="Times New Roman"/>
        <family val="1"/>
        <charset val="186"/>
      </rPr>
      <t> </t>
    </r>
  </si>
  <si>
    <r>
      <t>34.</t>
    </r>
    <r>
      <rPr>
        <sz val="7"/>
        <color rgb="FF000000"/>
        <rFont val="Times New Roman"/>
        <family val="1"/>
        <charset val="186"/>
      </rPr>
      <t xml:space="preserve">                              </t>
    </r>
    <r>
      <rPr>
        <sz val="10"/>
        <color rgb="FF000000"/>
        <rFont val="Times New Roman"/>
        <family val="1"/>
        <charset val="186"/>
      </rPr>
      <t> </t>
    </r>
  </si>
  <si>
    <r>
      <t>35.</t>
    </r>
    <r>
      <rPr>
        <sz val="7"/>
        <color rgb="FF000000"/>
        <rFont val="Times New Roman"/>
        <family val="1"/>
        <charset val="186"/>
      </rPr>
      <t xml:space="preserve">                              </t>
    </r>
    <r>
      <rPr>
        <sz val="10"/>
        <color rgb="FF000000"/>
        <rFont val="Times New Roman"/>
        <family val="1"/>
        <charset val="186"/>
      </rPr>
      <t> </t>
    </r>
  </si>
  <si>
    <r>
      <t>36.</t>
    </r>
    <r>
      <rPr>
        <sz val="7"/>
        <color rgb="FF000000"/>
        <rFont val="Times New Roman"/>
        <family val="1"/>
        <charset val="186"/>
      </rPr>
      <t xml:space="preserve">                              </t>
    </r>
    <r>
      <rPr>
        <sz val="10"/>
        <color rgb="FF000000"/>
        <rFont val="Times New Roman"/>
        <family val="1"/>
        <charset val="186"/>
      </rPr>
      <t> </t>
    </r>
  </si>
  <si>
    <r>
      <t>37.</t>
    </r>
    <r>
      <rPr>
        <sz val="7"/>
        <color rgb="FF000000"/>
        <rFont val="Times New Roman"/>
        <family val="1"/>
        <charset val="186"/>
      </rPr>
      <t xml:space="preserve">                              </t>
    </r>
    <r>
      <rPr>
        <sz val="10"/>
        <color rgb="FF000000"/>
        <rFont val="Times New Roman"/>
        <family val="1"/>
        <charset val="186"/>
      </rPr>
      <t> </t>
    </r>
  </si>
  <si>
    <r>
      <t>38.</t>
    </r>
    <r>
      <rPr>
        <sz val="7"/>
        <color rgb="FF000000"/>
        <rFont val="Times New Roman"/>
        <family val="1"/>
        <charset val="186"/>
      </rPr>
      <t xml:space="preserve">                              </t>
    </r>
    <r>
      <rPr>
        <sz val="10"/>
        <color rgb="FF000000"/>
        <rFont val="Times New Roman"/>
        <family val="1"/>
        <charset val="186"/>
      </rPr>
      <t> </t>
    </r>
  </si>
  <si>
    <r>
      <t>39.</t>
    </r>
    <r>
      <rPr>
        <sz val="7"/>
        <color rgb="FF000000"/>
        <rFont val="Times New Roman"/>
        <family val="1"/>
        <charset val="186"/>
      </rPr>
      <t xml:space="preserve">                              </t>
    </r>
    <r>
      <rPr>
        <sz val="10"/>
        <color rgb="FF000000"/>
        <rFont val="Times New Roman"/>
        <family val="1"/>
        <charset val="186"/>
      </rPr>
      <t> </t>
    </r>
  </si>
  <si>
    <t>vnt.</t>
  </si>
  <si>
    <t>Prieširdžių pertvaros defekto uždariklis</t>
  </si>
  <si>
    <t>Foramen ovale defekto uždariklis</t>
  </si>
  <si>
    <t xml:space="preserve">Orient.kiekis </t>
  </si>
  <si>
    <t>(3) Visos prekės teikiamos konsignacijos pagrindais</t>
  </si>
  <si>
    <t>(1)Visoms nurodytoms konkrečioms medžiagoms ir/ar konkretiems prekių pavadinimams taikoma „arba lygiavertis“. Tiekėjas, siūlantis prekę, pasižyminčią lygiavertėmis savybėmis, privalo patikimomis priemonėmis įrodyti, kad siūloma prekė yra lygiavertė ir visiškai atitinka techninėje specifikacijoje keliamus reikalavimus</t>
  </si>
  <si>
    <t>Siūlomos priemonės gamintojas</t>
  </si>
  <si>
    <t>Orientacinė  suma be PVM,  Eur</t>
  </si>
  <si>
    <t>Baliono ilgiai: nuo 20 mm,25mm,30mm,40mm.ĮBaliono diametrai: nuo 5mm iki 15 mm. Įvedimo sistemos ilgis 70-110 mm. Nukreipiamoji viela: 0,018‘‘ – 0,038‘‘.  Naudojami introdiuseriai: 4F-8F. Baliono talpa 1,1-10,0 ml. Priklausomai nuo baliono dydžio.  Nominalus slėgis 2 ir 2,5 atm.  RBL 5 atm.  2 rentgenokontrastiniai markeriai.</t>
  </si>
  <si>
    <t>P.d. Nr.</t>
  </si>
  <si>
    <t>Reikalavimai</t>
  </si>
  <si>
    <t>VIENKARTINĖS MEDICINOS PRIEMONĖS INTERVENCINEI KARDIOLOGIJAI, TIEKIAMOS KONSIGNACINIAIS PAGRINDAIS</t>
  </si>
  <si>
    <t>9.</t>
  </si>
  <si>
    <t>9.1.</t>
  </si>
  <si>
    <t>9.2.</t>
  </si>
  <si>
    <t>9.3.</t>
  </si>
  <si>
    <t xml:space="preserve">Susideda iš introdiuserio su vožtuvu bei plovimo šaka ir obturatoriaus. Introdiuserio ilgis ne mažiau 27cm, obturatoriaus ilgis ne mažiau 40cm. Lankstus, dengtas hidrofiline danga, pritaikytas darbui su 0,035 colio viela. Vožtuvas turi užtikrinti visišką hermetiškumą po daugkartinio maksimalaus dydžio priemonių įvedimo ir ištraukimo. Dydžiai nuo 12F iki 26F: </t>
  </si>
  <si>
    <t>10.</t>
  </si>
  <si>
    <t>11.</t>
  </si>
  <si>
    <t>12.</t>
  </si>
  <si>
    <t>13.</t>
  </si>
  <si>
    <t>14.</t>
  </si>
  <si>
    <t>14.1.</t>
  </si>
  <si>
    <t>14.2.</t>
  </si>
  <si>
    <t>14.3.</t>
  </si>
  <si>
    <t>14.4.</t>
  </si>
  <si>
    <t>Kairiojo prieširdžio ausytės uždariklio įvedimo sistemos</t>
  </si>
  <si>
    <t>Specializuotos įvedimo sistemos, skirtos kairio prieširdžio ausytės uždarikliui įvesti: nuo 6 iki 12 F, 45°, ilgis nuo 60 cm iki 80 cm.</t>
  </si>
  <si>
    <t>Kairiojo prieširdžio ausytės uždariklio įvedimo vielos pravedėjai</t>
  </si>
  <si>
    <t>Specializuotos įvedimo vielos, skirtos kairio prieširdžio ausytės uždarikliui įvesti: dydis 0,035 colio. Ilgis nuo 260 cm iki 300 cm. J formos</t>
  </si>
  <si>
    <t>26.1.</t>
  </si>
  <si>
    <t>26.2.</t>
  </si>
  <si>
    <t>27.1.</t>
  </si>
  <si>
    <t>27.2.</t>
  </si>
  <si>
    <t>27.3.</t>
  </si>
  <si>
    <t>Kateterio ilgis ne mažiau 70 cm. Dydžiai nuo 6 F iki 8 F. Ne mažiau kaip 3 rentgenokontrastiniai markeriai. Suderinama su 0,035 colio viela. Baliono ilgis nuo 35 mm iki 55 mm. Galimybė matuoti nuo 20 mm iki 40 mm defektus</t>
  </si>
  <si>
    <t>Sistema turi tikti ROTABLATOR Rotational Atherectomy System</t>
  </si>
  <si>
    <t xml:space="preserve">Sistema turi tikti AngioJet aparatui. Naudojama širdies vainikinių arterijų, venų, arterio-veninių fistulių, plaučių arterijų, aortos-vainikinių arterijų veninių jungčių įvairaus senumo trombų smulkinimui ir išsiurbimui. Sistemos sudedamos dalys:
1. Specialūs kateteriai atskiroms kraujagyslėms. Trombų išsiurbimui naudojami OTW arba RX tipo trombektominiai kateteriai. Proksimaliniame gale turi būti aukšto slėgio konektorius su sriegiu ir atsiurbimo konektorius. Kateterio veikimas paremtas Cross-Stream arba lygiaverte technologija, leidžiančia siurbti trombus 360°, kai sudaromas neigiamas slėgis, ne daugiau -600 mm Hg stulpelio. 
Vartojamo darbinio tirpalo tėkmės greičio dydžio ribos ne blogesnės negu nuo 40 ml/min iki 60 ml/min. Mažiausias širdies vainikinių arterijų (iš kurių per kateterį siurbiamas trombas) diametras ne daugiau negu 2 mm, mažiausias leistinas plaučių arterijos diametras – 6 mm, mažiausias periferinių arterijų diametras – ne didesnis negu 1,5 mm. Kateterių ilgis nuo 50 cm iki 145 cm. Storis nuo 4F iki 6F priklausomai nuo tipo ir paskirties. Periferinių arterijų ir venų trombektomijai vartojami kateteriai turi PowerPulse arba lygiavertę funkciją, leidžiančią tiesiai į trombą sušvirkšti trombolizei skirtų vaistų. Kateteriai vartojami su 0,014 colio arba 0,035 colio vielomis, tinkami 6-8 F nukreipiantiems kateteriams bei 4-6 F introdiuseriams. Suminė leistina veikimo trukmė – nuo 480 iki 600 s, periferinių arterijų ir venų trombektomijų atvejais – 240-480 s. 
2.Specialios paskirties aukšto slėgio pompa su priedais.
</t>
  </si>
  <si>
    <t xml:space="preserve">Implantavimo metu išsiskleidžia specialios savaime išsitraukiančios siūlės
pagalba arba SIM-PULL sistema. Ilgis 5 cm. Diametrai: nuo 5 mm iki 13 mm.
</t>
  </si>
  <si>
    <t>Savaime išsiplečiantys ilgi stentai</t>
  </si>
  <si>
    <r>
      <t>40.</t>
    </r>
    <r>
      <rPr>
        <sz val="7"/>
        <color rgb="FF000000"/>
        <rFont val="Times New Roman"/>
        <family val="1"/>
        <charset val="186"/>
      </rPr>
      <t xml:space="preserve">                           </t>
    </r>
    <r>
      <rPr>
        <sz val="10"/>
        <color rgb="FF000000"/>
        <rFont val="Times New Roman"/>
        <family val="1"/>
        <charset val="186"/>
      </rPr>
      <t> </t>
    </r>
  </si>
  <si>
    <r>
      <t>41.</t>
    </r>
    <r>
      <rPr>
        <sz val="7"/>
        <color rgb="FF000000"/>
        <rFont val="Times New Roman"/>
        <family val="1"/>
        <charset val="186"/>
      </rPr>
      <t xml:space="preserve">                           </t>
    </r>
    <r>
      <rPr>
        <sz val="10"/>
        <color rgb="FF000000"/>
        <rFont val="Times New Roman"/>
        <family val="1"/>
        <charset val="186"/>
      </rPr>
      <t> </t>
    </r>
  </si>
  <si>
    <r>
      <t>42.</t>
    </r>
    <r>
      <rPr>
        <sz val="7"/>
        <color rgb="FF000000"/>
        <rFont val="Times New Roman"/>
        <family val="1"/>
        <charset val="186"/>
      </rPr>
      <t xml:space="preserve">                           </t>
    </r>
    <r>
      <rPr>
        <sz val="10"/>
        <color rgb="FF000000"/>
        <rFont val="Times New Roman"/>
        <family val="1"/>
        <charset val="186"/>
      </rPr>
      <t> </t>
    </r>
  </si>
  <si>
    <t>Sudarytas iš kelių nitinolinių kilpų su rankena, kurios dėka išskleidžiamas ir suskleidžiamas krepšelis. Krepšelių diametrai nuo 12 mm iki 17 mm. Įvedimo kateterio diametras nuo 2,5 F iki 4 F, ilgis nuo 90±5 cm iki 120±5 cm</t>
  </si>
  <si>
    <t>Sudarytas iš kelių nitinolinių kilpų su rankena, kurios dėka išskleidžiamas ir suskleidžiamas krepšelis. Krepšelių diametrai iki 12 mm. Įvedimo kateterio diametras 2,0 F, ilgis 90±5 cm</t>
  </si>
  <si>
    <r>
      <t>43.</t>
    </r>
    <r>
      <rPr>
        <sz val="7"/>
        <color rgb="FF000000"/>
        <rFont val="Times New Roman"/>
        <family val="1"/>
        <charset val="186"/>
      </rPr>
      <t xml:space="preserve">                           </t>
    </r>
    <r>
      <rPr>
        <sz val="10"/>
        <color rgb="FF000000"/>
        <rFont val="Times New Roman"/>
        <family val="1"/>
        <charset val="186"/>
      </rPr>
      <t> </t>
    </r>
  </si>
  <si>
    <r>
      <t>44.</t>
    </r>
    <r>
      <rPr>
        <sz val="7"/>
        <color rgb="FF000000"/>
        <rFont val="Times New Roman"/>
        <family val="1"/>
        <charset val="186"/>
      </rPr>
      <t xml:space="preserve">                           </t>
    </r>
    <r>
      <rPr>
        <sz val="10"/>
        <color rgb="FF000000"/>
        <rFont val="Times New Roman"/>
        <family val="1"/>
        <charset val="186"/>
      </rPr>
      <t> </t>
    </r>
  </si>
  <si>
    <t>Monorail tipo, nuo 2,5 F iki 6 F dydžio, nuo 80 cm iki 100 cm ilgio. Naudojami su 0,021 ir 0,035 colio vielomis. Turi atlaikyti slėgį ne mažiau 1000 PSI. Kontrastinės medžiagos pralaidumas nuo 2,7 ml/sek iki 25 ml/sek</t>
  </si>
  <si>
    <r>
      <t>45.</t>
    </r>
    <r>
      <rPr>
        <sz val="7"/>
        <color rgb="FF000000"/>
        <rFont val="Times New Roman"/>
        <family val="1"/>
        <charset val="186"/>
      </rPr>
      <t xml:space="preserve">                           </t>
    </r>
    <r>
      <rPr>
        <sz val="10"/>
        <color rgb="FF000000"/>
        <rFont val="Times New Roman"/>
        <family val="1"/>
        <charset val="186"/>
      </rPr>
      <t> </t>
    </r>
  </si>
  <si>
    <r>
      <t>46.</t>
    </r>
    <r>
      <rPr>
        <sz val="7"/>
        <color rgb="FF000000"/>
        <rFont val="Times New Roman"/>
        <family val="1"/>
        <charset val="186"/>
      </rPr>
      <t xml:space="preserve">                           </t>
    </r>
    <r>
      <rPr>
        <sz val="10"/>
        <color rgb="FF000000"/>
        <rFont val="Times New Roman"/>
        <family val="1"/>
        <charset val="186"/>
      </rPr>
      <t> </t>
    </r>
  </si>
  <si>
    <r>
      <t>47.</t>
    </r>
    <r>
      <rPr>
        <sz val="7"/>
        <color rgb="FF000000"/>
        <rFont val="Times New Roman"/>
        <family val="1"/>
        <charset val="186"/>
      </rPr>
      <t xml:space="preserve">                           </t>
    </r>
    <r>
      <rPr>
        <sz val="10"/>
        <color rgb="FF000000"/>
        <rFont val="Times New Roman"/>
        <family val="1"/>
        <charset val="186"/>
      </rPr>
      <t> </t>
    </r>
  </si>
  <si>
    <t>Baliono ilgiai: 25mm, 30mm,40mm, 45 mm,50mm. Baliono diametrai: 15mm, 16 mm,18mm, 20mm, 13 mm,25 mm,28 mm,30 mm. Kateterio ilgis: 110cm. Nekreipiamoji viela: 0,035“ – 0,038‘‘. Naudojami introdiusrriai: 8F-16F. Nominalus slėgis 2-2,5 atm. RBP: 3-5 atm. 2 rentgenokontrastiniai markeriai.</t>
  </si>
  <si>
    <t>Balionas balione tipo kateteris. Storis 8-9 F, sistemos darbinis slėgis (RBP) - ne mažiau  4-10 atm. Baliono diametras 8-24 mm, ilgis 3-6 cm. Kateterio ilgis 110 cm. Pritaikyta 0,035’’ diametro vielai</t>
  </si>
  <si>
    <r>
      <t>48.</t>
    </r>
    <r>
      <rPr>
        <sz val="7"/>
        <color rgb="FF000000"/>
        <rFont val="Times New Roman"/>
        <family val="1"/>
        <charset val="186"/>
      </rPr>
      <t xml:space="preserve">                           </t>
    </r>
    <r>
      <rPr>
        <sz val="10"/>
        <color rgb="FF000000"/>
        <rFont val="Times New Roman"/>
        <family val="1"/>
        <charset val="186"/>
      </rPr>
      <t> </t>
    </r>
  </si>
  <si>
    <r>
      <t>49.</t>
    </r>
    <r>
      <rPr>
        <sz val="7"/>
        <color rgb="FF000000"/>
        <rFont val="Times New Roman"/>
        <family val="1"/>
        <charset val="186"/>
      </rPr>
      <t xml:space="preserve">                           </t>
    </r>
    <r>
      <rPr>
        <sz val="10"/>
        <color rgb="FF000000"/>
        <rFont val="Times New Roman"/>
        <family val="1"/>
        <charset val="186"/>
      </rPr>
      <t> </t>
    </r>
  </si>
  <si>
    <t>Storis ne daugiau 11 F, slėgis ne mažiau 5 atm. Baliono diametras 2-40 mm, ilgis 2-6 cm. Kateterio ilgis 110-120 cm. Pritaikyta 0,035’’ diametro vielai</t>
  </si>
  <si>
    <t>Storis  7-9 F, slėgis ne mažiau 12 atm. Baliono diametras 12-25 mm, ilgis 3-4 cm. Kateterio ilgis 100 cm</t>
  </si>
  <si>
    <r>
      <t>50.</t>
    </r>
    <r>
      <rPr>
        <sz val="7"/>
        <color rgb="FF000000"/>
        <rFont val="Times New Roman"/>
        <family val="1"/>
        <charset val="186"/>
      </rPr>
      <t xml:space="preserve">                           </t>
    </r>
    <r>
      <rPr>
        <sz val="10"/>
        <color rgb="FF000000"/>
        <rFont val="Times New Roman"/>
        <family val="1"/>
        <charset val="186"/>
      </rPr>
      <t> </t>
    </r>
  </si>
  <si>
    <t>Pritaikyti aortos koorktacijoms stentuoti. Pagaminti iš platinos/iridžio 0,013” vielos, “zig” tipo, dengti  PTFE audiniu. Galimybė išplėsti iki 24 mm diametro,ilgiai 16-45 mm</t>
  </si>
  <si>
    <r>
      <t>51.</t>
    </r>
    <r>
      <rPr>
        <sz val="7"/>
        <color rgb="FF000000"/>
        <rFont val="Times New Roman"/>
        <family val="1"/>
        <charset val="186"/>
      </rPr>
      <t xml:space="preserve">                           </t>
    </r>
    <r>
      <rPr>
        <sz val="10"/>
        <color rgb="FF000000"/>
        <rFont val="Times New Roman"/>
        <family val="1"/>
        <charset val="186"/>
      </rPr>
      <t> </t>
    </r>
  </si>
  <si>
    <t>Pritaikyti aortos koorktacijoms stentuoti ir perkateterinio plaučių arterijos vožtuvo implantavimo vietos paruošimui. Pagaminti iš platinos/iridžio 0,013” vielos, “zig” tipo. Galimybė išplėsti iki 25 mm diametro,ilgiai 16-45 mm</t>
  </si>
  <si>
    <t>52.</t>
  </si>
  <si>
    <t>53.</t>
  </si>
  <si>
    <t>Užmauti ant baliono stentai vidutinio dydžio arterijoms stentuoti</t>
  </si>
  <si>
    <t>Taikytinas 4-6F dydžio, 60-110cm ilgio 1-2 spindžių balioninis kateteris . Taikytina iki 0,035 colio vielai.</t>
  </si>
  <si>
    <r>
      <t>54.</t>
    </r>
    <r>
      <rPr>
        <sz val="7"/>
        <color rgb="FF000000"/>
        <rFont val="Times New Roman"/>
        <family val="1"/>
        <charset val="186"/>
      </rPr>
      <t xml:space="preserve">                           </t>
    </r>
    <r>
      <rPr>
        <sz val="10"/>
        <color rgb="FF000000"/>
        <rFont val="Times New Roman"/>
        <family val="1"/>
        <charset val="186"/>
      </rPr>
      <t> </t>
    </r>
  </si>
  <si>
    <t>Susideda iš atpalaiduojančios 3-8 nitinolinės spiralės su plaušais, sujungtos su įvedimo kateteriu (distaliniame gale markeris, o proksimalinis galas užsibaigia spiralės fiksavimo ir atjungimo rankena), įvedimo introdiuserio ir Y jungtuko. Spiralės lengvai prijungiamos ir atjungiamos nuo įvedimo sistemos. Galimybė ištraukti spiralę per tą patį kateterį. Kateterio ilgis nuo 85 mm iki 105 mm, dydis 4-5 F. Sistema turi būti nedaloma, t.y. pagaminta vieno gamintojo ir pilnai sukomplektuota. Spiralės : 3mm x 3, 3mm x 4, 5mm x 3, 5x 5mm x 5, 6mm x 5, 8mm x 5, 6,5mm x 5, 8mm x 8mm</t>
  </si>
  <si>
    <t>55.</t>
  </si>
  <si>
    <t>56.</t>
  </si>
  <si>
    <t>57.</t>
  </si>
  <si>
    <t>Iš biodegraduojančio polimero Everolimus išskiriantys stentai iš Platinos-chromo lydinio</t>
  </si>
  <si>
    <t>Specialus koronarinis ‘’pjaunantis’’ balionas</t>
  </si>
  <si>
    <t xml:space="preserve">3-4 aterotomai. Lankstumo taškai kas 5 mm kur kateterio ilgis 10 ir 15 mm. Nekompliantinė baliono medžiaga. Monorail tipo. Praėjimo profilis ne daugiau 0,022“. Nominalus slėgis ne mažiau 6 atm.
Ribinis slėgis ne mažiau 12 atm. Kateterio diametras: proksimalinė dalis ne daugiau 2,0 F , distalinė dalis ne daugiau 2,7 F . Kateterio diametras nuo 2 iki 4 mm (žingsnis kas 0,25 mm). Kateterio ilgis nuo 6 mm iki 15 mm. Pritaikyta 0,014’’ diametro vielai. 2 rentgeno kontrastiniai markeriai. Balioninio kateterio darbinis ilgis &gt;140 cm
</t>
  </si>
  <si>
    <t>Kobalto chromo koronarinis stentas su įvedimo sistema dengtas erdvine/gradientine vaistus išskiriančia danga</t>
  </si>
  <si>
    <r>
      <t xml:space="preserve">Stentas padengtas everolimu vaistu ir biodegraduojančiu (per 90 dienų ištirpstančiu ) PLGA (poli(DL)-pieno- glikolio rūgšties) polimeru, turinčiu antiproliferacinį poveikį, ir mažinantį restenozių dažnį. Tik išorinė (kontaktuojanti su arterijos sienele) stento dalis turi būti padengta vaistu. </t>
    </r>
    <r>
      <rPr>
        <u/>
        <sz val="10"/>
        <color rgb="FF000000"/>
        <rFont val="Times New Roman"/>
        <family val="1"/>
        <charset val="186"/>
      </rPr>
      <t>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t>
    </r>
    <r>
      <rPr>
        <sz val="10"/>
        <color rgb="FF000000"/>
        <rFont val="Times New Roman"/>
        <family val="1"/>
        <charset val="186"/>
      </rPr>
      <t xml:space="preserve">. Vaisto išsiskyrimas – 3 mėnesiai. Stentas- platinos- chromo lydinio. Vamzdinis, lazeriu gręžtas. Stento įvedimo sistema premounted tipo. Nominali stento sienelė ne daugiau 0.0029”. Stento diametrai:  nuo 2.25mm iki 4,00 mm. Stento ilgiai: nuo 8mm iki 38mm. Proksimali stento įvedimo sistemos dalis ne didesnė nei 2.1 F, distalinė dalis ne didesnė nei 2,7 F. Unikali stento įvedimo sistema iš nitinolinio vamzdelio su mikro įpjovomis. Markeriai iš platinum-iridium medžiagos. Įvedimo sistemos naudojamas ilgis ne mažesnis kaip 144 cm. Balionėlis, ant kurio užmautas stentas, yra kintamo diametro (‘’compliant’’ tipo). Visų diametrų stentai tinka 5F kateteriui nukreipėjui. Sistemos nominalus (NBP) slėgis ne mažesnis 11 atm, darbinis (RBP) - ne mažesnis 16-18 atm.
</t>
    </r>
  </si>
  <si>
    <r>
      <t xml:space="preserve">Vamzdinis, lazeriu gręžtas, kobalto - chromo arba lygiaverčio lydinio stentas. Stentas padengtas fluoropolimeru, nesukeliančiu uždegimų (naudojamas implantuose), polimero storis ne daugiau 7,8 μm, ir everolimu, mažinančiu restenozių dažnį, turinčiu antiproliferacinį poveikį. Vaistų dozavimas: 100μm/cm². </t>
    </r>
    <r>
      <rPr>
        <u/>
        <sz val="10"/>
        <color rgb="FF000000"/>
        <rFont val="Times New Roman"/>
        <family val="1"/>
        <charset val="186"/>
      </rPr>
      <t>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
        <color rgb="FF000000"/>
        <rFont val="Times New Roman"/>
        <family val="1"/>
        <charset val="186"/>
      </rPr>
      <t>. Vaisto išsiskyrimas – 4 mėnesiai. Stento sienelės storis 0,0032 colio. Stento diametrai:  nuo 2,25 mm iki 4,0 mm, stento ilgiai: nuo 8 mm iki 48 mm. Proksimali stento įvedimo sistemos dalis ne daugiau nei 1,9 F, distalinė dalis ne daugiau 2,7 F. Stento įvedimo sistema 25 cm padengta hidrofiline danga. Įvedimo sistemos naudojamas ilgis ne mažiau 140 cm. Visų diametrų stentai tinka 5 F kateteriui nukreipėjui. Sistemos nominalus (NBP) slėgis ne mažiau 11 atm, baliono sprogimo slėgis (RBP) - ne mažiau 16-18 atm, maksimalus (MPB) ne mažiau kaip 22 atm.</t>
    </r>
  </si>
  <si>
    <r>
      <t xml:space="preserve">Vamzdinis, lazeriu gręžtas, kobalto arba lygiaverčio lydinio, stento dizainas sinusoidinės tęstinės atviros celės konstrukcija. Padengtas - biosuderinamu polimeru, galinčiu užtikrinti vaisto išskyrimą iki 180 dienų ir zotarolimu, mažinančiu restenozių dažnį, turinčiu antiproliferacinį poveikį. </t>
    </r>
    <r>
      <rPr>
        <u/>
        <sz val="10"/>
        <color rgb="FF000000"/>
        <rFont val="Times New Roman"/>
        <family val="1"/>
        <charset val="186"/>
      </rPr>
      <t>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
        <color rgb="FF000000"/>
        <rFont val="Times New Roman"/>
        <family val="1"/>
        <charset val="186"/>
      </rPr>
      <t>. Vaisto išsiskyrimas – 50 procentų vaisto per pirmą savaitę, 85 procentus per du pirmus mėnesius, likusi dalis išskiriama per 6-is mėnesius po stento implantavimo. Nominali stento sienelė ne daugiau 0,0040 colio. Stento diametrai: nuo 2,25 mm iki 4,0 mm, stento ilgiai: nuo 8 mm iki 38 mm. Proksimali stento įvedimo sistemos dalis ne daugiau 2,1 F, distalinė dalis ne daugiau 2,7 F. Įvedimo sistemos naudojamas ilgis ne mažiau 140 cm. Visų diametrų stentai tinka 5 F kateteriui nukreipėjui. Sistemos nominalus (NBP) slėgis ne mažiau 9 atm, darbinis (RBP) - ne mažiau 16 atm.</t>
    </r>
  </si>
  <si>
    <r>
      <t xml:space="preserve">Vamzdinis, lazeriu gręžtas, platinos- chromo arba lygiaverčio lydinio, uždaros gardelės tipo stentas. Stentas padengtas everolimu, mažinančiu restenozių dažnį, turinčiu antiproliferacinį poveikį. </t>
    </r>
    <r>
      <rPr>
        <u/>
        <sz val="10"/>
        <color rgb="FF000000"/>
        <rFont val="Times New Roman"/>
        <family val="1"/>
        <charset val="186"/>
      </rPr>
      <t>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
        <color rgb="FF000000"/>
        <rFont val="Times New Roman"/>
        <family val="1"/>
        <charset val="186"/>
      </rPr>
      <t>. Vaisto išsiskyrimas - 4 mėnesiai. Stento sienelės storis 0,0032 colio. Stento diametrai: nuo 2,25 mm iki 4,0 mm. Stento ilgiai: nuo 8 mm iki 38 mm. Proksimali stento įvedimo sistemos dalis ne daugiau 1,9 F, distalinė dalis ne daugiau nei 2,7 F. Stento įvedimo sistema 25 cm padengta hidrofiline danga. Įvedimo sistemos naudojamas ilgis ne mažiau 140 cm. Visų diametrų stentai tinka 5F kateteriui nukreipėjui. Sistemos nominalus (NBP) slėgis ne mažiau 11 atm, baliono sprogimo slėgis (RBP) - ne mažiau 16-18 atm, maksimalus (MPB) ne mažiau 22 atm.</t>
    </r>
  </si>
  <si>
    <t>Vamzdinis, lazeriu gręžtas, šlifuotas, sinusoidinės tęstinės atviros celės konstrukcijos. Sienelės storis ne daugiau 0,0036 colio, metalo-arterijos santykis ne daugiau 11-17 procentų. Stento akutės plotas ne daugiau 3,0 mm², baliono išplėstos akutės diametras ne daugiau 3,0 mm. Koronarų diametrui adaptuotas dizainas, stento diametrai nuo 2,25 mm iki 4,5 mm (diametro žingsnis 0,25 - 0,5 mm), stento ilgiai nuo 8 mm (ar trumspeni) iki 30 mm (ar ilgesni) (visiems diametrams ilgio žingsnis ne didesnis nei  4 mm). Sistema turi būti žemo profilio: diametras ne daugiau 2,1 F proksimali dalis ir ne daugiau 2,7 F distalinė dalis kartu su stentu. Visų diametrų stentai turi praeiti per 5 F kateterį nukreipėją. Sistemos nominalus (NBP) slėgis ne mažiau 9 atm, darbinis (RBP) - ne mažiau 16 atm. Įvedimo sistemos naudojamas ilgis ne mažiau 135 cm.</t>
  </si>
  <si>
    <t xml:space="preserve">Sirolimus vaistus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nuo 9 mm (ar trumspeni) iki 38 mm (ar ilgesni) (visiems diametrams ilgio žingsnis ne didesnis nei  5 mm)  ir įvairių diametrų (2,25 mm, 2,5 mm, 2,75 mm; 3,0 mm 3,5 mm, 4,0 mm). Kiekvienas diametras turi atitikti visa ilgių spektrą. Baliono nominalus slėgis 9 atm, darbinis slėgis - 14 - 16 atm (priklausomai nuo dydžio). Stento sienelės storis 80  μm. Įėjimo profilis ne didesnis 0,017" (0,43 mm). Stento sistemos naudojamas ilgis &gt;140 cm. Tinkama viela pravedėjas – 0.014“. Distalinė stento dalis padengta hidrofiline danga, proksimalinė dalis- silikono sluoksniu.
</t>
  </si>
  <si>
    <t>Minvasys (Prancūzija)</t>
  </si>
  <si>
    <t>NUMED (JAV)</t>
  </si>
  <si>
    <t>pfm medical (Vokietija)</t>
  </si>
  <si>
    <t>Occlutech (Švedija)</t>
  </si>
  <si>
    <t>Andramed GmbH (Vokietija)</t>
  </si>
  <si>
    <t>Orientacinė suma su PVM, Eur žodžiais:  Septyniasdešimt aštuoni tūkstančiai du šimtai dvidešimt penki EUR, 00 ct</t>
  </si>
  <si>
    <t>Orientacinė suma su PVM, Eur žodžiais: Šimtas devyniasdešimt šeši tūkstančiai aštuoni šimtai septyniasdešimt penki, 00 EUR</t>
  </si>
  <si>
    <t>Orientacinė suma su PVM, Eur žodžiais: Šešiasdešimt vienas tūkstantis šeši šimtai aštuoniasdešimt devyni, 60 EUR</t>
  </si>
  <si>
    <t>Orientacinė suma su PVM, Eur žodžiais: Septyni tūkstančiai šimtas trisdešimt vienas, 60 EUR</t>
  </si>
  <si>
    <t>Shenzhen Shineyard Medical Device Co., Ltd.</t>
  </si>
  <si>
    <t xml:space="preserve">Orientacinė suma su PVM, Eur žodžiais: </t>
  </si>
  <si>
    <t>Translumina GmbH (Vokietija)</t>
  </si>
  <si>
    <t>(2) Perkančiajai organizacijai atskiru raštu paprašius, turės būti pateikti bandomieji prekių pavyzdžiai.</t>
  </si>
  <si>
    <r>
      <t>19.</t>
    </r>
    <r>
      <rPr>
        <sz val="7"/>
        <rFont val="Times New Roman"/>
        <family val="1"/>
        <charset val="186"/>
      </rPr>
      <t xml:space="preserve">                              </t>
    </r>
    <r>
      <rPr>
        <sz val="10"/>
        <rFont val="Times New Roman"/>
        <family val="1"/>
        <charset val="186"/>
      </rPr>
      <t> </t>
    </r>
  </si>
  <si>
    <r>
      <t>20.</t>
    </r>
    <r>
      <rPr>
        <sz val="7"/>
        <rFont val="Times New Roman"/>
        <family val="1"/>
        <charset val="186"/>
      </rPr>
      <t xml:space="preserve">                              </t>
    </r>
    <r>
      <rPr>
        <sz val="10"/>
        <rFont val="Times New Roman"/>
        <family val="1"/>
        <charset val="186"/>
      </rPr>
      <t> </t>
    </r>
  </si>
  <si>
    <r>
      <t>21.</t>
    </r>
    <r>
      <rPr>
        <sz val="7"/>
        <rFont val="Times New Roman"/>
        <family val="1"/>
        <charset val="186"/>
      </rPr>
      <t xml:space="preserve">                              </t>
    </r>
    <r>
      <rPr>
        <sz val="10"/>
        <rFont val="Times New Roman"/>
        <family val="1"/>
        <charset val="186"/>
      </rPr>
      <t> </t>
    </r>
  </si>
  <si>
    <r>
      <t>22.</t>
    </r>
    <r>
      <rPr>
        <sz val="7"/>
        <rFont val="Times New Roman"/>
        <family val="1"/>
        <charset val="186"/>
      </rPr>
      <t xml:space="preserve">                              </t>
    </r>
    <r>
      <rPr>
        <sz val="10"/>
        <rFont val="Times New Roman"/>
        <family val="1"/>
        <charset val="186"/>
      </rPr>
      <t> </t>
    </r>
  </si>
  <si>
    <r>
      <t>23.</t>
    </r>
    <r>
      <rPr>
        <sz val="7"/>
        <rFont val="Times New Roman"/>
        <family val="1"/>
        <charset val="186"/>
      </rPr>
      <t xml:space="preserve">                              </t>
    </r>
    <r>
      <rPr>
        <sz val="10"/>
        <rFont val="Times New Roman"/>
        <family val="1"/>
        <charset val="186"/>
      </rPr>
      <t> </t>
    </r>
  </si>
  <si>
    <r>
      <t>24.</t>
    </r>
    <r>
      <rPr>
        <sz val="7"/>
        <rFont val="Times New Roman"/>
        <family val="1"/>
        <charset val="186"/>
      </rPr>
      <t xml:space="preserve">                              </t>
    </r>
    <r>
      <rPr>
        <sz val="10"/>
        <rFont val="Times New Roman"/>
        <family val="1"/>
        <charset val="186"/>
      </rPr>
      <t> </t>
    </r>
  </si>
  <si>
    <r>
      <t>25.</t>
    </r>
    <r>
      <rPr>
        <sz val="7"/>
        <rFont val="Times New Roman"/>
        <family val="1"/>
        <charset val="186"/>
      </rPr>
      <t xml:space="preserve">                              </t>
    </r>
    <r>
      <rPr>
        <sz val="10"/>
        <rFont val="Times New Roman"/>
        <family val="1"/>
        <charset val="186"/>
      </rPr>
      <t> </t>
    </r>
  </si>
  <si>
    <r>
      <t>26.</t>
    </r>
    <r>
      <rPr>
        <sz val="7"/>
        <rFont val="Times New Roman"/>
        <family val="1"/>
        <charset val="186"/>
      </rPr>
      <t xml:space="preserve">                              </t>
    </r>
    <r>
      <rPr>
        <sz val="10"/>
        <rFont val="Times New Roman"/>
        <family val="1"/>
        <charset val="186"/>
      </rPr>
      <t> </t>
    </r>
  </si>
  <si>
    <r>
      <t xml:space="preserve">Sistemą sudaro: latako uždariklis, įvedimo sistema. </t>
    </r>
    <r>
      <rPr>
        <u/>
        <sz val="10"/>
        <rFont val="Times New Roman"/>
        <family val="1"/>
        <charset val="186"/>
      </rPr>
      <t>Turi būti nedaloma, t.y. pagaminta vieno gamintojo ir sukomplektuota pilnai</t>
    </r>
    <r>
      <rPr>
        <sz val="10"/>
        <rFont val="Times New Roman"/>
        <family val="1"/>
        <charset val="186"/>
      </rPr>
      <t xml:space="preserve">. Tiekėjas užtikrina galimybę, nepavykus implantacijai grąžinti sistemą gamintojui ir pakeisti ją nauja nemokamai. Savaime išsiplečiantis, sudarytas iš dviejų diskų sujungtų trumpa jungtimi. Supintas iš nitinolio vielelių, kurių visi laisvieji galai sujungti tik proksimalioje (plaučių arterijos) dalyje rutuliuko formos netraumatiniu užspaudikliu iš nitinolio. Aortos disko skersmuo turi būti didesnis už plaučių arterijos. Uždariklis su atjungimo nuo įvediklio sistema, pagamintas tik iš nitinolio, nenaudojant kitų medžiagų. Uždariklio atjungimo nuo įvediklio sistema nėra pagaminta sriegio principu, kas leidžia lengvai pozicionuoti bei sukinėti sistemą įvedimo metu, nebijant, kad jis atsijungs nuo įvediklio per anksti. </t>
    </r>
  </si>
  <si>
    <r>
      <t>27.</t>
    </r>
    <r>
      <rPr>
        <sz val="7"/>
        <rFont val="Times New Roman"/>
        <family val="1"/>
        <charset val="186"/>
      </rPr>
      <t xml:space="preserve">                              </t>
    </r>
    <r>
      <rPr>
        <sz val="10"/>
        <rFont val="Times New Roman"/>
        <family val="1"/>
        <charset val="186"/>
      </rPr>
      <t> </t>
    </r>
  </si>
  <si>
    <r>
      <t>28.</t>
    </r>
    <r>
      <rPr>
        <sz val="7"/>
        <rFont val="Times New Roman"/>
        <family val="1"/>
        <charset val="186"/>
      </rPr>
      <t xml:space="preserve">                              </t>
    </r>
    <r>
      <rPr>
        <sz val="10"/>
        <rFont val="Times New Roman"/>
        <family val="1"/>
        <charset val="186"/>
      </rPr>
      <t> </t>
    </r>
  </si>
</sst>
</file>

<file path=xl/styles.xml><?xml version="1.0" encoding="utf-8"?>
<styleSheet xmlns="http://schemas.openxmlformats.org/spreadsheetml/2006/main">
  <numFmts count="1">
    <numFmt numFmtId="164" formatCode="_-* #,##0.00\ [$€-427]_-;\-* #,##0.00\ [$€-427]_-;_-* &quot;-&quot;??\ [$€-427]_-;_-@_-"/>
  </numFmts>
  <fonts count="19">
    <font>
      <sz val="11"/>
      <color theme="1"/>
      <name val="Calibri"/>
      <family val="2"/>
      <charset val="186"/>
      <scheme val="minor"/>
    </font>
    <font>
      <sz val="11"/>
      <color rgb="FFFF0000"/>
      <name val="Calibri"/>
      <family val="2"/>
      <charset val="186"/>
      <scheme val="minor"/>
    </font>
    <font>
      <b/>
      <sz val="12"/>
      <color theme="1"/>
      <name val="Times New Roman"/>
      <family val="1"/>
      <charset val="186"/>
    </font>
    <font>
      <sz val="12"/>
      <color rgb="FF000000"/>
      <name val="Times New Roman"/>
      <family val="1"/>
      <charset val="186"/>
    </font>
    <font>
      <b/>
      <sz val="10"/>
      <color rgb="FF000000"/>
      <name val="Times New Roman"/>
      <family val="1"/>
      <charset val="186"/>
    </font>
    <font>
      <sz val="10"/>
      <color rgb="FF00000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sz val="7"/>
      <color rgb="FF000000"/>
      <name val="Times New Roman"/>
      <family val="1"/>
      <charset val="186"/>
    </font>
    <font>
      <b/>
      <sz val="12"/>
      <name val="Times New Roman"/>
      <family val="1"/>
      <charset val="186"/>
    </font>
    <font>
      <b/>
      <i/>
      <sz val="12"/>
      <name val="Times New Roman"/>
      <family val="1"/>
      <charset val="186"/>
    </font>
    <font>
      <sz val="11"/>
      <name val="Calibri"/>
      <family val="2"/>
      <charset val="186"/>
      <scheme val="minor"/>
    </font>
    <font>
      <sz val="11"/>
      <name val="Times New Roman"/>
      <family val="1"/>
      <charset val="186"/>
    </font>
    <font>
      <u/>
      <sz val="10"/>
      <color rgb="FF000000"/>
      <name val="Times New Roman"/>
      <family val="1"/>
      <charset val="186"/>
    </font>
    <font>
      <sz val="11"/>
      <color theme="1"/>
      <name val="Calibri"/>
      <family val="2"/>
      <charset val="186"/>
      <scheme val="minor"/>
    </font>
    <font>
      <sz val="7"/>
      <name val="Times New Roman"/>
      <family val="1"/>
      <charset val="186"/>
    </font>
    <font>
      <b/>
      <sz val="10"/>
      <name val="Times New Roman"/>
      <family val="1"/>
      <charset val="186"/>
    </font>
    <font>
      <u/>
      <sz val="10"/>
      <name val="Times New Roman"/>
      <family val="1"/>
      <charset val="186"/>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9" fontId="15" fillId="0" borderId="0" applyFont="0" applyFill="0" applyBorder="0" applyAlignment="0" applyProtection="0"/>
  </cellStyleXfs>
  <cellXfs count="91">
    <xf numFmtId="0" fontId="0" fillId="0" borderId="0" xfId="0"/>
    <xf numFmtId="0" fontId="3"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xf numFmtId="0" fontId="4" fillId="0" borderId="1" xfId="0" applyFont="1" applyBorder="1" applyAlignment="1">
      <alignment horizontal="center" vertical="center" wrapText="1"/>
    </xf>
    <xf numFmtId="0" fontId="0" fillId="0" borderId="1" xfId="0" applyBorder="1"/>
    <xf numFmtId="0" fontId="4" fillId="0" borderId="3" xfId="0" applyFont="1" applyBorder="1" applyAlignment="1">
      <alignment vertical="center" wrapText="1"/>
    </xf>
    <xf numFmtId="0" fontId="0" fillId="0" borderId="3" xfId="0" applyBorder="1"/>
    <xf numFmtId="0" fontId="5" fillId="0" borderId="1" xfId="0" applyFont="1" applyBorder="1" applyAlignment="1">
      <alignment vertical="top" wrapText="1"/>
    </xf>
    <xf numFmtId="0" fontId="0" fillId="0" borderId="0" xfId="0" applyAlignment="1"/>
    <xf numFmtId="17" fontId="5" fillId="0" borderId="1" xfId="0" quotePrefix="1" applyNumberFormat="1" applyFont="1" applyBorder="1" applyAlignment="1">
      <alignment vertical="top" wrapText="1"/>
    </xf>
    <xf numFmtId="0" fontId="5" fillId="2" borderId="1" xfId="0" applyFont="1" applyFill="1" applyBorder="1" applyAlignment="1">
      <alignment vertical="top" wrapText="1"/>
    </xf>
    <xf numFmtId="0" fontId="5" fillId="0" borderId="1" xfId="0" applyFont="1" applyBorder="1" applyAlignment="1">
      <alignment horizontal="center" vertical="top" wrapText="1"/>
    </xf>
    <xf numFmtId="0" fontId="5" fillId="0" borderId="2" xfId="0" applyFont="1" applyBorder="1" applyAlignment="1">
      <alignment vertical="top" wrapText="1"/>
    </xf>
    <xf numFmtId="0" fontId="5" fillId="0" borderId="7" xfId="0" applyFont="1" applyBorder="1" applyAlignment="1">
      <alignment vertical="top" wrapText="1"/>
    </xf>
    <xf numFmtId="17" fontId="5" fillId="0" borderId="7" xfId="0" quotePrefix="1" applyNumberFormat="1" applyFont="1" applyBorder="1" applyAlignment="1">
      <alignment vertical="top" wrapText="1"/>
    </xf>
    <xf numFmtId="17" fontId="5" fillId="0" borderId="2" xfId="0" quotePrefix="1" applyNumberFormat="1" applyFont="1" applyBorder="1" applyAlignment="1">
      <alignment vertical="top" wrapText="1"/>
    </xf>
    <xf numFmtId="0" fontId="6" fillId="0" borderId="1" xfId="0" applyNumberFormat="1" applyFont="1" applyFill="1" applyBorder="1" applyAlignment="1">
      <alignment horizontal="center" vertical="center" wrapText="1"/>
    </xf>
    <xf numFmtId="3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0" xfId="0" applyFont="1" applyAlignment="1">
      <alignment vertical="center"/>
    </xf>
    <xf numFmtId="0" fontId="12" fillId="0" borderId="0" xfId="0" applyFont="1"/>
    <xf numFmtId="0" fontId="5" fillId="2" borderId="1" xfId="0" applyFont="1" applyFill="1" applyBorder="1" applyAlignment="1">
      <alignment horizontal="center" vertical="top" wrapText="1"/>
    </xf>
    <xf numFmtId="0" fontId="13" fillId="0" borderId="0" xfId="0" applyFont="1" applyAlignment="1">
      <alignment vertical="center"/>
    </xf>
    <xf numFmtId="0" fontId="6" fillId="0" borderId="1" xfId="0" applyFont="1" applyBorder="1" applyAlignment="1">
      <alignment horizontal="justify" vertical="center" wrapText="1"/>
    </xf>
    <xf numFmtId="0" fontId="6" fillId="0" borderId="1" xfId="0" applyFont="1" applyBorder="1" applyAlignment="1">
      <alignment vertical="top" wrapText="1"/>
    </xf>
    <xf numFmtId="0" fontId="6" fillId="0" borderId="4" xfId="0" applyFont="1" applyBorder="1" applyAlignment="1">
      <alignment vertical="center" wrapText="1"/>
    </xf>
    <xf numFmtId="0" fontId="6" fillId="0" borderId="1" xfId="0" applyFont="1" applyBorder="1" applyAlignment="1">
      <alignment horizontal="justify" vertical="top" wrapText="1"/>
    </xf>
    <xf numFmtId="9"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64" fontId="6" fillId="0" borderId="1" xfId="0" applyNumberFormat="1" applyFont="1" applyBorder="1" applyAlignment="1">
      <alignment horizontal="center" vertical="center" wrapText="1"/>
    </xf>
    <xf numFmtId="9" fontId="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xf numFmtId="0" fontId="17" fillId="0" borderId="1" xfId="0" applyFont="1" applyBorder="1" applyAlignment="1">
      <alignment vertical="center" wrapText="1"/>
    </xf>
    <xf numFmtId="0" fontId="6" fillId="0" borderId="3" xfId="0" applyFont="1" applyBorder="1" applyAlignment="1">
      <alignment vertical="top" wrapText="1"/>
    </xf>
    <xf numFmtId="0" fontId="6" fillId="0" borderId="1" xfId="0" applyFont="1" applyBorder="1" applyAlignment="1">
      <alignment horizontal="center" vertical="top" wrapText="1"/>
    </xf>
    <xf numFmtId="17" fontId="6" fillId="0" borderId="4" xfId="0" quotePrefix="1" applyNumberFormat="1" applyFont="1" applyBorder="1" applyAlignment="1">
      <alignment vertical="top" wrapText="1"/>
    </xf>
    <xf numFmtId="0" fontId="6" fillId="0" borderId="6" xfId="0" applyFont="1" applyBorder="1" applyAlignment="1">
      <alignment horizontal="center" vertical="top" wrapText="1"/>
    </xf>
    <xf numFmtId="0" fontId="6" fillId="2" borderId="6" xfId="0" applyFont="1" applyFill="1" applyBorder="1" applyAlignment="1">
      <alignment horizontal="center" vertical="top" wrapText="1"/>
    </xf>
    <xf numFmtId="0" fontId="17" fillId="0" borderId="2"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top"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17" fillId="0" borderId="4" xfId="0" applyFont="1" applyBorder="1" applyAlignment="1">
      <alignment horizontal="right"/>
    </xf>
    <xf numFmtId="0" fontId="17" fillId="0" borderId="5" xfId="0" applyFont="1" applyBorder="1" applyAlignment="1">
      <alignment horizontal="right"/>
    </xf>
    <xf numFmtId="0" fontId="17" fillId="0" borderId="6" xfId="0" applyFont="1" applyBorder="1" applyAlignment="1">
      <alignment horizontal="right"/>
    </xf>
    <xf numFmtId="0" fontId="5" fillId="0" borderId="0" xfId="0" applyFont="1" applyBorder="1" applyAlignment="1">
      <alignment horizontal="center" vertical="center" wrapText="1"/>
    </xf>
    <xf numFmtId="0" fontId="2" fillId="0" borderId="0" xfId="0" applyFont="1" applyAlignment="1">
      <alignment horizontal="center" vertical="top"/>
    </xf>
    <xf numFmtId="0" fontId="10" fillId="0" borderId="0" xfId="0" applyFont="1" applyAlignment="1">
      <alignment horizontal="center" vertical="center" wrapText="1"/>
    </xf>
    <xf numFmtId="0" fontId="13" fillId="0" borderId="0" xfId="0" applyFont="1" applyAlignment="1">
      <alignment horizontal="left" vertical="center"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8" fillId="0" borderId="4"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3" fontId="5" fillId="0" borderId="3" xfId="0" applyNumberFormat="1" applyFont="1" applyBorder="1" applyAlignment="1">
      <alignment horizontal="center" vertical="top" wrapText="1"/>
    </xf>
    <xf numFmtId="0" fontId="17" fillId="0" borderId="4" xfId="0" applyFont="1" applyBorder="1" applyAlignment="1">
      <alignment horizontal="left" vertical="top"/>
    </xf>
    <xf numFmtId="0" fontId="17" fillId="0" borderId="5" xfId="0" applyFont="1" applyBorder="1" applyAlignment="1">
      <alignment horizontal="left" vertical="top"/>
    </xf>
    <xf numFmtId="0" fontId="17" fillId="0" borderId="6" xfId="0" applyFont="1" applyBorder="1" applyAlignment="1">
      <alignment horizontal="left" vertical="top"/>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 xfId="0" applyFont="1" applyFill="1" applyBorder="1" applyAlignment="1">
      <alignment horizontal="center" vertical="top" wrapText="1"/>
    </xf>
    <xf numFmtId="0" fontId="8" fillId="0" borderId="8" xfId="0" applyFont="1" applyBorder="1" applyAlignment="1">
      <alignment horizontal="left" vertical="top"/>
    </xf>
    <xf numFmtId="0" fontId="8"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49"/>
  <sheetViews>
    <sheetView tabSelected="1" topLeftCell="A58" zoomScale="90" zoomScaleNormal="90" workbookViewId="0">
      <selection activeCell="F125" sqref="F125:I127"/>
    </sheetView>
  </sheetViews>
  <sheetFormatPr defaultRowHeight="15"/>
  <cols>
    <col min="1" max="1" width="4.5703125" style="11" customWidth="1"/>
    <col min="2" max="2" width="17.28515625" customWidth="1"/>
    <col min="3" max="3" width="59.7109375" customWidth="1"/>
    <col min="4" max="4" width="5.85546875" customWidth="1"/>
    <col min="5" max="5" width="6.85546875" customWidth="1"/>
    <col min="6" max="6" width="10.28515625" customWidth="1"/>
    <col min="7" max="7" width="5" customWidth="1"/>
    <col min="8" max="8" width="10.42578125" customWidth="1"/>
    <col min="9" max="9" width="14.28515625" bestFit="1" customWidth="1"/>
    <col min="10" max="10" width="13.140625" customWidth="1"/>
  </cols>
  <sheetData>
    <row r="1" spans="1:10" ht="15" customHeight="1">
      <c r="F1" s="57" t="s">
        <v>102</v>
      </c>
      <c r="G1" s="57"/>
      <c r="H1" s="57"/>
      <c r="I1" s="57"/>
    </row>
    <row r="2" spans="1:10" ht="23.25" customHeight="1">
      <c r="A2" s="58" t="s">
        <v>103</v>
      </c>
      <c r="B2" s="58"/>
      <c r="C2" s="58"/>
      <c r="D2" s="58"/>
      <c r="E2" s="58"/>
      <c r="F2" s="58"/>
      <c r="G2" s="58"/>
      <c r="H2" s="58"/>
      <c r="I2" s="58"/>
    </row>
    <row r="3" spans="1:10" s="5" customFormat="1" ht="32.25" customHeight="1">
      <c r="A3" s="59" t="s">
        <v>141</v>
      </c>
      <c r="B3" s="59"/>
      <c r="C3" s="59"/>
      <c r="D3" s="59"/>
      <c r="E3" s="59"/>
      <c r="F3" s="59"/>
      <c r="G3" s="59"/>
      <c r="H3" s="59"/>
      <c r="I3" s="59"/>
    </row>
    <row r="4" spans="1:10" s="5" customFormat="1" ht="15.75">
      <c r="A4" s="23" t="s">
        <v>0</v>
      </c>
      <c r="B4" s="23"/>
      <c r="C4" s="23"/>
      <c r="D4" s="23"/>
      <c r="E4" s="23"/>
      <c r="F4" s="23"/>
      <c r="G4" s="23"/>
      <c r="H4" s="24"/>
      <c r="I4" s="24"/>
    </row>
    <row r="5" spans="1:10" s="5" customFormat="1" ht="46.5" customHeight="1">
      <c r="A5" s="60" t="s">
        <v>135</v>
      </c>
      <c r="B5" s="60"/>
      <c r="C5" s="60"/>
      <c r="D5" s="60"/>
      <c r="E5" s="60"/>
      <c r="F5" s="60"/>
      <c r="G5" s="60"/>
      <c r="H5" s="60"/>
      <c r="I5" s="60"/>
    </row>
    <row r="6" spans="1:10" s="5" customFormat="1" ht="15.75" customHeight="1">
      <c r="A6" s="26" t="s">
        <v>222</v>
      </c>
      <c r="B6" s="26"/>
      <c r="C6" s="26"/>
      <c r="D6" s="26"/>
      <c r="E6" s="26"/>
      <c r="F6" s="26"/>
      <c r="G6" s="26"/>
      <c r="H6" s="24"/>
      <c r="I6" s="24"/>
    </row>
    <row r="7" spans="1:10" s="5" customFormat="1" ht="15.75" customHeight="1">
      <c r="A7" s="26" t="s">
        <v>134</v>
      </c>
      <c r="B7" s="26"/>
      <c r="C7" s="26"/>
      <c r="D7" s="26"/>
      <c r="E7" s="26"/>
      <c r="F7" s="26"/>
      <c r="G7" s="26"/>
      <c r="H7" s="24"/>
      <c r="I7" s="24"/>
    </row>
    <row r="8" spans="1:10" s="5" customFormat="1" ht="15.75" customHeight="1">
      <c r="A8" s="26" t="s">
        <v>1</v>
      </c>
      <c r="B8" s="26"/>
      <c r="C8" s="26"/>
      <c r="D8" s="26"/>
      <c r="E8" s="26"/>
      <c r="F8" s="26"/>
      <c r="G8" s="26"/>
      <c r="H8" s="24"/>
      <c r="I8" s="24"/>
    </row>
    <row r="9" spans="1:10" ht="15.75">
      <c r="A9" s="1"/>
    </row>
    <row r="10" spans="1:10" ht="38.25">
      <c r="A10" s="4" t="s">
        <v>139</v>
      </c>
      <c r="B10" s="22" t="s">
        <v>2</v>
      </c>
      <c r="C10" s="21" t="s">
        <v>140</v>
      </c>
      <c r="D10" s="4" t="s">
        <v>3</v>
      </c>
      <c r="E10" s="21" t="s">
        <v>133</v>
      </c>
      <c r="F10" s="19" t="s">
        <v>95</v>
      </c>
      <c r="G10" s="19" t="s">
        <v>96</v>
      </c>
      <c r="H10" s="19" t="s">
        <v>97</v>
      </c>
      <c r="I10" s="20" t="s">
        <v>137</v>
      </c>
      <c r="J10" s="19" t="s">
        <v>136</v>
      </c>
    </row>
    <row r="11" spans="1:10" ht="99.75" customHeight="1">
      <c r="A11" s="64" t="s">
        <v>107</v>
      </c>
      <c r="B11" s="67" t="s">
        <v>4</v>
      </c>
      <c r="C11" s="67" t="s">
        <v>5</v>
      </c>
      <c r="D11" s="64" t="s">
        <v>130</v>
      </c>
      <c r="E11" s="64">
        <v>20</v>
      </c>
      <c r="F11" s="4"/>
      <c r="G11" s="4"/>
      <c r="H11" s="7"/>
      <c r="I11" s="7"/>
      <c r="J11" s="7"/>
    </row>
    <row r="12" spans="1:10">
      <c r="A12" s="65"/>
      <c r="B12" s="68"/>
      <c r="C12" s="68"/>
      <c r="D12" s="65"/>
      <c r="E12" s="65"/>
      <c r="F12" s="70" t="s">
        <v>105</v>
      </c>
      <c r="G12" s="71"/>
      <c r="H12" s="72"/>
      <c r="I12" s="7"/>
      <c r="J12" s="7"/>
    </row>
    <row r="13" spans="1:10">
      <c r="A13" s="66"/>
      <c r="B13" s="69"/>
      <c r="C13" s="69"/>
      <c r="D13" s="66"/>
      <c r="E13" s="66"/>
      <c r="F13" s="70" t="s">
        <v>106</v>
      </c>
      <c r="G13" s="71"/>
      <c r="H13" s="72"/>
      <c r="I13" s="7"/>
      <c r="J13" s="7"/>
    </row>
    <row r="14" spans="1:10" ht="15" customHeight="1">
      <c r="A14" s="6"/>
      <c r="B14" s="61" t="s">
        <v>104</v>
      </c>
      <c r="C14" s="62"/>
      <c r="D14" s="62"/>
      <c r="E14" s="62"/>
      <c r="F14" s="62"/>
      <c r="G14" s="62"/>
      <c r="H14" s="63"/>
      <c r="I14" s="7"/>
      <c r="J14" s="7"/>
    </row>
    <row r="15" spans="1:10">
      <c r="A15" s="64" t="s">
        <v>108</v>
      </c>
      <c r="B15" s="67" t="s">
        <v>6</v>
      </c>
      <c r="C15" s="67" t="s">
        <v>7</v>
      </c>
      <c r="D15" s="64" t="s">
        <v>130</v>
      </c>
      <c r="E15" s="64">
        <v>20</v>
      </c>
      <c r="F15" s="4"/>
      <c r="G15" s="4"/>
      <c r="H15" s="7"/>
      <c r="I15" s="7"/>
      <c r="J15" s="7"/>
    </row>
    <row r="16" spans="1:10" ht="15" customHeight="1">
      <c r="A16" s="65"/>
      <c r="B16" s="68"/>
      <c r="C16" s="68"/>
      <c r="D16" s="65"/>
      <c r="E16" s="65"/>
      <c r="F16" s="70" t="s">
        <v>105</v>
      </c>
      <c r="G16" s="71"/>
      <c r="H16" s="72"/>
      <c r="I16" s="7"/>
      <c r="J16" s="7"/>
    </row>
    <row r="17" spans="1:10" ht="51.75" customHeight="1">
      <c r="A17" s="66"/>
      <c r="B17" s="69"/>
      <c r="C17" s="69"/>
      <c r="D17" s="66"/>
      <c r="E17" s="66"/>
      <c r="F17" s="70" t="s">
        <v>106</v>
      </c>
      <c r="G17" s="71"/>
      <c r="H17" s="72"/>
      <c r="I17" s="7"/>
      <c r="J17" s="7"/>
    </row>
    <row r="18" spans="1:10" ht="15" customHeight="1">
      <c r="A18" s="6"/>
      <c r="B18" s="61" t="s">
        <v>104</v>
      </c>
      <c r="C18" s="62"/>
      <c r="D18" s="62"/>
      <c r="E18" s="62"/>
      <c r="F18" s="62"/>
      <c r="G18" s="62"/>
      <c r="H18" s="63"/>
      <c r="I18" s="7"/>
      <c r="J18" s="7"/>
    </row>
    <row r="19" spans="1:10" ht="123.75" customHeight="1">
      <c r="A19" s="64" t="s">
        <v>109</v>
      </c>
      <c r="B19" s="67" t="s">
        <v>8</v>
      </c>
      <c r="C19" s="67" t="s">
        <v>208</v>
      </c>
      <c r="D19" s="64" t="s">
        <v>130</v>
      </c>
      <c r="E19" s="64">
        <v>500</v>
      </c>
      <c r="F19" s="32">
        <v>106.99</v>
      </c>
      <c r="G19" s="31">
        <v>0.05</v>
      </c>
      <c r="H19" s="32">
        <f>F19*(1+G19)</f>
        <v>112.3395</v>
      </c>
      <c r="I19" s="32">
        <f>F19*E19</f>
        <v>53495</v>
      </c>
      <c r="J19" s="33" t="s">
        <v>210</v>
      </c>
    </row>
    <row r="20" spans="1:10" ht="15" customHeight="1">
      <c r="A20" s="65"/>
      <c r="B20" s="68"/>
      <c r="C20" s="68"/>
      <c r="D20" s="65"/>
      <c r="E20" s="65"/>
      <c r="F20" s="70" t="s">
        <v>105</v>
      </c>
      <c r="G20" s="71"/>
      <c r="H20" s="72"/>
      <c r="I20" s="32">
        <f>I19*G19</f>
        <v>2674.75</v>
      </c>
      <c r="J20" s="7"/>
    </row>
    <row r="21" spans="1:10" ht="15" customHeight="1">
      <c r="A21" s="66"/>
      <c r="B21" s="69"/>
      <c r="C21" s="69"/>
      <c r="D21" s="66"/>
      <c r="E21" s="66"/>
      <c r="F21" s="70" t="s">
        <v>106</v>
      </c>
      <c r="G21" s="71"/>
      <c r="H21" s="72"/>
      <c r="I21" s="32">
        <f>I20+I19</f>
        <v>56169.75</v>
      </c>
      <c r="J21" s="7"/>
    </row>
    <row r="22" spans="1:10" ht="15" customHeight="1">
      <c r="A22" s="6"/>
      <c r="B22" s="61" t="s">
        <v>215</v>
      </c>
      <c r="C22" s="62"/>
      <c r="D22" s="62"/>
      <c r="E22" s="62"/>
      <c r="F22" s="62"/>
      <c r="G22" s="62"/>
      <c r="H22" s="63"/>
      <c r="I22" s="7"/>
      <c r="J22" s="7"/>
    </row>
    <row r="23" spans="1:10" ht="172.5" customHeight="1">
      <c r="A23" s="64" t="s">
        <v>110</v>
      </c>
      <c r="B23" s="67" t="s">
        <v>9</v>
      </c>
      <c r="C23" s="67" t="s">
        <v>206</v>
      </c>
      <c r="D23" s="64" t="s">
        <v>130</v>
      </c>
      <c r="E23" s="73">
        <v>5000</v>
      </c>
      <c r="F23" s="4"/>
      <c r="G23" s="4"/>
      <c r="H23" s="7"/>
      <c r="I23" s="7"/>
      <c r="J23" s="7"/>
    </row>
    <row r="24" spans="1:10" ht="15" customHeight="1">
      <c r="A24" s="65"/>
      <c r="B24" s="68"/>
      <c r="C24" s="68"/>
      <c r="D24" s="65"/>
      <c r="E24" s="65"/>
      <c r="F24" s="70" t="s">
        <v>105</v>
      </c>
      <c r="G24" s="71"/>
      <c r="H24" s="72"/>
      <c r="I24" s="7"/>
      <c r="J24" s="7"/>
    </row>
    <row r="25" spans="1:10" ht="15" customHeight="1">
      <c r="A25" s="66"/>
      <c r="B25" s="69"/>
      <c r="C25" s="69"/>
      <c r="D25" s="66"/>
      <c r="E25" s="66"/>
      <c r="F25" s="70" t="s">
        <v>106</v>
      </c>
      <c r="G25" s="71"/>
      <c r="H25" s="72"/>
      <c r="I25" s="7"/>
      <c r="J25" s="7"/>
    </row>
    <row r="26" spans="1:10" ht="15" customHeight="1">
      <c r="A26" s="6"/>
      <c r="B26" s="61" t="s">
        <v>104</v>
      </c>
      <c r="C26" s="62"/>
      <c r="D26" s="62"/>
      <c r="E26" s="62"/>
      <c r="F26" s="62"/>
      <c r="G26" s="62"/>
      <c r="H26" s="63"/>
      <c r="I26" s="7"/>
      <c r="J26" s="7"/>
    </row>
    <row r="27" spans="1:10" ht="159" customHeight="1">
      <c r="A27" s="64" t="s">
        <v>111</v>
      </c>
      <c r="B27" s="67" t="s">
        <v>10</v>
      </c>
      <c r="C27" s="67" t="s">
        <v>207</v>
      </c>
      <c r="D27" s="64" t="s">
        <v>130</v>
      </c>
      <c r="E27" s="73">
        <v>5000</v>
      </c>
      <c r="F27" s="4"/>
      <c r="G27" s="4"/>
      <c r="H27" s="7"/>
      <c r="I27" s="7"/>
      <c r="J27" s="7"/>
    </row>
    <row r="28" spans="1:10" ht="15" customHeight="1">
      <c r="A28" s="65"/>
      <c r="B28" s="68"/>
      <c r="C28" s="68"/>
      <c r="D28" s="65"/>
      <c r="E28" s="65"/>
      <c r="F28" s="70" t="s">
        <v>105</v>
      </c>
      <c r="G28" s="71"/>
      <c r="H28" s="72"/>
      <c r="I28" s="7"/>
      <c r="J28" s="7"/>
    </row>
    <row r="29" spans="1:10" ht="15" customHeight="1">
      <c r="A29" s="66"/>
      <c r="B29" s="69"/>
      <c r="C29" s="69"/>
      <c r="D29" s="66"/>
      <c r="E29" s="66"/>
      <c r="F29" s="70" t="s">
        <v>106</v>
      </c>
      <c r="G29" s="71"/>
      <c r="H29" s="72"/>
      <c r="I29" s="7"/>
      <c r="J29" s="7"/>
    </row>
    <row r="30" spans="1:10" ht="15" customHeight="1">
      <c r="A30" s="6"/>
      <c r="B30" s="61" t="s">
        <v>104</v>
      </c>
      <c r="C30" s="62"/>
      <c r="D30" s="62"/>
      <c r="E30" s="62"/>
      <c r="F30" s="62"/>
      <c r="G30" s="62"/>
      <c r="H30" s="63"/>
      <c r="I30" s="7"/>
      <c r="J30" s="7"/>
    </row>
    <row r="31" spans="1:10" ht="174" customHeight="1">
      <c r="A31" s="64" t="s">
        <v>112</v>
      </c>
      <c r="B31" s="67" t="s">
        <v>11</v>
      </c>
      <c r="C31" s="67" t="s">
        <v>205</v>
      </c>
      <c r="D31" s="64" t="s">
        <v>130</v>
      </c>
      <c r="E31" s="73">
        <v>5000</v>
      </c>
      <c r="F31" s="4"/>
      <c r="G31" s="4"/>
      <c r="H31" s="7"/>
      <c r="I31" s="7"/>
      <c r="J31" s="7"/>
    </row>
    <row r="32" spans="1:10" ht="15" customHeight="1">
      <c r="A32" s="65"/>
      <c r="B32" s="68"/>
      <c r="C32" s="68"/>
      <c r="D32" s="65"/>
      <c r="E32" s="65"/>
      <c r="F32" s="70" t="s">
        <v>105</v>
      </c>
      <c r="G32" s="71"/>
      <c r="H32" s="72"/>
      <c r="I32" s="7"/>
      <c r="J32" s="7"/>
    </row>
    <row r="33" spans="1:10" ht="15" customHeight="1">
      <c r="A33" s="66"/>
      <c r="B33" s="69"/>
      <c r="C33" s="69"/>
      <c r="D33" s="66"/>
      <c r="E33" s="66"/>
      <c r="F33" s="70" t="s">
        <v>106</v>
      </c>
      <c r="G33" s="71"/>
      <c r="H33" s="72"/>
      <c r="I33" s="7"/>
      <c r="J33" s="7"/>
    </row>
    <row r="34" spans="1:10" ht="15" customHeight="1">
      <c r="A34" s="6"/>
      <c r="B34" s="61" t="s">
        <v>104</v>
      </c>
      <c r="C34" s="62"/>
      <c r="D34" s="62"/>
      <c r="E34" s="62"/>
      <c r="F34" s="62"/>
      <c r="G34" s="62"/>
      <c r="H34" s="63"/>
      <c r="I34" s="7"/>
      <c r="J34" s="7"/>
    </row>
    <row r="35" spans="1:10" ht="108.75" customHeight="1">
      <c r="A35" s="64" t="s">
        <v>113</v>
      </c>
      <c r="B35" s="67" t="s">
        <v>12</v>
      </c>
      <c r="C35" s="67" t="s">
        <v>94</v>
      </c>
      <c r="D35" s="64" t="s">
        <v>130</v>
      </c>
      <c r="E35" s="64">
        <v>500</v>
      </c>
      <c r="F35" s="4"/>
      <c r="G35" s="4"/>
      <c r="H35" s="7"/>
      <c r="I35" s="7"/>
      <c r="J35" s="7"/>
    </row>
    <row r="36" spans="1:10" ht="15" customHeight="1">
      <c r="A36" s="65"/>
      <c r="B36" s="68"/>
      <c r="C36" s="68"/>
      <c r="D36" s="65"/>
      <c r="E36" s="65"/>
      <c r="F36" s="70" t="s">
        <v>105</v>
      </c>
      <c r="G36" s="71"/>
      <c r="H36" s="72"/>
      <c r="I36" s="7"/>
      <c r="J36" s="7"/>
    </row>
    <row r="37" spans="1:10" ht="15" customHeight="1">
      <c r="A37" s="66"/>
      <c r="B37" s="69"/>
      <c r="C37" s="69"/>
      <c r="D37" s="66"/>
      <c r="E37" s="66"/>
      <c r="F37" s="70" t="s">
        <v>106</v>
      </c>
      <c r="G37" s="71"/>
      <c r="H37" s="72"/>
      <c r="I37" s="7"/>
      <c r="J37" s="7"/>
    </row>
    <row r="38" spans="1:10" ht="15" customHeight="1">
      <c r="A38" s="2"/>
      <c r="B38" s="61" t="s">
        <v>104</v>
      </c>
      <c r="C38" s="62"/>
      <c r="D38" s="62"/>
      <c r="E38" s="62"/>
      <c r="F38" s="62"/>
      <c r="G38" s="62"/>
      <c r="H38" s="63"/>
      <c r="I38" s="7"/>
      <c r="J38" s="7"/>
    </row>
    <row r="39" spans="1:10" ht="59.25" customHeight="1">
      <c r="A39" s="64" t="s">
        <v>114</v>
      </c>
      <c r="B39" s="67" t="s">
        <v>13</v>
      </c>
      <c r="C39" s="67" t="s">
        <v>14</v>
      </c>
      <c r="D39" s="64" t="s">
        <v>130</v>
      </c>
      <c r="E39" s="73">
        <v>500</v>
      </c>
      <c r="F39" s="32">
        <v>399</v>
      </c>
      <c r="G39" s="31">
        <v>0.05</v>
      </c>
      <c r="H39" s="32">
        <f>F39*(1+G39)</f>
        <v>418.95000000000005</v>
      </c>
      <c r="I39" s="32">
        <f>F39*E39</f>
        <v>199500</v>
      </c>
      <c r="J39" s="33" t="s">
        <v>210</v>
      </c>
    </row>
    <row r="40" spans="1:10" ht="15" customHeight="1">
      <c r="A40" s="65"/>
      <c r="B40" s="68"/>
      <c r="C40" s="68"/>
      <c r="D40" s="65"/>
      <c r="E40" s="65"/>
      <c r="F40" s="70" t="s">
        <v>105</v>
      </c>
      <c r="G40" s="71"/>
      <c r="H40" s="72"/>
      <c r="I40" s="32">
        <f>I39*G39</f>
        <v>9975</v>
      </c>
      <c r="J40" s="7"/>
    </row>
    <row r="41" spans="1:10" ht="15" customHeight="1">
      <c r="A41" s="66"/>
      <c r="B41" s="69"/>
      <c r="C41" s="69"/>
      <c r="D41" s="66"/>
      <c r="E41" s="66"/>
      <c r="F41" s="70" t="s">
        <v>106</v>
      </c>
      <c r="G41" s="71"/>
      <c r="H41" s="72"/>
      <c r="I41" s="32">
        <f>I40+I39</f>
        <v>209475</v>
      </c>
      <c r="J41" s="7"/>
    </row>
    <row r="42" spans="1:10" ht="15" customHeight="1">
      <c r="A42" s="2"/>
      <c r="B42" s="61" t="s">
        <v>216</v>
      </c>
      <c r="C42" s="62"/>
      <c r="D42" s="62"/>
      <c r="E42" s="62"/>
      <c r="F42" s="62"/>
      <c r="G42" s="62"/>
      <c r="H42" s="63"/>
      <c r="I42" s="7"/>
      <c r="J42" s="7"/>
    </row>
    <row r="43" spans="1:10" ht="65.25" customHeight="1">
      <c r="A43" s="10" t="s">
        <v>142</v>
      </c>
      <c r="B43" s="10" t="s">
        <v>15</v>
      </c>
      <c r="C43" s="3" t="s">
        <v>146</v>
      </c>
      <c r="D43" s="4"/>
      <c r="E43" s="4"/>
      <c r="F43" s="4"/>
      <c r="G43" s="4"/>
      <c r="H43" s="7"/>
      <c r="I43" s="7"/>
      <c r="J43" s="7"/>
    </row>
    <row r="44" spans="1:10" ht="15" customHeight="1">
      <c r="A44" s="12" t="s">
        <v>143</v>
      </c>
      <c r="B44" s="10"/>
      <c r="C44" s="10" t="s">
        <v>16</v>
      </c>
      <c r="D44" s="4" t="s">
        <v>130</v>
      </c>
      <c r="E44" s="4">
        <v>200</v>
      </c>
      <c r="F44" s="4"/>
      <c r="G44" s="4"/>
      <c r="H44" s="7"/>
      <c r="I44" s="7"/>
      <c r="J44" s="7"/>
    </row>
    <row r="45" spans="1:10" ht="12.75" customHeight="1">
      <c r="A45" s="12" t="s">
        <v>144</v>
      </c>
      <c r="B45" s="10"/>
      <c r="C45" s="10" t="s">
        <v>17</v>
      </c>
      <c r="D45" s="4" t="s">
        <v>130</v>
      </c>
      <c r="E45" s="4">
        <v>200</v>
      </c>
      <c r="F45" s="4"/>
      <c r="G45" s="4"/>
      <c r="H45" s="7"/>
      <c r="I45" s="7"/>
      <c r="J45" s="7"/>
    </row>
    <row r="46" spans="1:10" ht="15" customHeight="1">
      <c r="A46" s="12" t="s">
        <v>145</v>
      </c>
      <c r="B46" s="10"/>
      <c r="C46" s="10" t="s">
        <v>18</v>
      </c>
      <c r="D46" s="14" t="s">
        <v>130</v>
      </c>
      <c r="E46" s="14">
        <v>200</v>
      </c>
      <c r="F46" s="4"/>
      <c r="G46" s="4"/>
      <c r="H46" s="7"/>
      <c r="I46" s="7"/>
      <c r="J46" s="7"/>
    </row>
    <row r="47" spans="1:10" ht="15" customHeight="1">
      <c r="A47" s="17"/>
      <c r="B47" s="16"/>
      <c r="C47" s="16"/>
      <c r="D47" s="16"/>
      <c r="E47" s="16"/>
      <c r="F47" s="70" t="s">
        <v>105</v>
      </c>
      <c r="G47" s="71"/>
      <c r="H47" s="72"/>
      <c r="I47" s="7"/>
      <c r="J47" s="7"/>
    </row>
    <row r="48" spans="1:10" ht="15" customHeight="1">
      <c r="A48" s="18"/>
      <c r="B48" s="15"/>
      <c r="C48" s="15"/>
      <c r="D48" s="15"/>
      <c r="E48" s="15"/>
      <c r="F48" s="70" t="s">
        <v>106</v>
      </c>
      <c r="G48" s="71"/>
      <c r="H48" s="72"/>
      <c r="I48" s="7"/>
      <c r="J48" s="7"/>
    </row>
    <row r="49" spans="1:10" ht="15" customHeight="1">
      <c r="A49" s="2"/>
      <c r="B49" s="61" t="s">
        <v>104</v>
      </c>
      <c r="C49" s="62"/>
      <c r="D49" s="62"/>
      <c r="E49" s="62"/>
      <c r="F49" s="62"/>
      <c r="G49" s="62"/>
      <c r="H49" s="63"/>
      <c r="I49" s="7"/>
      <c r="J49" s="7"/>
    </row>
    <row r="50" spans="1:10" ht="50.25" customHeight="1">
      <c r="A50" s="64" t="s">
        <v>147</v>
      </c>
      <c r="B50" s="67" t="s">
        <v>19</v>
      </c>
      <c r="C50" s="67" t="s">
        <v>98</v>
      </c>
      <c r="D50" s="64" t="s">
        <v>130</v>
      </c>
      <c r="E50" s="64">
        <v>50</v>
      </c>
      <c r="F50" s="3"/>
      <c r="G50" s="3"/>
      <c r="H50" s="7"/>
      <c r="I50" s="7"/>
      <c r="J50" s="7"/>
    </row>
    <row r="51" spans="1:10" ht="15" customHeight="1">
      <c r="A51" s="65"/>
      <c r="B51" s="68"/>
      <c r="C51" s="68"/>
      <c r="D51" s="65"/>
      <c r="E51" s="65"/>
      <c r="F51" s="70" t="s">
        <v>105</v>
      </c>
      <c r="G51" s="71"/>
      <c r="H51" s="72"/>
      <c r="I51" s="7"/>
      <c r="J51" s="7"/>
    </row>
    <row r="52" spans="1:10" ht="15" customHeight="1">
      <c r="A52" s="66"/>
      <c r="B52" s="69"/>
      <c r="C52" s="69"/>
      <c r="D52" s="66"/>
      <c r="E52" s="66"/>
      <c r="F52" s="70" t="s">
        <v>106</v>
      </c>
      <c r="G52" s="71"/>
      <c r="H52" s="72"/>
      <c r="I52" s="7"/>
      <c r="J52" s="7"/>
    </row>
    <row r="53" spans="1:10" ht="15" customHeight="1">
      <c r="A53" s="8"/>
      <c r="B53" s="61" t="s">
        <v>104</v>
      </c>
      <c r="C53" s="62"/>
      <c r="D53" s="62"/>
      <c r="E53" s="62"/>
      <c r="F53" s="62"/>
      <c r="G53" s="62"/>
      <c r="H53" s="63"/>
      <c r="I53" s="9"/>
      <c r="J53" s="7"/>
    </row>
    <row r="54" spans="1:10" ht="22.5" customHeight="1">
      <c r="A54" s="64" t="s">
        <v>148</v>
      </c>
      <c r="B54" s="67" t="s">
        <v>20</v>
      </c>
      <c r="C54" s="67" t="s">
        <v>21</v>
      </c>
      <c r="D54" s="64" t="s">
        <v>130</v>
      </c>
      <c r="E54" s="64">
        <v>50</v>
      </c>
      <c r="F54" s="32">
        <v>459</v>
      </c>
      <c r="G54" s="31">
        <v>0.05</v>
      </c>
      <c r="H54" s="32">
        <f>F54*(1+G54)</f>
        <v>481.95000000000005</v>
      </c>
      <c r="I54" s="32">
        <f>F54*E54</f>
        <v>22950</v>
      </c>
      <c r="J54" s="33" t="s">
        <v>211</v>
      </c>
    </row>
    <row r="55" spans="1:10" ht="15" customHeight="1">
      <c r="A55" s="65"/>
      <c r="B55" s="68"/>
      <c r="C55" s="68"/>
      <c r="D55" s="65"/>
      <c r="E55" s="65"/>
      <c r="F55" s="70" t="s">
        <v>105</v>
      </c>
      <c r="G55" s="71"/>
      <c r="H55" s="72"/>
      <c r="I55" s="32">
        <f>I54*G54</f>
        <v>1147.5</v>
      </c>
      <c r="J55" s="7"/>
    </row>
    <row r="56" spans="1:10" ht="15" customHeight="1">
      <c r="A56" s="66"/>
      <c r="B56" s="69"/>
      <c r="C56" s="69"/>
      <c r="D56" s="66"/>
      <c r="E56" s="66"/>
      <c r="F56" s="70" t="s">
        <v>106</v>
      </c>
      <c r="G56" s="71"/>
      <c r="H56" s="72"/>
      <c r="I56" s="32">
        <f>I55+I54</f>
        <v>24097.5</v>
      </c>
      <c r="J56" s="7"/>
    </row>
    <row r="57" spans="1:10" ht="15" customHeight="1">
      <c r="A57" s="2"/>
      <c r="B57" s="61" t="s">
        <v>220</v>
      </c>
      <c r="C57" s="62"/>
      <c r="D57" s="62"/>
      <c r="E57" s="62"/>
      <c r="F57" s="62"/>
      <c r="G57" s="62"/>
      <c r="H57" s="63"/>
      <c r="I57" s="7"/>
      <c r="J57" s="7"/>
    </row>
    <row r="58" spans="1:10" ht="21" customHeight="1">
      <c r="A58" s="64" t="s">
        <v>149</v>
      </c>
      <c r="B58" s="67" t="s">
        <v>22</v>
      </c>
      <c r="C58" s="67" t="s">
        <v>23</v>
      </c>
      <c r="D58" s="64" t="s">
        <v>130</v>
      </c>
      <c r="E58" s="64">
        <v>50</v>
      </c>
      <c r="F58" s="32">
        <v>459</v>
      </c>
      <c r="G58" s="31">
        <v>0.05</v>
      </c>
      <c r="H58" s="32">
        <f>F58*(1+G58)</f>
        <v>481.95000000000005</v>
      </c>
      <c r="I58" s="32">
        <f>F58*E58</f>
        <v>22950</v>
      </c>
      <c r="J58" s="33" t="s">
        <v>211</v>
      </c>
    </row>
    <row r="59" spans="1:10" ht="15" customHeight="1">
      <c r="A59" s="65"/>
      <c r="B59" s="68"/>
      <c r="C59" s="68"/>
      <c r="D59" s="65"/>
      <c r="E59" s="65"/>
      <c r="F59" s="70" t="s">
        <v>105</v>
      </c>
      <c r="G59" s="71"/>
      <c r="H59" s="72"/>
      <c r="I59" s="32">
        <f>I58*G58</f>
        <v>1147.5</v>
      </c>
      <c r="J59" s="7"/>
    </row>
    <row r="60" spans="1:10" ht="15" customHeight="1">
      <c r="A60" s="66"/>
      <c r="B60" s="69"/>
      <c r="C60" s="69"/>
      <c r="D60" s="66"/>
      <c r="E60" s="66"/>
      <c r="F60" s="70" t="s">
        <v>106</v>
      </c>
      <c r="G60" s="71"/>
      <c r="H60" s="72"/>
      <c r="I60" s="32">
        <f>I59+I58</f>
        <v>24097.5</v>
      </c>
      <c r="J60" s="7"/>
    </row>
    <row r="61" spans="1:10" ht="15" customHeight="1">
      <c r="A61" s="2"/>
      <c r="B61" s="61" t="s">
        <v>104</v>
      </c>
      <c r="C61" s="62"/>
      <c r="D61" s="62"/>
      <c r="E61" s="62"/>
      <c r="F61" s="62"/>
      <c r="G61" s="62"/>
      <c r="H61" s="63"/>
      <c r="I61" s="7"/>
      <c r="J61" s="7"/>
    </row>
    <row r="62" spans="1:10" ht="35.25" customHeight="1">
      <c r="A62" s="64" t="s">
        <v>150</v>
      </c>
      <c r="B62" s="67" t="s">
        <v>24</v>
      </c>
      <c r="C62" s="77" t="s">
        <v>138</v>
      </c>
      <c r="D62" s="64" t="s">
        <v>130</v>
      </c>
      <c r="E62" s="64">
        <v>50</v>
      </c>
      <c r="F62" s="32">
        <v>707</v>
      </c>
      <c r="G62" s="31">
        <v>0.05</v>
      </c>
      <c r="H62" s="32">
        <f>F62*(1+G62)</f>
        <v>742.35</v>
      </c>
      <c r="I62" s="32">
        <f>F62*E62</f>
        <v>35350</v>
      </c>
      <c r="J62" s="33" t="s">
        <v>211</v>
      </c>
    </row>
    <row r="63" spans="1:10" ht="15" customHeight="1">
      <c r="A63" s="65"/>
      <c r="B63" s="68"/>
      <c r="C63" s="78"/>
      <c r="D63" s="65"/>
      <c r="E63" s="65"/>
      <c r="F63" s="70" t="s">
        <v>105</v>
      </c>
      <c r="G63" s="71"/>
      <c r="H63" s="72"/>
      <c r="I63" s="32">
        <f>I62*G62</f>
        <v>1767.5</v>
      </c>
      <c r="J63" s="7"/>
    </row>
    <row r="64" spans="1:10" ht="15" customHeight="1">
      <c r="A64" s="66"/>
      <c r="B64" s="69"/>
      <c r="C64" s="79"/>
      <c r="D64" s="66"/>
      <c r="E64" s="66"/>
      <c r="F64" s="70" t="s">
        <v>106</v>
      </c>
      <c r="G64" s="71"/>
      <c r="H64" s="72"/>
      <c r="I64" s="32">
        <f>I63+I62</f>
        <v>37117.5</v>
      </c>
      <c r="J64" s="7"/>
    </row>
    <row r="65" spans="1:10" ht="15" customHeight="1">
      <c r="A65" s="2"/>
      <c r="B65" s="61" t="s">
        <v>220</v>
      </c>
      <c r="C65" s="62"/>
      <c r="D65" s="62"/>
      <c r="E65" s="62"/>
      <c r="F65" s="62"/>
      <c r="G65" s="62"/>
      <c r="H65" s="63"/>
      <c r="I65" s="7"/>
      <c r="J65" s="7"/>
    </row>
    <row r="66" spans="1:10" ht="89.25" customHeight="1">
      <c r="A66" s="10" t="s">
        <v>151</v>
      </c>
      <c r="B66" s="10" t="s">
        <v>25</v>
      </c>
      <c r="C66" s="3" t="s">
        <v>26</v>
      </c>
      <c r="D66" s="4"/>
      <c r="E66" s="4"/>
      <c r="F66" s="4"/>
      <c r="G66" s="4"/>
      <c r="H66" s="7"/>
      <c r="I66" s="7"/>
      <c r="J66" s="7"/>
    </row>
    <row r="67" spans="1:10" ht="15" customHeight="1">
      <c r="A67" s="10" t="s">
        <v>152</v>
      </c>
      <c r="B67" s="10" t="s">
        <v>27</v>
      </c>
      <c r="C67" s="10" t="s">
        <v>28</v>
      </c>
      <c r="D67" s="4" t="s">
        <v>130</v>
      </c>
      <c r="E67" s="4">
        <v>30</v>
      </c>
      <c r="F67" s="32"/>
      <c r="G67" s="31"/>
      <c r="H67" s="32"/>
      <c r="I67" s="32"/>
      <c r="J67" s="51" t="s">
        <v>212</v>
      </c>
    </row>
    <row r="68" spans="1:10" ht="25.5">
      <c r="A68" s="10" t="s">
        <v>153</v>
      </c>
      <c r="B68" s="10" t="s">
        <v>29</v>
      </c>
      <c r="C68" s="10" t="s">
        <v>30</v>
      </c>
      <c r="D68" s="4" t="s">
        <v>130</v>
      </c>
      <c r="E68" s="4">
        <v>20</v>
      </c>
      <c r="F68" s="32"/>
      <c r="G68" s="31"/>
      <c r="H68" s="32"/>
      <c r="I68" s="32"/>
      <c r="J68" s="52"/>
    </row>
    <row r="69" spans="1:10" ht="25.5">
      <c r="A69" s="10" t="s">
        <v>154</v>
      </c>
      <c r="B69" s="10" t="s">
        <v>31</v>
      </c>
      <c r="C69" s="10" t="s">
        <v>32</v>
      </c>
      <c r="D69" s="4" t="s">
        <v>130</v>
      </c>
      <c r="E69" s="4">
        <v>10</v>
      </c>
      <c r="F69" s="32"/>
      <c r="G69" s="31"/>
      <c r="H69" s="32"/>
      <c r="I69" s="32"/>
      <c r="J69" s="52"/>
    </row>
    <row r="70" spans="1:10" ht="39.75" customHeight="1">
      <c r="A70" s="13" t="s">
        <v>155</v>
      </c>
      <c r="B70" s="13" t="s">
        <v>33</v>
      </c>
      <c r="C70" s="13" t="s">
        <v>34</v>
      </c>
      <c r="D70" s="25" t="s">
        <v>130</v>
      </c>
      <c r="E70" s="25">
        <v>10</v>
      </c>
      <c r="F70" s="32"/>
      <c r="G70" s="31"/>
      <c r="H70" s="32"/>
      <c r="I70" s="32"/>
      <c r="J70" s="53"/>
    </row>
    <row r="71" spans="1:10" ht="15" customHeight="1">
      <c r="A71" s="2"/>
      <c r="B71" s="2"/>
      <c r="C71" s="3"/>
      <c r="D71" s="3"/>
      <c r="E71" s="3"/>
      <c r="F71" s="70" t="s">
        <v>105</v>
      </c>
      <c r="G71" s="71"/>
      <c r="H71" s="72"/>
      <c r="I71" s="32">
        <v>2937.6000000000004</v>
      </c>
      <c r="J71" s="7"/>
    </row>
    <row r="72" spans="1:10" ht="15" customHeight="1">
      <c r="A72" s="2"/>
      <c r="B72" s="2"/>
      <c r="C72" s="3"/>
      <c r="D72" s="3"/>
      <c r="E72" s="3"/>
      <c r="F72" s="70" t="s">
        <v>106</v>
      </c>
      <c r="G72" s="71"/>
      <c r="H72" s="72"/>
      <c r="I72" s="32">
        <v>61689.599999999999</v>
      </c>
      <c r="J72" s="7"/>
    </row>
    <row r="73" spans="1:10" ht="15" customHeight="1">
      <c r="A73" s="2"/>
      <c r="B73" s="61" t="s">
        <v>217</v>
      </c>
      <c r="C73" s="62"/>
      <c r="D73" s="62"/>
      <c r="E73" s="62"/>
      <c r="F73" s="62"/>
      <c r="G73" s="62"/>
      <c r="H73" s="63"/>
      <c r="I73" s="7"/>
      <c r="J73" s="7"/>
    </row>
    <row r="74" spans="1:10" ht="15" customHeight="1">
      <c r="A74" s="64" t="s">
        <v>115</v>
      </c>
      <c r="B74" s="67" t="s">
        <v>35</v>
      </c>
      <c r="C74" s="67" t="s">
        <v>36</v>
      </c>
      <c r="D74" s="64" t="s">
        <v>130</v>
      </c>
      <c r="E74" s="64">
        <v>150</v>
      </c>
      <c r="F74" s="32">
        <v>45.28</v>
      </c>
      <c r="G74" s="31">
        <v>0.05</v>
      </c>
      <c r="H74" s="32">
        <f>F74*(1+G74)</f>
        <v>47.544000000000004</v>
      </c>
      <c r="I74" s="32">
        <f>F74*E74</f>
        <v>6792</v>
      </c>
      <c r="J74" s="51" t="s">
        <v>212</v>
      </c>
    </row>
    <row r="75" spans="1:10" ht="15" customHeight="1">
      <c r="A75" s="65"/>
      <c r="B75" s="68"/>
      <c r="C75" s="68"/>
      <c r="D75" s="65"/>
      <c r="E75" s="65"/>
      <c r="F75" s="70" t="s">
        <v>105</v>
      </c>
      <c r="G75" s="71"/>
      <c r="H75" s="72"/>
      <c r="I75" s="32">
        <f>I74*G74</f>
        <v>339.6</v>
      </c>
      <c r="J75" s="52"/>
    </row>
    <row r="76" spans="1:10" ht="15" customHeight="1">
      <c r="A76" s="66"/>
      <c r="B76" s="69"/>
      <c r="C76" s="69"/>
      <c r="D76" s="66"/>
      <c r="E76" s="66"/>
      <c r="F76" s="70" t="s">
        <v>106</v>
      </c>
      <c r="G76" s="71"/>
      <c r="H76" s="72"/>
      <c r="I76" s="32">
        <f>I75+I74</f>
        <v>7131.6</v>
      </c>
      <c r="J76" s="53"/>
    </row>
    <row r="77" spans="1:10" ht="15" customHeight="1">
      <c r="A77" s="2"/>
      <c r="B77" s="61" t="s">
        <v>218</v>
      </c>
      <c r="C77" s="62"/>
      <c r="D77" s="62"/>
      <c r="E77" s="62"/>
      <c r="F77" s="62"/>
      <c r="G77" s="62"/>
      <c r="H77" s="63"/>
      <c r="I77" s="7"/>
      <c r="J77" s="7"/>
    </row>
    <row r="78" spans="1:10" ht="22.5" customHeight="1">
      <c r="A78" s="64" t="s">
        <v>116</v>
      </c>
      <c r="B78" s="67" t="s">
        <v>37</v>
      </c>
      <c r="C78" s="67" t="s">
        <v>99</v>
      </c>
      <c r="D78" s="64" t="s">
        <v>130</v>
      </c>
      <c r="E78" s="64">
        <v>200</v>
      </c>
      <c r="F78" s="3"/>
      <c r="G78" s="3"/>
      <c r="H78" s="7"/>
      <c r="I78" s="7"/>
      <c r="J78" s="7"/>
    </row>
    <row r="79" spans="1:10" ht="15" customHeight="1">
      <c r="A79" s="65"/>
      <c r="B79" s="68"/>
      <c r="C79" s="68"/>
      <c r="D79" s="65"/>
      <c r="E79" s="65"/>
      <c r="F79" s="70" t="s">
        <v>105</v>
      </c>
      <c r="G79" s="71"/>
      <c r="H79" s="72"/>
      <c r="I79" s="7"/>
      <c r="J79" s="7"/>
    </row>
    <row r="80" spans="1:10" ht="15" customHeight="1">
      <c r="A80" s="66"/>
      <c r="B80" s="69"/>
      <c r="C80" s="69"/>
      <c r="D80" s="66"/>
      <c r="E80" s="66"/>
      <c r="F80" s="70" t="s">
        <v>106</v>
      </c>
      <c r="G80" s="71"/>
      <c r="H80" s="72"/>
      <c r="I80" s="7"/>
      <c r="J80" s="7"/>
    </row>
    <row r="81" spans="1:10" ht="15" customHeight="1">
      <c r="A81" s="2"/>
      <c r="B81" s="61" t="s">
        <v>104</v>
      </c>
      <c r="C81" s="62"/>
      <c r="D81" s="62"/>
      <c r="E81" s="62"/>
      <c r="F81" s="62"/>
      <c r="G81" s="62"/>
      <c r="H81" s="63"/>
      <c r="I81" s="7"/>
      <c r="J81" s="7"/>
    </row>
    <row r="82" spans="1:10" ht="61.5" customHeight="1">
      <c r="A82" s="64" t="s">
        <v>117</v>
      </c>
      <c r="B82" s="67" t="s">
        <v>38</v>
      </c>
      <c r="C82" s="67" t="s">
        <v>100</v>
      </c>
      <c r="D82" s="64" t="s">
        <v>130</v>
      </c>
      <c r="E82" s="64">
        <v>300</v>
      </c>
      <c r="F82" s="3"/>
      <c r="G82" s="3"/>
      <c r="H82" s="7"/>
      <c r="I82" s="7"/>
      <c r="J82" s="7"/>
    </row>
    <row r="83" spans="1:10" ht="15" customHeight="1">
      <c r="A83" s="65"/>
      <c r="B83" s="68"/>
      <c r="C83" s="68"/>
      <c r="D83" s="65"/>
      <c r="E83" s="65"/>
      <c r="F83" s="70" t="s">
        <v>105</v>
      </c>
      <c r="G83" s="71"/>
      <c r="H83" s="72"/>
      <c r="I83" s="7"/>
      <c r="J83" s="7"/>
    </row>
    <row r="84" spans="1:10" ht="15" customHeight="1">
      <c r="A84" s="66"/>
      <c r="B84" s="69"/>
      <c r="C84" s="69"/>
      <c r="D84" s="66"/>
      <c r="E84" s="66"/>
      <c r="F84" s="70" t="s">
        <v>106</v>
      </c>
      <c r="G84" s="71"/>
      <c r="H84" s="72"/>
      <c r="I84" s="7"/>
      <c r="J84" s="7"/>
    </row>
    <row r="85" spans="1:10" ht="15" customHeight="1">
      <c r="A85" s="2"/>
      <c r="B85" s="61" t="s">
        <v>104</v>
      </c>
      <c r="C85" s="62"/>
      <c r="D85" s="62"/>
      <c r="E85" s="62"/>
      <c r="F85" s="62"/>
      <c r="G85" s="62"/>
      <c r="H85" s="63"/>
      <c r="I85" s="7"/>
      <c r="J85" s="7"/>
    </row>
    <row r="86" spans="1:10" ht="35.25" customHeight="1">
      <c r="A86" s="64" t="s">
        <v>118</v>
      </c>
      <c r="B86" s="67" t="s">
        <v>39</v>
      </c>
      <c r="C86" s="67" t="s">
        <v>40</v>
      </c>
      <c r="D86" s="64" t="s">
        <v>130</v>
      </c>
      <c r="E86" s="64">
        <v>50</v>
      </c>
      <c r="F86" s="4"/>
      <c r="G86" s="4"/>
      <c r="H86" s="7"/>
      <c r="I86" s="7"/>
      <c r="J86" s="7"/>
    </row>
    <row r="87" spans="1:10" ht="15" customHeight="1">
      <c r="A87" s="65"/>
      <c r="B87" s="68"/>
      <c r="C87" s="68"/>
      <c r="D87" s="65"/>
      <c r="E87" s="65"/>
      <c r="F87" s="70" t="s">
        <v>105</v>
      </c>
      <c r="G87" s="71"/>
      <c r="H87" s="72"/>
      <c r="I87" s="7"/>
      <c r="J87" s="7"/>
    </row>
    <row r="88" spans="1:10" ht="15" customHeight="1">
      <c r="A88" s="66"/>
      <c r="B88" s="69"/>
      <c r="C88" s="69"/>
      <c r="D88" s="66"/>
      <c r="E88" s="66"/>
      <c r="F88" s="70" t="s">
        <v>106</v>
      </c>
      <c r="G88" s="71"/>
      <c r="H88" s="72"/>
      <c r="I88" s="7"/>
      <c r="J88" s="7"/>
    </row>
    <row r="89" spans="1:10" ht="15" customHeight="1">
      <c r="A89" s="2"/>
      <c r="B89" s="61" t="s">
        <v>104</v>
      </c>
      <c r="C89" s="62"/>
      <c r="D89" s="62"/>
      <c r="E89" s="62"/>
      <c r="F89" s="62"/>
      <c r="G89" s="62"/>
      <c r="H89" s="63"/>
      <c r="I89" s="7"/>
      <c r="J89" s="7"/>
    </row>
    <row r="90" spans="1:10" s="5" customFormat="1" ht="95.25" customHeight="1">
      <c r="A90" s="80" t="s">
        <v>223</v>
      </c>
      <c r="B90" s="83" t="s">
        <v>41</v>
      </c>
      <c r="C90" s="83" t="s">
        <v>42</v>
      </c>
      <c r="D90" s="80" t="s">
        <v>130</v>
      </c>
      <c r="E90" s="80">
        <v>10</v>
      </c>
      <c r="F90" s="34">
        <v>3000</v>
      </c>
      <c r="G90" s="35">
        <v>0.05</v>
      </c>
      <c r="H90" s="34">
        <f>F90*(1+G90)</f>
        <v>3150</v>
      </c>
      <c r="I90" s="34">
        <f>F90*E90</f>
        <v>30000</v>
      </c>
      <c r="J90" s="36" t="s">
        <v>213</v>
      </c>
    </row>
    <row r="91" spans="1:10" s="5" customFormat="1" ht="15" customHeight="1">
      <c r="A91" s="81"/>
      <c r="B91" s="84"/>
      <c r="C91" s="84"/>
      <c r="D91" s="81"/>
      <c r="E91" s="81"/>
      <c r="F91" s="54" t="s">
        <v>105</v>
      </c>
      <c r="G91" s="55"/>
      <c r="H91" s="56"/>
      <c r="I91" s="34">
        <f>I90*G90</f>
        <v>1500</v>
      </c>
      <c r="J91" s="37"/>
    </row>
    <row r="92" spans="1:10" s="5" customFormat="1" ht="15" customHeight="1">
      <c r="A92" s="82"/>
      <c r="B92" s="85"/>
      <c r="C92" s="85"/>
      <c r="D92" s="82"/>
      <c r="E92" s="82"/>
      <c r="F92" s="54" t="s">
        <v>106</v>
      </c>
      <c r="G92" s="55"/>
      <c r="H92" s="56"/>
      <c r="I92" s="34">
        <f>I91+I90</f>
        <v>31500</v>
      </c>
      <c r="J92" s="37"/>
    </row>
    <row r="93" spans="1:10" s="5" customFormat="1" ht="15" customHeight="1">
      <c r="A93" s="38"/>
      <c r="B93" s="74" t="s">
        <v>104</v>
      </c>
      <c r="C93" s="75"/>
      <c r="D93" s="75"/>
      <c r="E93" s="75"/>
      <c r="F93" s="75"/>
      <c r="G93" s="75"/>
      <c r="H93" s="76"/>
      <c r="I93" s="37"/>
      <c r="J93" s="37"/>
    </row>
    <row r="94" spans="1:10" s="5" customFormat="1" ht="21" customHeight="1">
      <c r="A94" s="80" t="s">
        <v>224</v>
      </c>
      <c r="B94" s="83" t="s">
        <v>43</v>
      </c>
      <c r="C94" s="83" t="s">
        <v>44</v>
      </c>
      <c r="D94" s="80" t="s">
        <v>130</v>
      </c>
      <c r="E94" s="80">
        <v>10</v>
      </c>
      <c r="F94" s="34">
        <v>3320</v>
      </c>
      <c r="G94" s="35">
        <v>0.05</v>
      </c>
      <c r="H94" s="34">
        <f>F94*(1+G94)</f>
        <v>3486</v>
      </c>
      <c r="I94" s="34">
        <f>F94*E94</f>
        <v>33200</v>
      </c>
      <c r="J94" s="48" t="s">
        <v>213</v>
      </c>
    </row>
    <row r="95" spans="1:10" s="5" customFormat="1" ht="15" customHeight="1">
      <c r="A95" s="81"/>
      <c r="B95" s="84"/>
      <c r="C95" s="84"/>
      <c r="D95" s="81"/>
      <c r="E95" s="81"/>
      <c r="F95" s="54" t="s">
        <v>105</v>
      </c>
      <c r="G95" s="55"/>
      <c r="H95" s="56"/>
      <c r="I95" s="34">
        <f>I94*G94</f>
        <v>1660</v>
      </c>
      <c r="J95" s="49"/>
    </row>
    <row r="96" spans="1:10" s="5" customFormat="1" ht="15" customHeight="1">
      <c r="A96" s="82"/>
      <c r="B96" s="85"/>
      <c r="C96" s="85"/>
      <c r="D96" s="82"/>
      <c r="E96" s="82"/>
      <c r="F96" s="54" t="s">
        <v>106</v>
      </c>
      <c r="G96" s="55"/>
      <c r="H96" s="56"/>
      <c r="I96" s="34">
        <f>I95+I94</f>
        <v>34860</v>
      </c>
      <c r="J96" s="50"/>
    </row>
    <row r="97" spans="1:10" s="5" customFormat="1" ht="15" customHeight="1">
      <c r="A97" s="38"/>
      <c r="B97" s="74" t="s">
        <v>104</v>
      </c>
      <c r="C97" s="75"/>
      <c r="D97" s="75"/>
      <c r="E97" s="75"/>
      <c r="F97" s="75"/>
      <c r="G97" s="75"/>
      <c r="H97" s="76"/>
      <c r="I97" s="37"/>
      <c r="J97" s="37"/>
    </row>
    <row r="98" spans="1:10" s="5" customFormat="1" ht="36.75" customHeight="1">
      <c r="A98" s="80" t="s">
        <v>225</v>
      </c>
      <c r="B98" s="83" t="s">
        <v>131</v>
      </c>
      <c r="C98" s="83" t="s">
        <v>45</v>
      </c>
      <c r="D98" s="80" t="s">
        <v>130</v>
      </c>
      <c r="E98" s="80">
        <v>10</v>
      </c>
      <c r="F98" s="34">
        <v>2750</v>
      </c>
      <c r="G98" s="35">
        <v>0.05</v>
      </c>
      <c r="H98" s="34">
        <f>F98*(1+G98)</f>
        <v>2887.5</v>
      </c>
      <c r="I98" s="34">
        <f>F98*E98</f>
        <v>27500</v>
      </c>
      <c r="J98" s="36" t="s">
        <v>213</v>
      </c>
    </row>
    <row r="99" spans="1:10" s="5" customFormat="1" ht="15" customHeight="1">
      <c r="A99" s="81"/>
      <c r="B99" s="84"/>
      <c r="C99" s="84"/>
      <c r="D99" s="81"/>
      <c r="E99" s="81"/>
      <c r="F99" s="54" t="s">
        <v>105</v>
      </c>
      <c r="G99" s="55"/>
      <c r="H99" s="56"/>
      <c r="I99" s="34">
        <f>I98*G98</f>
        <v>1375</v>
      </c>
      <c r="J99" s="37"/>
    </row>
    <row r="100" spans="1:10" s="5" customFormat="1" ht="15" customHeight="1">
      <c r="A100" s="82"/>
      <c r="B100" s="85"/>
      <c r="C100" s="85"/>
      <c r="D100" s="82"/>
      <c r="E100" s="82"/>
      <c r="F100" s="54" t="s">
        <v>106</v>
      </c>
      <c r="G100" s="55"/>
      <c r="H100" s="56"/>
      <c r="I100" s="34">
        <f>I99+I98</f>
        <v>28875</v>
      </c>
      <c r="J100" s="37"/>
    </row>
    <row r="101" spans="1:10" s="5" customFormat="1" ht="15" customHeight="1">
      <c r="A101" s="38"/>
      <c r="B101" s="74" t="s">
        <v>104</v>
      </c>
      <c r="C101" s="75"/>
      <c r="D101" s="75"/>
      <c r="E101" s="75"/>
      <c r="F101" s="75"/>
      <c r="G101" s="75"/>
      <c r="H101" s="76"/>
      <c r="I101" s="37"/>
      <c r="J101" s="37"/>
    </row>
    <row r="102" spans="1:10" s="5" customFormat="1" ht="13.5" customHeight="1">
      <c r="A102" s="80" t="s">
        <v>226</v>
      </c>
      <c r="B102" s="83" t="s">
        <v>132</v>
      </c>
      <c r="C102" s="83" t="s">
        <v>46</v>
      </c>
      <c r="D102" s="80" t="s">
        <v>130</v>
      </c>
      <c r="E102" s="80">
        <v>10</v>
      </c>
      <c r="F102" s="34">
        <v>2750</v>
      </c>
      <c r="G102" s="35">
        <v>0.05</v>
      </c>
      <c r="H102" s="34">
        <f>F102*(1+G102)</f>
        <v>2887.5</v>
      </c>
      <c r="I102" s="34">
        <f>F102*E102</f>
        <v>27500</v>
      </c>
      <c r="J102" s="48" t="s">
        <v>213</v>
      </c>
    </row>
    <row r="103" spans="1:10" s="5" customFormat="1" ht="15" customHeight="1">
      <c r="A103" s="81"/>
      <c r="B103" s="84"/>
      <c r="C103" s="84"/>
      <c r="D103" s="81"/>
      <c r="E103" s="81"/>
      <c r="F103" s="54" t="s">
        <v>105</v>
      </c>
      <c r="G103" s="55"/>
      <c r="H103" s="56"/>
      <c r="I103" s="34">
        <f>I102*G102</f>
        <v>1375</v>
      </c>
      <c r="J103" s="49"/>
    </row>
    <row r="104" spans="1:10" s="5" customFormat="1" ht="15" customHeight="1">
      <c r="A104" s="82"/>
      <c r="B104" s="85"/>
      <c r="C104" s="85"/>
      <c r="D104" s="82"/>
      <c r="E104" s="82"/>
      <c r="F104" s="54" t="s">
        <v>106</v>
      </c>
      <c r="G104" s="55"/>
      <c r="H104" s="56"/>
      <c r="I104" s="34">
        <f>I103+I102</f>
        <v>28875</v>
      </c>
      <c r="J104" s="50"/>
    </row>
    <row r="105" spans="1:10" s="5" customFormat="1" ht="15" customHeight="1">
      <c r="A105" s="38"/>
      <c r="B105" s="74" t="s">
        <v>104</v>
      </c>
      <c r="C105" s="75"/>
      <c r="D105" s="75"/>
      <c r="E105" s="75"/>
      <c r="F105" s="75"/>
      <c r="G105" s="75"/>
      <c r="H105" s="76"/>
      <c r="I105" s="37"/>
      <c r="J105" s="37"/>
    </row>
    <row r="106" spans="1:10" s="5" customFormat="1" ht="14.25" customHeight="1">
      <c r="A106" s="80" t="s">
        <v>227</v>
      </c>
      <c r="B106" s="83" t="s">
        <v>47</v>
      </c>
      <c r="C106" s="83" t="s">
        <v>48</v>
      </c>
      <c r="D106" s="80" t="s">
        <v>130</v>
      </c>
      <c r="E106" s="80">
        <v>10</v>
      </c>
      <c r="F106" s="34">
        <v>3450</v>
      </c>
      <c r="G106" s="35">
        <v>0.05</v>
      </c>
      <c r="H106" s="34">
        <f>F106*(1+G106)</f>
        <v>3622.5</v>
      </c>
      <c r="I106" s="34">
        <f>F106*E106</f>
        <v>34500</v>
      </c>
      <c r="J106" s="48" t="s">
        <v>213</v>
      </c>
    </row>
    <row r="107" spans="1:10" s="5" customFormat="1" ht="15" customHeight="1">
      <c r="A107" s="81"/>
      <c r="B107" s="84"/>
      <c r="C107" s="84"/>
      <c r="D107" s="81"/>
      <c r="E107" s="81"/>
      <c r="F107" s="54" t="s">
        <v>105</v>
      </c>
      <c r="G107" s="55"/>
      <c r="H107" s="56"/>
      <c r="I107" s="34">
        <f>I106*G106</f>
        <v>1725</v>
      </c>
      <c r="J107" s="49"/>
    </row>
    <row r="108" spans="1:10" s="5" customFormat="1" ht="15" customHeight="1">
      <c r="A108" s="82"/>
      <c r="B108" s="85"/>
      <c r="C108" s="85"/>
      <c r="D108" s="82"/>
      <c r="E108" s="82"/>
      <c r="F108" s="54" t="s">
        <v>106</v>
      </c>
      <c r="G108" s="55"/>
      <c r="H108" s="56"/>
      <c r="I108" s="34">
        <f>I107+I106</f>
        <v>36225</v>
      </c>
      <c r="J108" s="50"/>
    </row>
    <row r="109" spans="1:10" s="5" customFormat="1" ht="15" customHeight="1">
      <c r="A109" s="38"/>
      <c r="B109" s="74" t="s">
        <v>104</v>
      </c>
      <c r="C109" s="75"/>
      <c r="D109" s="75"/>
      <c r="E109" s="75"/>
      <c r="F109" s="75"/>
      <c r="G109" s="75"/>
      <c r="H109" s="76"/>
      <c r="I109" s="37"/>
      <c r="J109" s="37"/>
    </row>
    <row r="110" spans="1:10" s="5" customFormat="1" ht="14.25" customHeight="1">
      <c r="A110" s="80" t="s">
        <v>228</v>
      </c>
      <c r="B110" s="83" t="s">
        <v>156</v>
      </c>
      <c r="C110" s="83" t="s">
        <v>157</v>
      </c>
      <c r="D110" s="80" t="s">
        <v>130</v>
      </c>
      <c r="E110" s="80">
        <v>10</v>
      </c>
      <c r="F110" s="34">
        <v>250</v>
      </c>
      <c r="G110" s="35">
        <v>0.05</v>
      </c>
      <c r="H110" s="34">
        <f>F110*(1+G110)</f>
        <v>262.5</v>
      </c>
      <c r="I110" s="34">
        <f>F110*E110</f>
        <v>2500</v>
      </c>
      <c r="J110" s="48" t="s">
        <v>213</v>
      </c>
    </row>
    <row r="111" spans="1:10" s="5" customFormat="1" ht="15" customHeight="1">
      <c r="A111" s="81"/>
      <c r="B111" s="84"/>
      <c r="C111" s="84"/>
      <c r="D111" s="81"/>
      <c r="E111" s="81"/>
      <c r="F111" s="54" t="s">
        <v>105</v>
      </c>
      <c r="G111" s="55"/>
      <c r="H111" s="56"/>
      <c r="I111" s="34">
        <f>I110*G110</f>
        <v>125</v>
      </c>
      <c r="J111" s="49"/>
    </row>
    <row r="112" spans="1:10" s="5" customFormat="1" ht="15" customHeight="1">
      <c r="A112" s="82"/>
      <c r="B112" s="85"/>
      <c r="C112" s="85"/>
      <c r="D112" s="82"/>
      <c r="E112" s="82"/>
      <c r="F112" s="54" t="s">
        <v>106</v>
      </c>
      <c r="G112" s="55"/>
      <c r="H112" s="56"/>
      <c r="I112" s="34">
        <f>I111+I110</f>
        <v>2625</v>
      </c>
      <c r="J112" s="50"/>
    </row>
    <row r="113" spans="1:10" s="5" customFormat="1" ht="15" customHeight="1">
      <c r="A113" s="38"/>
      <c r="B113" s="74" t="s">
        <v>104</v>
      </c>
      <c r="C113" s="75"/>
      <c r="D113" s="75"/>
      <c r="E113" s="75"/>
      <c r="F113" s="75"/>
      <c r="G113" s="75"/>
      <c r="H113" s="76"/>
      <c r="I113" s="37"/>
      <c r="J113" s="37"/>
    </row>
    <row r="114" spans="1:10" s="5" customFormat="1" ht="22.5" customHeight="1">
      <c r="A114" s="86" t="s">
        <v>229</v>
      </c>
      <c r="B114" s="83" t="s">
        <v>158</v>
      </c>
      <c r="C114" s="83" t="s">
        <v>159</v>
      </c>
      <c r="D114" s="80" t="s">
        <v>130</v>
      </c>
      <c r="E114" s="80">
        <v>20</v>
      </c>
      <c r="F114" s="34">
        <v>84</v>
      </c>
      <c r="G114" s="35">
        <v>0.05</v>
      </c>
      <c r="H114" s="34">
        <f>F114*(1+G114)</f>
        <v>88.2</v>
      </c>
      <c r="I114" s="34">
        <f>F114*E114</f>
        <v>1680</v>
      </c>
      <c r="J114" s="48" t="s">
        <v>213</v>
      </c>
    </row>
    <row r="115" spans="1:10" s="5" customFormat="1" ht="15" customHeight="1">
      <c r="A115" s="87"/>
      <c r="B115" s="84"/>
      <c r="C115" s="84"/>
      <c r="D115" s="81"/>
      <c r="E115" s="81"/>
      <c r="F115" s="54" t="s">
        <v>105</v>
      </c>
      <c r="G115" s="55"/>
      <c r="H115" s="56"/>
      <c r="I115" s="34">
        <f>I114*G114</f>
        <v>84</v>
      </c>
      <c r="J115" s="49"/>
    </row>
    <row r="116" spans="1:10" s="5" customFormat="1" ht="15" customHeight="1">
      <c r="A116" s="88"/>
      <c r="B116" s="85"/>
      <c r="C116" s="85"/>
      <c r="D116" s="82"/>
      <c r="E116" s="82"/>
      <c r="F116" s="54" t="s">
        <v>106</v>
      </c>
      <c r="G116" s="55"/>
      <c r="H116" s="56"/>
      <c r="I116" s="34">
        <f>I115+I114</f>
        <v>1764</v>
      </c>
      <c r="J116" s="50"/>
    </row>
    <row r="117" spans="1:10" ht="15" customHeight="1">
      <c r="A117" s="38"/>
      <c r="B117" s="74" t="s">
        <v>104</v>
      </c>
      <c r="C117" s="75"/>
      <c r="D117" s="75"/>
      <c r="E117" s="75"/>
      <c r="F117" s="75"/>
      <c r="G117" s="75"/>
      <c r="H117" s="76"/>
      <c r="I117" s="37"/>
      <c r="J117" s="37"/>
    </row>
    <row r="118" spans="1:10" ht="153" customHeight="1">
      <c r="A118" s="28" t="s">
        <v>230</v>
      </c>
      <c r="B118" s="39" t="s">
        <v>51</v>
      </c>
      <c r="C118" s="39" t="s">
        <v>231</v>
      </c>
      <c r="D118" s="40"/>
      <c r="E118" s="40"/>
      <c r="F118" s="21"/>
      <c r="G118" s="21"/>
      <c r="H118" s="37"/>
      <c r="I118" s="37"/>
      <c r="J118" s="48" t="s">
        <v>213</v>
      </c>
    </row>
    <row r="119" spans="1:10" ht="38.25">
      <c r="A119" s="41" t="s">
        <v>160</v>
      </c>
      <c r="B119" s="28" t="s">
        <v>52</v>
      </c>
      <c r="C119" s="27" t="s">
        <v>53</v>
      </c>
      <c r="D119" s="42" t="s">
        <v>130</v>
      </c>
      <c r="E119" s="40">
        <v>50</v>
      </c>
      <c r="F119" s="34"/>
      <c r="G119" s="35"/>
      <c r="H119" s="34"/>
      <c r="I119" s="34"/>
      <c r="J119" s="49"/>
    </row>
    <row r="120" spans="1:10" ht="25.5">
      <c r="A120" s="41" t="s">
        <v>161</v>
      </c>
      <c r="B120" s="28" t="s">
        <v>54</v>
      </c>
      <c r="C120" s="27" t="s">
        <v>55</v>
      </c>
      <c r="D120" s="43" t="s">
        <v>130</v>
      </c>
      <c r="E120" s="40">
        <v>200</v>
      </c>
      <c r="F120" s="34"/>
      <c r="G120" s="35"/>
      <c r="H120" s="34"/>
      <c r="I120" s="34"/>
      <c r="J120" s="49"/>
    </row>
    <row r="121" spans="1:10" ht="15" customHeight="1">
      <c r="A121" s="38"/>
      <c r="B121" s="44"/>
      <c r="C121" s="45"/>
      <c r="D121" s="46"/>
      <c r="E121" s="46"/>
      <c r="F121" s="54" t="s">
        <v>105</v>
      </c>
      <c r="G121" s="55"/>
      <c r="H121" s="56"/>
      <c r="I121" s="34">
        <v>28325</v>
      </c>
      <c r="J121" s="49"/>
    </row>
    <row r="122" spans="1:10" ht="15" customHeight="1">
      <c r="A122" s="38"/>
      <c r="B122" s="38"/>
      <c r="C122" s="46"/>
      <c r="D122" s="46"/>
      <c r="E122" s="46"/>
      <c r="F122" s="54" t="s">
        <v>106</v>
      </c>
      <c r="G122" s="55"/>
      <c r="H122" s="56"/>
      <c r="I122" s="34">
        <v>594825</v>
      </c>
      <c r="J122" s="50"/>
    </row>
    <row r="123" spans="1:10" ht="15" customHeight="1">
      <c r="A123" s="2"/>
      <c r="B123" s="89" t="s">
        <v>104</v>
      </c>
      <c r="C123" s="90"/>
      <c r="D123" s="62"/>
      <c r="E123" s="62"/>
      <c r="F123" s="62"/>
      <c r="G123" s="62"/>
      <c r="H123" s="63"/>
      <c r="I123" s="7"/>
      <c r="J123" s="7"/>
    </row>
    <row r="124" spans="1:10" ht="74.25" customHeight="1">
      <c r="A124" s="47" t="s">
        <v>232</v>
      </c>
      <c r="B124" s="29" t="s">
        <v>56</v>
      </c>
      <c r="C124" s="27" t="s">
        <v>57</v>
      </c>
      <c r="D124" s="42"/>
      <c r="E124" s="40"/>
      <c r="F124" s="21"/>
      <c r="G124" s="21"/>
      <c r="H124" s="37"/>
      <c r="I124" s="37"/>
      <c r="J124" s="48" t="s">
        <v>213</v>
      </c>
    </row>
    <row r="125" spans="1:10" ht="51">
      <c r="A125" s="41" t="s">
        <v>162</v>
      </c>
      <c r="B125" s="29" t="s">
        <v>58</v>
      </c>
      <c r="C125" s="27" t="s">
        <v>59</v>
      </c>
      <c r="D125" s="42" t="s">
        <v>130</v>
      </c>
      <c r="E125" s="40">
        <v>10</v>
      </c>
      <c r="F125" s="34"/>
      <c r="G125" s="35"/>
      <c r="H125" s="34"/>
      <c r="I125" s="34"/>
      <c r="J125" s="49"/>
    </row>
    <row r="126" spans="1:10" ht="51">
      <c r="A126" s="41" t="s">
        <v>163</v>
      </c>
      <c r="B126" s="29" t="s">
        <v>60</v>
      </c>
      <c r="C126" s="30" t="s">
        <v>61</v>
      </c>
      <c r="D126" s="42" t="s">
        <v>130</v>
      </c>
      <c r="E126" s="40">
        <v>10</v>
      </c>
      <c r="F126" s="34"/>
      <c r="G126" s="35"/>
      <c r="H126" s="34"/>
      <c r="I126" s="34"/>
      <c r="J126" s="49"/>
    </row>
    <row r="127" spans="1:10">
      <c r="A127" s="41" t="s">
        <v>164</v>
      </c>
      <c r="B127" s="29" t="s">
        <v>49</v>
      </c>
      <c r="C127" s="27" t="s">
        <v>62</v>
      </c>
      <c r="D127" s="43" t="s">
        <v>130</v>
      </c>
      <c r="E127" s="40">
        <v>20</v>
      </c>
      <c r="F127" s="34"/>
      <c r="G127" s="35"/>
      <c r="H127" s="34"/>
      <c r="I127" s="34"/>
      <c r="J127" s="49"/>
    </row>
    <row r="128" spans="1:10" ht="15" customHeight="1">
      <c r="A128" s="38"/>
      <c r="B128" s="44"/>
      <c r="C128" s="45"/>
      <c r="D128" s="46"/>
      <c r="E128" s="46"/>
      <c r="F128" s="54" t="s">
        <v>105</v>
      </c>
      <c r="G128" s="55"/>
      <c r="H128" s="56"/>
      <c r="I128" s="34">
        <v>4750</v>
      </c>
      <c r="J128" s="49"/>
    </row>
    <row r="129" spans="1:10" ht="15" customHeight="1">
      <c r="A129" s="38"/>
      <c r="B129" s="38"/>
      <c r="C129" s="46"/>
      <c r="D129" s="46"/>
      <c r="E129" s="46"/>
      <c r="F129" s="54" t="s">
        <v>106</v>
      </c>
      <c r="G129" s="55"/>
      <c r="H129" s="56"/>
      <c r="I129" s="34">
        <v>99750</v>
      </c>
      <c r="J129" s="50"/>
    </row>
    <row r="130" spans="1:10" ht="15" customHeight="1">
      <c r="A130" s="80" t="s">
        <v>233</v>
      </c>
      <c r="B130" s="83" t="s">
        <v>50</v>
      </c>
      <c r="C130" s="83" t="s">
        <v>165</v>
      </c>
      <c r="D130" s="80" t="s">
        <v>130</v>
      </c>
      <c r="E130" s="80">
        <v>30</v>
      </c>
      <c r="F130" s="34">
        <v>250</v>
      </c>
      <c r="G130" s="35">
        <v>0.05</v>
      </c>
      <c r="H130" s="34">
        <f>F130*(1+G130)</f>
        <v>262.5</v>
      </c>
      <c r="I130" s="34">
        <f>F130*E130</f>
        <v>7500</v>
      </c>
      <c r="J130" s="48" t="s">
        <v>213</v>
      </c>
    </row>
    <row r="131" spans="1:10" ht="15" customHeight="1">
      <c r="A131" s="81"/>
      <c r="B131" s="84"/>
      <c r="C131" s="84"/>
      <c r="D131" s="81"/>
      <c r="E131" s="81"/>
      <c r="F131" s="54" t="s">
        <v>105</v>
      </c>
      <c r="G131" s="55"/>
      <c r="H131" s="56"/>
      <c r="I131" s="34">
        <f>I130*G130</f>
        <v>375</v>
      </c>
      <c r="J131" s="49"/>
    </row>
    <row r="132" spans="1:10" ht="15" customHeight="1">
      <c r="A132" s="82"/>
      <c r="B132" s="85"/>
      <c r="C132" s="85"/>
      <c r="D132" s="82"/>
      <c r="E132" s="82"/>
      <c r="F132" s="54" t="s">
        <v>106</v>
      </c>
      <c r="G132" s="55"/>
      <c r="H132" s="56"/>
      <c r="I132" s="34">
        <f>I131+I130</f>
        <v>7875</v>
      </c>
      <c r="J132" s="50"/>
    </row>
    <row r="133" spans="1:10" ht="15" customHeight="1">
      <c r="A133" s="2"/>
      <c r="B133" s="61" t="s">
        <v>104</v>
      </c>
      <c r="C133" s="62"/>
      <c r="D133" s="62"/>
      <c r="E133" s="62"/>
      <c r="F133" s="62"/>
      <c r="G133" s="62"/>
      <c r="H133" s="63"/>
      <c r="I133" s="7"/>
      <c r="J133" s="7"/>
    </row>
    <row r="134" spans="1:10" ht="15" customHeight="1">
      <c r="A134" s="64" t="s">
        <v>119</v>
      </c>
      <c r="B134" s="67" t="s">
        <v>101</v>
      </c>
      <c r="C134" s="67" t="s">
        <v>166</v>
      </c>
      <c r="D134" s="64" t="s">
        <v>130</v>
      </c>
      <c r="E134" s="64">
        <v>300</v>
      </c>
      <c r="F134" s="3"/>
      <c r="G134" s="3"/>
      <c r="H134" s="7"/>
      <c r="I134" s="7"/>
      <c r="J134" s="7"/>
    </row>
    <row r="135" spans="1:10" ht="15" customHeight="1">
      <c r="A135" s="65"/>
      <c r="B135" s="68"/>
      <c r="C135" s="68"/>
      <c r="D135" s="65"/>
      <c r="E135" s="65"/>
      <c r="F135" s="70" t="s">
        <v>105</v>
      </c>
      <c r="G135" s="71"/>
      <c r="H135" s="72"/>
      <c r="I135" s="7"/>
      <c r="J135" s="7"/>
    </row>
    <row r="136" spans="1:10" ht="15" customHeight="1">
      <c r="A136" s="66"/>
      <c r="B136" s="69"/>
      <c r="C136" s="69"/>
      <c r="D136" s="66"/>
      <c r="E136" s="66"/>
      <c r="F136" s="70" t="s">
        <v>106</v>
      </c>
      <c r="G136" s="71"/>
      <c r="H136" s="72"/>
      <c r="I136" s="7"/>
      <c r="J136" s="7"/>
    </row>
    <row r="137" spans="1:10" ht="15" customHeight="1">
      <c r="A137" s="2"/>
      <c r="B137" s="61" t="s">
        <v>104</v>
      </c>
      <c r="C137" s="62"/>
      <c r="D137" s="62"/>
      <c r="E137" s="62"/>
      <c r="F137" s="62"/>
      <c r="G137" s="62"/>
      <c r="H137" s="63"/>
      <c r="I137" s="7"/>
      <c r="J137" s="7"/>
    </row>
    <row r="138" spans="1:10" ht="14.25" customHeight="1">
      <c r="A138" s="64" t="s">
        <v>120</v>
      </c>
      <c r="B138" s="67" t="s">
        <v>63</v>
      </c>
      <c r="C138" s="67" t="s">
        <v>166</v>
      </c>
      <c r="D138" s="64" t="s">
        <v>130</v>
      </c>
      <c r="E138" s="64">
        <v>500</v>
      </c>
      <c r="F138" s="4"/>
      <c r="G138" s="4"/>
      <c r="H138" s="7"/>
      <c r="I138" s="7"/>
      <c r="J138" s="7"/>
    </row>
    <row r="139" spans="1:10" ht="15" customHeight="1">
      <c r="A139" s="65"/>
      <c r="B139" s="68"/>
      <c r="C139" s="68"/>
      <c r="D139" s="65"/>
      <c r="E139" s="65"/>
      <c r="F139" s="70" t="s">
        <v>105</v>
      </c>
      <c r="G139" s="71"/>
      <c r="H139" s="72"/>
      <c r="I139" s="7"/>
      <c r="J139" s="7"/>
    </row>
    <row r="140" spans="1:10" ht="15" customHeight="1">
      <c r="A140" s="66"/>
      <c r="B140" s="69"/>
      <c r="C140" s="69"/>
      <c r="D140" s="66"/>
      <c r="E140" s="66"/>
      <c r="F140" s="70" t="s">
        <v>106</v>
      </c>
      <c r="G140" s="71"/>
      <c r="H140" s="72"/>
      <c r="I140" s="7"/>
      <c r="J140" s="7"/>
    </row>
    <row r="141" spans="1:10" ht="15" customHeight="1">
      <c r="A141" s="2"/>
      <c r="B141" s="61" t="s">
        <v>104</v>
      </c>
      <c r="C141" s="62"/>
      <c r="D141" s="62"/>
      <c r="E141" s="62"/>
      <c r="F141" s="62"/>
      <c r="G141" s="62"/>
      <c r="H141" s="63"/>
      <c r="I141" s="7"/>
      <c r="J141" s="7"/>
    </row>
    <row r="142" spans="1:10" ht="15" customHeight="1">
      <c r="A142" s="64" t="s">
        <v>121</v>
      </c>
      <c r="B142" s="67" t="s">
        <v>64</v>
      </c>
      <c r="C142" s="67" t="s">
        <v>166</v>
      </c>
      <c r="D142" s="64" t="s">
        <v>130</v>
      </c>
      <c r="E142" s="64">
        <v>500</v>
      </c>
      <c r="F142" s="4"/>
      <c r="G142" s="4"/>
      <c r="H142" s="7"/>
      <c r="I142" s="7"/>
      <c r="J142" s="7"/>
    </row>
    <row r="143" spans="1:10" ht="15" customHeight="1">
      <c r="A143" s="65"/>
      <c r="B143" s="68"/>
      <c r="C143" s="68"/>
      <c r="D143" s="65"/>
      <c r="E143" s="65"/>
      <c r="F143" s="70" t="s">
        <v>105</v>
      </c>
      <c r="G143" s="71"/>
      <c r="H143" s="72"/>
      <c r="I143" s="7"/>
      <c r="J143" s="7"/>
    </row>
    <row r="144" spans="1:10" ht="15" customHeight="1">
      <c r="A144" s="66"/>
      <c r="B144" s="69"/>
      <c r="C144" s="69"/>
      <c r="D144" s="66"/>
      <c r="E144" s="66"/>
      <c r="F144" s="70" t="s">
        <v>106</v>
      </c>
      <c r="G144" s="71"/>
      <c r="H144" s="72"/>
      <c r="I144" s="7"/>
      <c r="J144" s="7"/>
    </row>
    <row r="145" spans="1:10" ht="15" customHeight="1">
      <c r="A145" s="2"/>
      <c r="B145" s="61" t="s">
        <v>104</v>
      </c>
      <c r="C145" s="62"/>
      <c r="D145" s="62"/>
      <c r="E145" s="62"/>
      <c r="F145" s="62"/>
      <c r="G145" s="62"/>
      <c r="H145" s="63"/>
      <c r="I145" s="7"/>
      <c r="J145" s="7"/>
    </row>
    <row r="146" spans="1:10" ht="267" customHeight="1">
      <c r="A146" s="64" t="s">
        <v>122</v>
      </c>
      <c r="B146" s="67" t="s">
        <v>65</v>
      </c>
      <c r="C146" s="67" t="s">
        <v>167</v>
      </c>
      <c r="D146" s="64" t="s">
        <v>130</v>
      </c>
      <c r="E146" s="64">
        <v>50</v>
      </c>
      <c r="F146" s="3"/>
      <c r="G146" s="3"/>
      <c r="H146" s="7"/>
      <c r="I146" s="7"/>
      <c r="J146" s="7"/>
    </row>
    <row r="147" spans="1:10" ht="15" customHeight="1">
      <c r="A147" s="65"/>
      <c r="B147" s="68"/>
      <c r="C147" s="68"/>
      <c r="D147" s="65"/>
      <c r="E147" s="65"/>
      <c r="F147" s="70" t="s">
        <v>105</v>
      </c>
      <c r="G147" s="71"/>
      <c r="H147" s="72"/>
      <c r="I147" s="7"/>
      <c r="J147" s="7"/>
    </row>
    <row r="148" spans="1:10" ht="15" customHeight="1">
      <c r="A148" s="66"/>
      <c r="B148" s="69"/>
      <c r="C148" s="69"/>
      <c r="D148" s="66"/>
      <c r="E148" s="66"/>
      <c r="F148" s="70" t="s">
        <v>106</v>
      </c>
      <c r="G148" s="71"/>
      <c r="H148" s="72"/>
      <c r="I148" s="7"/>
      <c r="J148" s="7"/>
    </row>
    <row r="149" spans="1:10" ht="15" customHeight="1">
      <c r="A149" s="2"/>
      <c r="B149" s="61" t="s">
        <v>104</v>
      </c>
      <c r="C149" s="62"/>
      <c r="D149" s="62"/>
      <c r="E149" s="62"/>
      <c r="F149" s="62"/>
      <c r="G149" s="62"/>
      <c r="H149" s="63"/>
      <c r="I149" s="7"/>
      <c r="J149" s="7"/>
    </row>
    <row r="150" spans="1:10" ht="15" customHeight="1">
      <c r="A150" s="64" t="s">
        <v>123</v>
      </c>
      <c r="B150" s="67" t="s">
        <v>66</v>
      </c>
      <c r="C150" s="67" t="s">
        <v>168</v>
      </c>
      <c r="D150" s="64" t="s">
        <v>130</v>
      </c>
      <c r="E150" s="64">
        <v>10</v>
      </c>
      <c r="F150" s="3"/>
      <c r="G150" s="3"/>
      <c r="H150" s="7"/>
      <c r="I150" s="7"/>
      <c r="J150" s="7"/>
    </row>
    <row r="151" spans="1:10" ht="15" customHeight="1">
      <c r="A151" s="65"/>
      <c r="B151" s="68"/>
      <c r="C151" s="68"/>
      <c r="D151" s="65"/>
      <c r="E151" s="65"/>
      <c r="F151" s="70" t="s">
        <v>105</v>
      </c>
      <c r="G151" s="71"/>
      <c r="H151" s="72"/>
      <c r="I151" s="7"/>
      <c r="J151" s="7"/>
    </row>
    <row r="152" spans="1:10" ht="15" customHeight="1">
      <c r="A152" s="66"/>
      <c r="B152" s="69"/>
      <c r="C152" s="69"/>
      <c r="D152" s="66"/>
      <c r="E152" s="66"/>
      <c r="F152" s="70" t="s">
        <v>106</v>
      </c>
      <c r="G152" s="71"/>
      <c r="H152" s="72"/>
      <c r="I152" s="7"/>
      <c r="J152" s="7"/>
    </row>
    <row r="153" spans="1:10" ht="15" customHeight="1">
      <c r="A153" s="2"/>
      <c r="B153" s="61" t="s">
        <v>104</v>
      </c>
      <c r="C153" s="62"/>
      <c r="D153" s="62"/>
      <c r="E153" s="62"/>
      <c r="F153" s="62"/>
      <c r="G153" s="62"/>
      <c r="H153" s="63"/>
      <c r="I153" s="7"/>
      <c r="J153" s="7"/>
    </row>
    <row r="154" spans="1:10" ht="21.75" customHeight="1">
      <c r="A154" s="64" t="s">
        <v>124</v>
      </c>
      <c r="B154" s="67" t="s">
        <v>66</v>
      </c>
      <c r="C154" s="67" t="s">
        <v>168</v>
      </c>
      <c r="D154" s="64" t="s">
        <v>130</v>
      </c>
      <c r="E154" s="64">
        <v>10</v>
      </c>
      <c r="F154" s="4"/>
      <c r="G154" s="4"/>
      <c r="H154" s="7"/>
      <c r="I154" s="7"/>
      <c r="J154" s="7"/>
    </row>
    <row r="155" spans="1:10" ht="15" customHeight="1">
      <c r="A155" s="65"/>
      <c r="B155" s="68"/>
      <c r="C155" s="68"/>
      <c r="D155" s="65"/>
      <c r="E155" s="65"/>
      <c r="F155" s="70" t="s">
        <v>105</v>
      </c>
      <c r="G155" s="71"/>
      <c r="H155" s="72"/>
      <c r="I155" s="7"/>
      <c r="J155" s="7"/>
    </row>
    <row r="156" spans="1:10" ht="15" customHeight="1">
      <c r="A156" s="66"/>
      <c r="B156" s="69"/>
      <c r="C156" s="69"/>
      <c r="D156" s="66"/>
      <c r="E156" s="66"/>
      <c r="F156" s="70" t="s">
        <v>106</v>
      </c>
      <c r="G156" s="71"/>
      <c r="H156" s="72"/>
      <c r="I156" s="7"/>
      <c r="J156" s="7"/>
    </row>
    <row r="157" spans="1:10" ht="15" customHeight="1">
      <c r="A157" s="2"/>
      <c r="B157" s="61" t="s">
        <v>104</v>
      </c>
      <c r="C157" s="62"/>
      <c r="D157" s="62"/>
      <c r="E157" s="62"/>
      <c r="F157" s="62"/>
      <c r="G157" s="62"/>
      <c r="H157" s="63"/>
      <c r="I157" s="7"/>
      <c r="J157" s="7"/>
    </row>
    <row r="158" spans="1:10" ht="13.5" customHeight="1">
      <c r="A158" s="64" t="s">
        <v>125</v>
      </c>
      <c r="B158" s="67" t="s">
        <v>169</v>
      </c>
      <c r="C158" s="67" t="s">
        <v>67</v>
      </c>
      <c r="D158" s="64" t="s">
        <v>130</v>
      </c>
      <c r="E158" s="64">
        <v>10</v>
      </c>
      <c r="F158" s="4"/>
      <c r="G158" s="4"/>
      <c r="H158" s="7"/>
      <c r="I158" s="7"/>
      <c r="J158" s="7"/>
    </row>
    <row r="159" spans="1:10" ht="15" customHeight="1">
      <c r="A159" s="65"/>
      <c r="B159" s="68"/>
      <c r="C159" s="68"/>
      <c r="D159" s="65"/>
      <c r="E159" s="65"/>
      <c r="F159" s="70" t="s">
        <v>105</v>
      </c>
      <c r="G159" s="71"/>
      <c r="H159" s="72"/>
      <c r="I159" s="7"/>
      <c r="J159" s="7"/>
    </row>
    <row r="160" spans="1:10" ht="15" customHeight="1">
      <c r="A160" s="66"/>
      <c r="B160" s="69"/>
      <c r="C160" s="69"/>
      <c r="D160" s="66"/>
      <c r="E160" s="66"/>
      <c r="F160" s="70" t="s">
        <v>106</v>
      </c>
      <c r="G160" s="71"/>
      <c r="H160" s="72"/>
      <c r="I160" s="7"/>
      <c r="J160" s="7"/>
    </row>
    <row r="161" spans="1:10" ht="15" customHeight="1">
      <c r="A161" s="2"/>
      <c r="B161" s="61" t="s">
        <v>104</v>
      </c>
      <c r="C161" s="62"/>
      <c r="D161" s="62"/>
      <c r="E161" s="62"/>
      <c r="F161" s="62"/>
      <c r="G161" s="62"/>
      <c r="H161" s="63"/>
      <c r="I161" s="7"/>
      <c r="J161" s="7"/>
    </row>
    <row r="162" spans="1:10" ht="60.75" customHeight="1">
      <c r="A162" s="64" t="s">
        <v>126</v>
      </c>
      <c r="B162" s="67" t="s">
        <v>68</v>
      </c>
      <c r="C162" s="67" t="s">
        <v>69</v>
      </c>
      <c r="D162" s="64" t="s">
        <v>130</v>
      </c>
      <c r="E162" s="73">
        <v>50</v>
      </c>
      <c r="F162" s="4"/>
      <c r="G162" s="4"/>
      <c r="H162" s="7"/>
      <c r="I162" s="7"/>
      <c r="J162" s="7"/>
    </row>
    <row r="163" spans="1:10" ht="15" customHeight="1">
      <c r="A163" s="65"/>
      <c r="B163" s="68"/>
      <c r="C163" s="68"/>
      <c r="D163" s="65"/>
      <c r="E163" s="65"/>
      <c r="F163" s="70" t="s">
        <v>105</v>
      </c>
      <c r="G163" s="71"/>
      <c r="H163" s="72"/>
      <c r="I163" s="7"/>
      <c r="J163" s="7"/>
    </row>
    <row r="164" spans="1:10" ht="15" customHeight="1">
      <c r="A164" s="66"/>
      <c r="B164" s="69"/>
      <c r="C164" s="69"/>
      <c r="D164" s="66"/>
      <c r="E164" s="66"/>
      <c r="F164" s="70" t="s">
        <v>106</v>
      </c>
      <c r="G164" s="71"/>
      <c r="H164" s="72"/>
      <c r="I164" s="7"/>
      <c r="J164" s="7"/>
    </row>
    <row r="165" spans="1:10" ht="15" customHeight="1">
      <c r="A165" s="2"/>
      <c r="B165" s="61" t="s">
        <v>104</v>
      </c>
      <c r="C165" s="62"/>
      <c r="D165" s="62"/>
      <c r="E165" s="62"/>
      <c r="F165" s="62"/>
      <c r="G165" s="62"/>
      <c r="H165" s="63"/>
      <c r="I165" s="7"/>
      <c r="J165" s="7"/>
    </row>
    <row r="166" spans="1:10" ht="34.5" customHeight="1">
      <c r="A166" s="64" t="s">
        <v>127</v>
      </c>
      <c r="B166" s="67" t="s">
        <v>70</v>
      </c>
      <c r="C166" s="67" t="s">
        <v>71</v>
      </c>
      <c r="D166" s="64" t="s">
        <v>130</v>
      </c>
      <c r="E166" s="73">
        <v>10</v>
      </c>
      <c r="F166" s="4"/>
      <c r="G166" s="4"/>
      <c r="H166" s="7"/>
      <c r="I166" s="7"/>
      <c r="J166" s="7"/>
    </row>
    <row r="167" spans="1:10" ht="15" customHeight="1">
      <c r="A167" s="65"/>
      <c r="B167" s="68"/>
      <c r="C167" s="68"/>
      <c r="D167" s="65"/>
      <c r="E167" s="65"/>
      <c r="F167" s="70" t="s">
        <v>105</v>
      </c>
      <c r="G167" s="71"/>
      <c r="H167" s="72"/>
      <c r="I167" s="7"/>
      <c r="J167" s="7"/>
    </row>
    <row r="168" spans="1:10" ht="15" customHeight="1">
      <c r="A168" s="66"/>
      <c r="B168" s="69"/>
      <c r="C168" s="69"/>
      <c r="D168" s="66"/>
      <c r="E168" s="66"/>
      <c r="F168" s="70" t="s">
        <v>106</v>
      </c>
      <c r="G168" s="71"/>
      <c r="H168" s="72"/>
      <c r="I168" s="7"/>
      <c r="J168" s="7"/>
    </row>
    <row r="169" spans="1:10" ht="15" customHeight="1">
      <c r="A169" s="2"/>
      <c r="B169" s="61" t="s">
        <v>104</v>
      </c>
      <c r="C169" s="62"/>
      <c r="D169" s="62"/>
      <c r="E169" s="62"/>
      <c r="F169" s="62"/>
      <c r="G169" s="62"/>
      <c r="H169" s="63"/>
      <c r="I169" s="7"/>
      <c r="J169" s="7"/>
    </row>
    <row r="170" spans="1:10" ht="20.25" customHeight="1">
      <c r="A170" s="64" t="s">
        <v>128</v>
      </c>
      <c r="B170" s="67" t="s">
        <v>72</v>
      </c>
      <c r="C170" s="67" t="s">
        <v>73</v>
      </c>
      <c r="D170" s="64" t="s">
        <v>130</v>
      </c>
      <c r="E170" s="64">
        <v>50</v>
      </c>
      <c r="F170" s="34">
        <v>188</v>
      </c>
      <c r="G170" s="35">
        <v>0.05</v>
      </c>
      <c r="H170" s="34">
        <f>F170*(1+G170)</f>
        <v>197.4</v>
      </c>
      <c r="I170" s="34">
        <f>F170*E170</f>
        <v>9400</v>
      </c>
      <c r="J170" s="51" t="s">
        <v>214</v>
      </c>
    </row>
    <row r="171" spans="1:10" ht="15" customHeight="1">
      <c r="A171" s="65"/>
      <c r="B171" s="68"/>
      <c r="C171" s="68"/>
      <c r="D171" s="65"/>
      <c r="E171" s="65"/>
      <c r="F171" s="70" t="s">
        <v>105</v>
      </c>
      <c r="G171" s="71"/>
      <c r="H171" s="72"/>
      <c r="I171" s="34">
        <f>I170*G170</f>
        <v>470</v>
      </c>
      <c r="J171" s="52"/>
    </row>
    <row r="172" spans="1:10" ht="15" customHeight="1">
      <c r="A172" s="66"/>
      <c r="B172" s="69"/>
      <c r="C172" s="69"/>
      <c r="D172" s="66"/>
      <c r="E172" s="66"/>
      <c r="F172" s="70" t="s">
        <v>106</v>
      </c>
      <c r="G172" s="71"/>
      <c r="H172" s="72"/>
      <c r="I172" s="34">
        <f>I171+I170</f>
        <v>9870</v>
      </c>
      <c r="J172" s="53"/>
    </row>
    <row r="173" spans="1:10" ht="15" customHeight="1">
      <c r="A173" s="2"/>
      <c r="B173" s="61" t="s">
        <v>104</v>
      </c>
      <c r="C173" s="62"/>
      <c r="D173" s="62"/>
      <c r="E173" s="62"/>
      <c r="F173" s="62"/>
      <c r="G173" s="62"/>
      <c r="H173" s="63"/>
      <c r="I173" s="7"/>
      <c r="J173" s="7"/>
    </row>
    <row r="174" spans="1:10" ht="21.75" customHeight="1">
      <c r="A174" s="64" t="s">
        <v>129</v>
      </c>
      <c r="B174" s="67" t="s">
        <v>74</v>
      </c>
      <c r="C174" s="67" t="s">
        <v>75</v>
      </c>
      <c r="D174" s="64" t="s">
        <v>130</v>
      </c>
      <c r="E174" s="64">
        <v>20</v>
      </c>
      <c r="F174" s="34">
        <v>435</v>
      </c>
      <c r="G174" s="35">
        <v>0.05</v>
      </c>
      <c r="H174" s="34">
        <f>F174*(1+G174)</f>
        <v>456.75</v>
      </c>
      <c r="I174" s="34">
        <f>F174*E174</f>
        <v>8700</v>
      </c>
      <c r="J174" s="51" t="s">
        <v>214</v>
      </c>
    </row>
    <row r="175" spans="1:10" ht="15" customHeight="1">
      <c r="A175" s="65"/>
      <c r="B175" s="68"/>
      <c r="C175" s="68"/>
      <c r="D175" s="65"/>
      <c r="E175" s="65"/>
      <c r="F175" s="70" t="s">
        <v>105</v>
      </c>
      <c r="G175" s="71"/>
      <c r="H175" s="72"/>
      <c r="I175" s="34">
        <f>I174*G174</f>
        <v>435</v>
      </c>
      <c r="J175" s="52"/>
    </row>
    <row r="176" spans="1:10" ht="15" customHeight="1">
      <c r="A176" s="66"/>
      <c r="B176" s="69"/>
      <c r="C176" s="69"/>
      <c r="D176" s="66"/>
      <c r="E176" s="66"/>
      <c r="F176" s="70" t="s">
        <v>106</v>
      </c>
      <c r="G176" s="71"/>
      <c r="H176" s="72"/>
      <c r="I176" s="34">
        <f>I175+I174</f>
        <v>9135</v>
      </c>
      <c r="J176" s="53"/>
    </row>
    <row r="177" spans="1:10" ht="15" customHeight="1">
      <c r="A177" s="2"/>
      <c r="B177" s="61" t="s">
        <v>104</v>
      </c>
      <c r="C177" s="62"/>
      <c r="D177" s="62"/>
      <c r="E177" s="62"/>
      <c r="F177" s="62"/>
      <c r="G177" s="62"/>
      <c r="H177" s="63"/>
      <c r="I177" s="7"/>
      <c r="J177" s="7"/>
    </row>
    <row r="178" spans="1:10" ht="49.5" customHeight="1">
      <c r="A178" s="64" t="s">
        <v>170</v>
      </c>
      <c r="B178" s="67" t="s">
        <v>76</v>
      </c>
      <c r="C178" s="67" t="s">
        <v>77</v>
      </c>
      <c r="D178" s="64" t="s">
        <v>130</v>
      </c>
      <c r="E178" s="64">
        <v>20</v>
      </c>
      <c r="F178" s="4"/>
      <c r="G178" s="4"/>
      <c r="H178" s="7"/>
      <c r="I178" s="7"/>
      <c r="J178" s="7"/>
    </row>
    <row r="179" spans="1:10" ht="15" customHeight="1">
      <c r="A179" s="65"/>
      <c r="B179" s="68"/>
      <c r="C179" s="68"/>
      <c r="D179" s="65"/>
      <c r="E179" s="65"/>
      <c r="F179" s="70" t="s">
        <v>105</v>
      </c>
      <c r="G179" s="71"/>
      <c r="H179" s="72"/>
      <c r="I179" s="7"/>
      <c r="J179" s="7"/>
    </row>
    <row r="180" spans="1:10" ht="15" customHeight="1">
      <c r="A180" s="66"/>
      <c r="B180" s="69"/>
      <c r="C180" s="69"/>
      <c r="D180" s="66"/>
      <c r="E180" s="66"/>
      <c r="F180" s="70" t="s">
        <v>106</v>
      </c>
      <c r="G180" s="71"/>
      <c r="H180" s="72"/>
      <c r="I180" s="7"/>
      <c r="J180" s="7"/>
    </row>
    <row r="181" spans="1:10" ht="15" customHeight="1">
      <c r="A181" s="2"/>
      <c r="B181" s="61" t="s">
        <v>104</v>
      </c>
      <c r="C181" s="62"/>
      <c r="D181" s="62"/>
      <c r="E181" s="62"/>
      <c r="F181" s="62"/>
      <c r="G181" s="62"/>
      <c r="H181" s="63"/>
      <c r="I181" s="7"/>
      <c r="J181" s="7"/>
    </row>
    <row r="182" spans="1:10" ht="14.25" customHeight="1">
      <c r="A182" s="64" t="s">
        <v>171</v>
      </c>
      <c r="B182" s="67" t="s">
        <v>78</v>
      </c>
      <c r="C182" s="67" t="s">
        <v>173</v>
      </c>
      <c r="D182" s="64" t="s">
        <v>130</v>
      </c>
      <c r="E182" s="64">
        <v>50</v>
      </c>
      <c r="F182" s="34">
        <v>132</v>
      </c>
      <c r="G182" s="35">
        <v>0.05</v>
      </c>
      <c r="H182" s="34">
        <f>F182*(1+G182)</f>
        <v>138.6</v>
      </c>
      <c r="I182" s="34">
        <f>F182*E182</f>
        <v>6600</v>
      </c>
      <c r="J182" s="51" t="s">
        <v>214</v>
      </c>
    </row>
    <row r="183" spans="1:10" ht="15" customHeight="1">
      <c r="A183" s="65"/>
      <c r="B183" s="68"/>
      <c r="C183" s="68"/>
      <c r="D183" s="65"/>
      <c r="E183" s="65"/>
      <c r="F183" s="70" t="s">
        <v>105</v>
      </c>
      <c r="G183" s="71"/>
      <c r="H183" s="72"/>
      <c r="I183" s="34">
        <f>I182*G182</f>
        <v>330</v>
      </c>
      <c r="J183" s="52"/>
    </row>
    <row r="184" spans="1:10" ht="15" customHeight="1">
      <c r="A184" s="66"/>
      <c r="B184" s="69"/>
      <c r="C184" s="69"/>
      <c r="D184" s="66"/>
      <c r="E184" s="66"/>
      <c r="F184" s="70" t="s">
        <v>106</v>
      </c>
      <c r="G184" s="71"/>
      <c r="H184" s="72"/>
      <c r="I184" s="34">
        <f>I183+I182</f>
        <v>6930</v>
      </c>
      <c r="J184" s="53"/>
    </row>
    <row r="185" spans="1:10" ht="15" customHeight="1">
      <c r="A185" s="2"/>
      <c r="B185" s="61" t="s">
        <v>104</v>
      </c>
      <c r="C185" s="62"/>
      <c r="D185" s="62"/>
      <c r="E185" s="62"/>
      <c r="F185" s="62"/>
      <c r="G185" s="62"/>
      <c r="H185" s="63"/>
      <c r="I185" s="7"/>
      <c r="J185" s="7"/>
    </row>
    <row r="186" spans="1:10" ht="15" customHeight="1">
      <c r="A186" s="64" t="s">
        <v>172</v>
      </c>
      <c r="B186" s="67" t="s">
        <v>79</v>
      </c>
      <c r="C186" s="67" t="s">
        <v>174</v>
      </c>
      <c r="D186" s="64" t="s">
        <v>130</v>
      </c>
      <c r="E186" s="64">
        <v>20</v>
      </c>
      <c r="F186" s="34">
        <v>162</v>
      </c>
      <c r="G186" s="35">
        <v>0.05</v>
      </c>
      <c r="H186" s="34">
        <f>F186*(1+G186)</f>
        <v>170.1</v>
      </c>
      <c r="I186" s="34">
        <f>F186*E186</f>
        <v>3240</v>
      </c>
      <c r="J186" s="51" t="s">
        <v>214</v>
      </c>
    </row>
    <row r="187" spans="1:10" ht="15" customHeight="1">
      <c r="A187" s="65"/>
      <c r="B187" s="68"/>
      <c r="C187" s="68"/>
      <c r="D187" s="65"/>
      <c r="E187" s="65"/>
      <c r="F187" s="70" t="s">
        <v>105</v>
      </c>
      <c r="G187" s="71"/>
      <c r="H187" s="72"/>
      <c r="I187" s="34">
        <f>I186*G186</f>
        <v>162</v>
      </c>
      <c r="J187" s="52"/>
    </row>
    <row r="188" spans="1:10" ht="15" customHeight="1">
      <c r="A188" s="66"/>
      <c r="B188" s="69"/>
      <c r="C188" s="69"/>
      <c r="D188" s="66"/>
      <c r="E188" s="66"/>
      <c r="F188" s="70" t="s">
        <v>106</v>
      </c>
      <c r="G188" s="71"/>
      <c r="H188" s="72"/>
      <c r="I188" s="34">
        <f>I187+I186</f>
        <v>3402</v>
      </c>
      <c r="J188" s="53"/>
    </row>
    <row r="189" spans="1:10" ht="15" customHeight="1">
      <c r="A189" s="2"/>
      <c r="B189" s="61" t="s">
        <v>104</v>
      </c>
      <c r="C189" s="62"/>
      <c r="D189" s="62"/>
      <c r="E189" s="62"/>
      <c r="F189" s="62"/>
      <c r="G189" s="62"/>
      <c r="H189" s="63"/>
      <c r="I189" s="7"/>
      <c r="J189" s="7"/>
    </row>
    <row r="190" spans="1:10" ht="46.5" customHeight="1">
      <c r="A190" s="64" t="s">
        <v>175</v>
      </c>
      <c r="B190" s="67" t="s">
        <v>80</v>
      </c>
      <c r="C190" s="67" t="s">
        <v>81</v>
      </c>
      <c r="D190" s="64" t="s">
        <v>130</v>
      </c>
      <c r="E190" s="64">
        <v>25</v>
      </c>
      <c r="F190" s="34">
        <v>1450</v>
      </c>
      <c r="G190" s="35">
        <v>0.05</v>
      </c>
      <c r="H190" s="34">
        <f>F190*(1+G190)</f>
        <v>1522.5</v>
      </c>
      <c r="I190" s="34">
        <f>F190*E190</f>
        <v>36250</v>
      </c>
      <c r="J190" s="51" t="s">
        <v>219</v>
      </c>
    </row>
    <row r="191" spans="1:10" ht="15" customHeight="1">
      <c r="A191" s="65"/>
      <c r="B191" s="68"/>
      <c r="C191" s="68"/>
      <c r="D191" s="65"/>
      <c r="E191" s="65"/>
      <c r="F191" s="70" t="s">
        <v>105</v>
      </c>
      <c r="G191" s="71"/>
      <c r="H191" s="72"/>
      <c r="I191" s="34">
        <f>I190*G190</f>
        <v>1812.5</v>
      </c>
      <c r="J191" s="52"/>
    </row>
    <row r="192" spans="1:10" ht="15" customHeight="1">
      <c r="A192" s="66"/>
      <c r="B192" s="69"/>
      <c r="C192" s="69"/>
      <c r="D192" s="66"/>
      <c r="E192" s="66"/>
      <c r="F192" s="70" t="s">
        <v>106</v>
      </c>
      <c r="G192" s="71"/>
      <c r="H192" s="72"/>
      <c r="I192" s="34">
        <f>I191+I190</f>
        <v>38062.5</v>
      </c>
      <c r="J192" s="52"/>
    </row>
    <row r="193" spans="1:10" ht="15" customHeight="1">
      <c r="A193" s="2"/>
      <c r="B193" s="61" t="s">
        <v>104</v>
      </c>
      <c r="C193" s="62"/>
      <c r="D193" s="62"/>
      <c r="E193" s="62"/>
      <c r="F193" s="62"/>
      <c r="G193" s="62"/>
      <c r="H193" s="63"/>
      <c r="I193" s="7"/>
      <c r="J193" s="53"/>
    </row>
    <row r="194" spans="1:10" ht="46.5" customHeight="1">
      <c r="A194" s="64" t="s">
        <v>176</v>
      </c>
      <c r="B194" s="67" t="s">
        <v>82</v>
      </c>
      <c r="C194" s="67" t="s">
        <v>177</v>
      </c>
      <c r="D194" s="64" t="s">
        <v>130</v>
      </c>
      <c r="E194" s="64">
        <v>50</v>
      </c>
      <c r="F194" s="32">
        <v>78.77</v>
      </c>
      <c r="G194" s="31">
        <v>0.05</v>
      </c>
      <c r="H194" s="32">
        <f>F194*(1+G194)</f>
        <v>82.708500000000001</v>
      </c>
      <c r="I194" s="32">
        <f>F194*E194</f>
        <v>3938.5</v>
      </c>
      <c r="J194" s="33" t="s">
        <v>211</v>
      </c>
    </row>
    <row r="195" spans="1:10" ht="15" customHeight="1">
      <c r="A195" s="65"/>
      <c r="B195" s="68"/>
      <c r="C195" s="68"/>
      <c r="D195" s="65"/>
      <c r="E195" s="65"/>
      <c r="F195" s="70" t="s">
        <v>105</v>
      </c>
      <c r="G195" s="71"/>
      <c r="H195" s="72"/>
      <c r="I195" s="34">
        <f>I194*G194</f>
        <v>196.92500000000001</v>
      </c>
      <c r="J195" s="7"/>
    </row>
    <row r="196" spans="1:10" ht="15" customHeight="1">
      <c r="A196" s="66"/>
      <c r="B196" s="69"/>
      <c r="C196" s="69"/>
      <c r="D196" s="66"/>
      <c r="E196" s="66"/>
      <c r="F196" s="70" t="s">
        <v>106</v>
      </c>
      <c r="G196" s="71"/>
      <c r="H196" s="72"/>
      <c r="I196" s="34">
        <f>I195+I194</f>
        <v>4135.4250000000002</v>
      </c>
      <c r="J196" s="7"/>
    </row>
    <row r="197" spans="1:10" ht="15" customHeight="1">
      <c r="A197" s="2"/>
      <c r="B197" s="61" t="s">
        <v>104</v>
      </c>
      <c r="C197" s="62"/>
      <c r="D197" s="62"/>
      <c r="E197" s="62"/>
      <c r="F197" s="62"/>
      <c r="G197" s="62"/>
      <c r="H197" s="63"/>
      <c r="I197" s="7"/>
      <c r="J197" s="7"/>
    </row>
    <row r="198" spans="1:10" ht="35.25" customHeight="1">
      <c r="A198" s="64" t="s">
        <v>178</v>
      </c>
      <c r="B198" s="67" t="s">
        <v>83</v>
      </c>
      <c r="C198" s="67" t="s">
        <v>181</v>
      </c>
      <c r="D198" s="64" t="s">
        <v>130</v>
      </c>
      <c r="E198" s="73">
        <v>40</v>
      </c>
      <c r="F198" s="32">
        <v>707</v>
      </c>
      <c r="G198" s="31">
        <v>0.05</v>
      </c>
      <c r="H198" s="32">
        <f>F198*(1+G198)</f>
        <v>742.35</v>
      </c>
      <c r="I198" s="32">
        <f>F198*E198</f>
        <v>28280</v>
      </c>
      <c r="J198" s="33" t="s">
        <v>211</v>
      </c>
    </row>
    <row r="199" spans="1:10" ht="15" customHeight="1">
      <c r="A199" s="65"/>
      <c r="B199" s="68"/>
      <c r="C199" s="68"/>
      <c r="D199" s="65"/>
      <c r="E199" s="65"/>
      <c r="F199" s="70" t="s">
        <v>105</v>
      </c>
      <c r="G199" s="71"/>
      <c r="H199" s="72"/>
      <c r="I199" s="34">
        <f>I198*G198</f>
        <v>1414</v>
      </c>
      <c r="J199" s="7"/>
    </row>
    <row r="200" spans="1:10" ht="15" customHeight="1">
      <c r="A200" s="66"/>
      <c r="B200" s="69"/>
      <c r="C200" s="69"/>
      <c r="D200" s="66"/>
      <c r="E200" s="66"/>
      <c r="F200" s="70" t="s">
        <v>106</v>
      </c>
      <c r="G200" s="71"/>
      <c r="H200" s="72"/>
      <c r="I200" s="34">
        <f>I199+I198</f>
        <v>29694</v>
      </c>
      <c r="J200" s="7"/>
    </row>
    <row r="201" spans="1:10" ht="15" customHeight="1">
      <c r="A201" s="2"/>
      <c r="B201" s="61" t="s">
        <v>104</v>
      </c>
      <c r="C201" s="62"/>
      <c r="D201" s="62"/>
      <c r="E201" s="62"/>
      <c r="F201" s="62"/>
      <c r="G201" s="62"/>
      <c r="H201" s="63"/>
      <c r="I201" s="7"/>
      <c r="J201" s="7"/>
    </row>
    <row r="202" spans="1:10" ht="22.5" customHeight="1">
      <c r="A202" s="64" t="s">
        <v>179</v>
      </c>
      <c r="B202" s="67" t="s">
        <v>84</v>
      </c>
      <c r="C202" s="67" t="s">
        <v>85</v>
      </c>
      <c r="D202" s="64" t="s">
        <v>130</v>
      </c>
      <c r="E202" s="73">
        <v>100</v>
      </c>
      <c r="F202" s="32"/>
      <c r="G202" s="31"/>
      <c r="H202" s="32"/>
      <c r="I202" s="32"/>
      <c r="J202" s="33"/>
    </row>
    <row r="203" spans="1:10" ht="15" customHeight="1">
      <c r="A203" s="65"/>
      <c r="B203" s="68"/>
      <c r="C203" s="68"/>
      <c r="D203" s="65"/>
      <c r="E203" s="65"/>
      <c r="F203" s="70" t="s">
        <v>105</v>
      </c>
      <c r="G203" s="71"/>
      <c r="H203" s="72"/>
      <c r="I203" s="34"/>
      <c r="J203" s="7"/>
    </row>
    <row r="204" spans="1:10" ht="15" customHeight="1">
      <c r="A204" s="66"/>
      <c r="B204" s="69"/>
      <c r="C204" s="69"/>
      <c r="D204" s="66"/>
      <c r="E204" s="66"/>
      <c r="F204" s="70" t="s">
        <v>106</v>
      </c>
      <c r="G204" s="71"/>
      <c r="H204" s="72"/>
      <c r="I204" s="34"/>
      <c r="J204" s="7"/>
    </row>
    <row r="205" spans="1:10" ht="15" customHeight="1">
      <c r="A205" s="2"/>
      <c r="B205" s="61" t="s">
        <v>104</v>
      </c>
      <c r="C205" s="62"/>
      <c r="D205" s="62"/>
      <c r="E205" s="62"/>
      <c r="F205" s="62"/>
      <c r="G205" s="62"/>
      <c r="H205" s="63"/>
      <c r="I205" s="7"/>
      <c r="J205" s="7"/>
    </row>
    <row r="206" spans="1:10" ht="15" customHeight="1">
      <c r="A206" s="64" t="s">
        <v>180</v>
      </c>
      <c r="B206" s="67" t="s">
        <v>86</v>
      </c>
      <c r="C206" s="67" t="s">
        <v>182</v>
      </c>
      <c r="D206" s="64" t="s">
        <v>130</v>
      </c>
      <c r="E206" s="73">
        <v>100</v>
      </c>
      <c r="F206" s="32">
        <v>1224.6500000000001</v>
      </c>
      <c r="G206" s="31">
        <v>0.05</v>
      </c>
      <c r="H206" s="32">
        <f>F206*(1+G206)</f>
        <v>1285.8825000000002</v>
      </c>
      <c r="I206" s="32">
        <f>F206*E206</f>
        <v>122465.00000000001</v>
      </c>
      <c r="J206" s="33" t="s">
        <v>211</v>
      </c>
    </row>
    <row r="207" spans="1:10" ht="15" customHeight="1">
      <c r="A207" s="65"/>
      <c r="B207" s="68"/>
      <c r="C207" s="68"/>
      <c r="D207" s="65"/>
      <c r="E207" s="65"/>
      <c r="F207" s="70" t="s">
        <v>105</v>
      </c>
      <c r="G207" s="71"/>
      <c r="H207" s="72"/>
      <c r="I207" s="34">
        <f>I206*G206</f>
        <v>6123.2500000000009</v>
      </c>
      <c r="J207" s="7"/>
    </row>
    <row r="208" spans="1:10" ht="15" customHeight="1">
      <c r="A208" s="66"/>
      <c r="B208" s="69"/>
      <c r="C208" s="69"/>
      <c r="D208" s="66"/>
      <c r="E208" s="66"/>
      <c r="F208" s="70" t="s">
        <v>106</v>
      </c>
      <c r="G208" s="71"/>
      <c r="H208" s="72"/>
      <c r="I208" s="34">
        <f>I207+I206</f>
        <v>128588.25000000001</v>
      </c>
      <c r="J208" s="7"/>
    </row>
    <row r="209" spans="1:10" ht="15" customHeight="1">
      <c r="A209" s="2"/>
      <c r="B209" s="61" t="s">
        <v>104</v>
      </c>
      <c r="C209" s="62"/>
      <c r="D209" s="62"/>
      <c r="E209" s="62"/>
      <c r="F209" s="62"/>
      <c r="G209" s="62"/>
      <c r="H209" s="63"/>
      <c r="I209" s="7"/>
      <c r="J209" s="7"/>
    </row>
    <row r="210" spans="1:10" ht="14.25" customHeight="1">
      <c r="A210" s="64" t="s">
        <v>183</v>
      </c>
      <c r="B210" s="67" t="s">
        <v>87</v>
      </c>
      <c r="C210" s="67" t="s">
        <v>185</v>
      </c>
      <c r="D210" s="64" t="s">
        <v>130</v>
      </c>
      <c r="E210" s="73">
        <v>100</v>
      </c>
      <c r="F210" s="32">
        <v>707</v>
      </c>
      <c r="G210" s="31">
        <v>0.05</v>
      </c>
      <c r="H210" s="32">
        <f>F210*(1+G210)</f>
        <v>742.35</v>
      </c>
      <c r="I210" s="32">
        <f>F210*E210</f>
        <v>70700</v>
      </c>
      <c r="J210" s="33" t="s">
        <v>211</v>
      </c>
    </row>
    <row r="211" spans="1:10" ht="15" customHeight="1">
      <c r="A211" s="65"/>
      <c r="B211" s="68"/>
      <c r="C211" s="68"/>
      <c r="D211" s="65"/>
      <c r="E211" s="65"/>
      <c r="F211" s="70" t="s">
        <v>105</v>
      </c>
      <c r="G211" s="71"/>
      <c r="H211" s="72"/>
      <c r="I211" s="34">
        <f>I210*G210</f>
        <v>3535</v>
      </c>
      <c r="J211" s="7"/>
    </row>
    <row r="212" spans="1:10" ht="15" customHeight="1">
      <c r="A212" s="66"/>
      <c r="B212" s="69"/>
      <c r="C212" s="69"/>
      <c r="D212" s="66"/>
      <c r="E212" s="66"/>
      <c r="F212" s="70" t="s">
        <v>106</v>
      </c>
      <c r="G212" s="71"/>
      <c r="H212" s="72"/>
      <c r="I212" s="34">
        <f>I211+I210</f>
        <v>74235</v>
      </c>
      <c r="J212" s="7"/>
    </row>
    <row r="213" spans="1:10" ht="15" customHeight="1">
      <c r="A213" s="2"/>
      <c r="B213" s="61" t="s">
        <v>104</v>
      </c>
      <c r="C213" s="62"/>
      <c r="D213" s="62"/>
      <c r="E213" s="62"/>
      <c r="F213" s="62"/>
      <c r="G213" s="62"/>
      <c r="H213" s="63"/>
      <c r="I213" s="7"/>
      <c r="J213" s="7"/>
    </row>
    <row r="214" spans="1:10" ht="12.75" customHeight="1">
      <c r="A214" s="64" t="s">
        <v>184</v>
      </c>
      <c r="B214" s="67" t="s">
        <v>88</v>
      </c>
      <c r="C214" s="67" t="s">
        <v>186</v>
      </c>
      <c r="D214" s="64" t="s">
        <v>130</v>
      </c>
      <c r="E214" s="73">
        <v>100</v>
      </c>
      <c r="F214" s="32">
        <v>1021.54</v>
      </c>
      <c r="G214" s="31">
        <v>0.05</v>
      </c>
      <c r="H214" s="32">
        <f>F214*(1+G214)</f>
        <v>1072.617</v>
      </c>
      <c r="I214" s="32">
        <f>F214*E214</f>
        <v>102154</v>
      </c>
      <c r="J214" s="33" t="s">
        <v>211</v>
      </c>
    </row>
    <row r="215" spans="1:10" ht="15" customHeight="1">
      <c r="A215" s="65"/>
      <c r="B215" s="68"/>
      <c r="C215" s="68"/>
      <c r="D215" s="65"/>
      <c r="E215" s="65"/>
      <c r="F215" s="70" t="s">
        <v>105</v>
      </c>
      <c r="G215" s="71"/>
      <c r="H215" s="72"/>
      <c r="I215" s="34">
        <f>I214*G214</f>
        <v>5107.7000000000007</v>
      </c>
      <c r="J215" s="7"/>
    </row>
    <row r="216" spans="1:10" ht="15" customHeight="1">
      <c r="A216" s="66"/>
      <c r="B216" s="69"/>
      <c r="C216" s="69"/>
      <c r="D216" s="66"/>
      <c r="E216" s="66"/>
      <c r="F216" s="70" t="s">
        <v>106</v>
      </c>
      <c r="G216" s="71"/>
      <c r="H216" s="72"/>
      <c r="I216" s="34">
        <f>I215+I214</f>
        <v>107261.7</v>
      </c>
      <c r="J216" s="7"/>
    </row>
    <row r="217" spans="1:10" ht="15" customHeight="1">
      <c r="A217" s="2"/>
      <c r="B217" s="61" t="s">
        <v>104</v>
      </c>
      <c r="C217" s="62"/>
      <c r="D217" s="62"/>
      <c r="E217" s="62"/>
      <c r="F217" s="62"/>
      <c r="G217" s="62"/>
      <c r="H217" s="63"/>
      <c r="I217" s="7"/>
      <c r="J217" s="7"/>
    </row>
    <row r="218" spans="1:10">
      <c r="A218" s="64" t="s">
        <v>187</v>
      </c>
      <c r="B218" s="67" t="s">
        <v>89</v>
      </c>
      <c r="C218" s="67" t="s">
        <v>188</v>
      </c>
      <c r="D218" s="64" t="s">
        <v>130</v>
      </c>
      <c r="E218" s="64">
        <v>50</v>
      </c>
      <c r="F218" s="32">
        <v>3409</v>
      </c>
      <c r="G218" s="31">
        <v>0.05</v>
      </c>
      <c r="H218" s="32">
        <f>F218*(1+G218)</f>
        <v>3579.4500000000003</v>
      </c>
      <c r="I218" s="32">
        <f>F218*E218</f>
        <v>170450</v>
      </c>
      <c r="J218" s="33" t="s">
        <v>211</v>
      </c>
    </row>
    <row r="219" spans="1:10" ht="15" customHeight="1">
      <c r="A219" s="65"/>
      <c r="B219" s="68"/>
      <c r="C219" s="68"/>
      <c r="D219" s="65"/>
      <c r="E219" s="65"/>
      <c r="F219" s="70" t="s">
        <v>105</v>
      </c>
      <c r="G219" s="71"/>
      <c r="H219" s="72"/>
      <c r="I219" s="34">
        <f>I218*G218</f>
        <v>8522.5</v>
      </c>
      <c r="J219" s="7"/>
    </row>
    <row r="220" spans="1:10" ht="15" customHeight="1">
      <c r="A220" s="66"/>
      <c r="B220" s="69"/>
      <c r="C220" s="69"/>
      <c r="D220" s="66"/>
      <c r="E220" s="66"/>
      <c r="F220" s="70" t="s">
        <v>106</v>
      </c>
      <c r="G220" s="71"/>
      <c r="H220" s="72"/>
      <c r="I220" s="34">
        <f>I219+I218</f>
        <v>178972.5</v>
      </c>
      <c r="J220" s="7"/>
    </row>
    <row r="221" spans="1:10" ht="15" customHeight="1">
      <c r="A221" s="2"/>
      <c r="B221" s="61" t="s">
        <v>104</v>
      </c>
      <c r="C221" s="62"/>
      <c r="D221" s="62"/>
      <c r="E221" s="62"/>
      <c r="F221" s="62"/>
      <c r="G221" s="62"/>
      <c r="H221" s="63"/>
      <c r="I221" s="7"/>
      <c r="J221" s="7"/>
    </row>
    <row r="222" spans="1:10" ht="14.25" customHeight="1">
      <c r="A222" s="64" t="s">
        <v>189</v>
      </c>
      <c r="B222" s="67" t="s">
        <v>90</v>
      </c>
      <c r="C222" s="67" t="s">
        <v>190</v>
      </c>
      <c r="D222" s="64" t="s">
        <v>130</v>
      </c>
      <c r="E222" s="64">
        <v>50</v>
      </c>
      <c r="F222" s="32">
        <v>2821</v>
      </c>
      <c r="G222" s="31">
        <v>0.05</v>
      </c>
      <c r="H222" s="32">
        <f>F222*(1+G222)</f>
        <v>2962.05</v>
      </c>
      <c r="I222" s="32">
        <f>F222*E222</f>
        <v>141050</v>
      </c>
      <c r="J222" s="33" t="s">
        <v>211</v>
      </c>
    </row>
    <row r="223" spans="1:10" ht="15" customHeight="1">
      <c r="A223" s="65"/>
      <c r="B223" s="68"/>
      <c r="C223" s="68"/>
      <c r="D223" s="65"/>
      <c r="E223" s="65"/>
      <c r="F223" s="70" t="s">
        <v>105</v>
      </c>
      <c r="G223" s="71"/>
      <c r="H223" s="72"/>
      <c r="I223" s="34">
        <f>I222*G222</f>
        <v>7052.5</v>
      </c>
      <c r="J223" s="7"/>
    </row>
    <row r="224" spans="1:10" ht="15" customHeight="1">
      <c r="A224" s="66"/>
      <c r="B224" s="69"/>
      <c r="C224" s="69"/>
      <c r="D224" s="66"/>
      <c r="E224" s="66"/>
      <c r="F224" s="70" t="s">
        <v>106</v>
      </c>
      <c r="G224" s="71"/>
      <c r="H224" s="72"/>
      <c r="I224" s="34">
        <f>I223+I222</f>
        <v>148102.5</v>
      </c>
      <c r="J224" s="7"/>
    </row>
    <row r="225" spans="1:10" ht="15" customHeight="1">
      <c r="A225" s="2"/>
      <c r="B225" s="61" t="s">
        <v>104</v>
      </c>
      <c r="C225" s="62"/>
      <c r="D225" s="62"/>
      <c r="E225" s="62"/>
      <c r="F225" s="62"/>
      <c r="G225" s="62"/>
      <c r="H225" s="63"/>
      <c r="I225" s="7"/>
      <c r="J225" s="7"/>
    </row>
    <row r="226" spans="1:10" ht="22.5" customHeight="1">
      <c r="A226" s="64" t="s">
        <v>191</v>
      </c>
      <c r="B226" s="67" t="s">
        <v>193</v>
      </c>
      <c r="C226" s="67" t="s">
        <v>91</v>
      </c>
      <c r="D226" s="64" t="s">
        <v>130</v>
      </c>
      <c r="E226" s="64">
        <v>50</v>
      </c>
      <c r="F226" s="4"/>
      <c r="G226" s="4"/>
      <c r="H226" s="7"/>
      <c r="I226" s="7"/>
      <c r="J226" s="7"/>
    </row>
    <row r="227" spans="1:10" ht="15" customHeight="1">
      <c r="A227" s="65"/>
      <c r="B227" s="68"/>
      <c r="C227" s="68"/>
      <c r="D227" s="65"/>
      <c r="E227" s="65"/>
      <c r="F227" s="70" t="s">
        <v>105</v>
      </c>
      <c r="G227" s="71"/>
      <c r="H227" s="72"/>
      <c r="I227" s="7"/>
      <c r="J227" s="7"/>
    </row>
    <row r="228" spans="1:10" ht="15" customHeight="1">
      <c r="A228" s="66"/>
      <c r="B228" s="69"/>
      <c r="C228" s="69"/>
      <c r="D228" s="66"/>
      <c r="E228" s="66"/>
      <c r="F228" s="70" t="s">
        <v>106</v>
      </c>
      <c r="G228" s="71"/>
      <c r="H228" s="72"/>
      <c r="I228" s="7"/>
      <c r="J228" s="7"/>
    </row>
    <row r="229" spans="1:10" ht="15" customHeight="1">
      <c r="A229" s="2"/>
      <c r="B229" s="61" t="s">
        <v>104</v>
      </c>
      <c r="C229" s="62"/>
      <c r="D229" s="62"/>
      <c r="E229" s="62"/>
      <c r="F229" s="62"/>
      <c r="G229" s="62"/>
      <c r="H229" s="63"/>
      <c r="I229" s="7"/>
      <c r="J229" s="7"/>
    </row>
    <row r="230" spans="1:10" ht="21" customHeight="1">
      <c r="A230" s="64" t="s">
        <v>192</v>
      </c>
      <c r="B230" s="67" t="s">
        <v>92</v>
      </c>
      <c r="C230" s="67" t="s">
        <v>194</v>
      </c>
      <c r="D230" s="64" t="s">
        <v>130</v>
      </c>
      <c r="E230" s="64">
        <v>100</v>
      </c>
      <c r="F230" s="4"/>
      <c r="G230" s="4"/>
      <c r="H230" s="7"/>
      <c r="I230" s="7"/>
      <c r="J230" s="7"/>
    </row>
    <row r="231" spans="1:10" ht="15" customHeight="1">
      <c r="A231" s="65"/>
      <c r="B231" s="68"/>
      <c r="C231" s="68"/>
      <c r="D231" s="65"/>
      <c r="E231" s="65"/>
      <c r="F231" s="70" t="s">
        <v>105</v>
      </c>
      <c r="G231" s="71"/>
      <c r="H231" s="72"/>
      <c r="I231" s="7"/>
      <c r="J231" s="7"/>
    </row>
    <row r="232" spans="1:10" ht="15" customHeight="1">
      <c r="A232" s="66"/>
      <c r="B232" s="69"/>
      <c r="C232" s="69"/>
      <c r="D232" s="66"/>
      <c r="E232" s="66"/>
      <c r="F232" s="70" t="s">
        <v>106</v>
      </c>
      <c r="G232" s="71"/>
      <c r="H232" s="72"/>
      <c r="I232" s="7"/>
      <c r="J232" s="7"/>
    </row>
    <row r="233" spans="1:10" ht="15" customHeight="1">
      <c r="A233" s="2"/>
      <c r="B233" s="61" t="s">
        <v>104</v>
      </c>
      <c r="C233" s="62"/>
      <c r="D233" s="62"/>
      <c r="E233" s="62"/>
      <c r="F233" s="62"/>
      <c r="G233" s="62"/>
      <c r="H233" s="63"/>
      <c r="I233" s="7"/>
      <c r="J233" s="7"/>
    </row>
    <row r="234" spans="1:10" ht="72.75" customHeight="1">
      <c r="A234" s="64" t="s">
        <v>195</v>
      </c>
      <c r="B234" s="67" t="s">
        <v>93</v>
      </c>
      <c r="C234" s="67" t="s">
        <v>196</v>
      </c>
      <c r="D234" s="64" t="s">
        <v>130</v>
      </c>
      <c r="E234" s="64">
        <v>50</v>
      </c>
      <c r="F234" s="32">
        <v>1520</v>
      </c>
      <c r="G234" s="31">
        <v>0.05</v>
      </c>
      <c r="H234" s="32">
        <f>F234*(1+G234)</f>
        <v>1596</v>
      </c>
      <c r="I234" s="32">
        <f>F234*E234</f>
        <v>76000</v>
      </c>
      <c r="J234" s="33" t="s">
        <v>212</v>
      </c>
    </row>
    <row r="235" spans="1:10" ht="15" customHeight="1">
      <c r="A235" s="65"/>
      <c r="B235" s="68"/>
      <c r="C235" s="68"/>
      <c r="D235" s="65"/>
      <c r="E235" s="65"/>
      <c r="F235" s="70" t="s">
        <v>105</v>
      </c>
      <c r="G235" s="71"/>
      <c r="H235" s="72"/>
      <c r="I235" s="34">
        <f>I234*G234</f>
        <v>3800</v>
      </c>
      <c r="J235" s="7"/>
    </row>
    <row r="236" spans="1:10" ht="15" customHeight="1">
      <c r="A236" s="66"/>
      <c r="B236" s="69"/>
      <c r="C236" s="69"/>
      <c r="D236" s="66"/>
      <c r="E236" s="66"/>
      <c r="F236" s="70" t="s">
        <v>106</v>
      </c>
      <c r="G236" s="71"/>
      <c r="H236" s="72"/>
      <c r="I236" s="34">
        <f>I235+I234</f>
        <v>79800</v>
      </c>
      <c r="J236" s="7"/>
    </row>
    <row r="237" spans="1:10" ht="15" customHeight="1">
      <c r="A237" s="2"/>
      <c r="B237" s="61" t="s">
        <v>104</v>
      </c>
      <c r="C237" s="62"/>
      <c r="D237" s="62"/>
      <c r="E237" s="62"/>
      <c r="F237" s="62"/>
      <c r="G237" s="62"/>
      <c r="H237" s="63"/>
      <c r="I237" s="7"/>
      <c r="J237" s="7"/>
    </row>
    <row r="238" spans="1:10" ht="215.25" customHeight="1">
      <c r="A238" s="64" t="s">
        <v>197</v>
      </c>
      <c r="B238" s="67" t="s">
        <v>200</v>
      </c>
      <c r="C238" s="67" t="s">
        <v>204</v>
      </c>
      <c r="D238" s="64" t="s">
        <v>130</v>
      </c>
      <c r="E238" s="73">
        <v>5000</v>
      </c>
      <c r="F238" s="4"/>
      <c r="G238" s="4"/>
      <c r="H238" s="7"/>
      <c r="I238" s="7"/>
      <c r="J238" s="7"/>
    </row>
    <row r="239" spans="1:10" ht="15" customHeight="1">
      <c r="A239" s="65"/>
      <c r="B239" s="68"/>
      <c r="C239" s="68"/>
      <c r="D239" s="65"/>
      <c r="E239" s="65"/>
      <c r="F239" s="70" t="s">
        <v>105</v>
      </c>
      <c r="G239" s="71"/>
      <c r="H239" s="72"/>
      <c r="I239" s="7"/>
      <c r="J239" s="7"/>
    </row>
    <row r="240" spans="1:10" ht="15" customHeight="1">
      <c r="A240" s="66"/>
      <c r="B240" s="69"/>
      <c r="C240" s="69"/>
      <c r="D240" s="66"/>
      <c r="E240" s="66"/>
      <c r="F240" s="70" t="s">
        <v>106</v>
      </c>
      <c r="G240" s="71"/>
      <c r="H240" s="72"/>
      <c r="I240" s="7"/>
      <c r="J240" s="7"/>
    </row>
    <row r="241" spans="1:10" ht="15" customHeight="1">
      <c r="A241" s="2"/>
      <c r="B241" s="61" t="s">
        <v>104</v>
      </c>
      <c r="C241" s="62"/>
      <c r="D241" s="62"/>
      <c r="E241" s="62"/>
      <c r="F241" s="62"/>
      <c r="G241" s="62"/>
      <c r="H241" s="63"/>
      <c r="I241" s="7"/>
      <c r="J241" s="7"/>
    </row>
    <row r="242" spans="1:10" ht="76.5" customHeight="1">
      <c r="A242" s="64" t="s">
        <v>198</v>
      </c>
      <c r="B242" s="67" t="s">
        <v>201</v>
      </c>
      <c r="C242" s="67" t="s">
        <v>202</v>
      </c>
      <c r="D242" s="64" t="s">
        <v>130</v>
      </c>
      <c r="E242" s="64">
        <v>100</v>
      </c>
      <c r="F242" s="4"/>
      <c r="G242" s="4"/>
      <c r="H242" s="7"/>
      <c r="I242" s="7"/>
      <c r="J242" s="7"/>
    </row>
    <row r="243" spans="1:10" ht="15" customHeight="1">
      <c r="A243" s="65"/>
      <c r="B243" s="68"/>
      <c r="C243" s="68"/>
      <c r="D243" s="65"/>
      <c r="E243" s="65"/>
      <c r="F243" s="70" t="s">
        <v>105</v>
      </c>
      <c r="G243" s="71"/>
      <c r="H243" s="72"/>
      <c r="I243" s="7"/>
      <c r="J243" s="7"/>
    </row>
    <row r="244" spans="1:10" ht="15" customHeight="1">
      <c r="A244" s="66"/>
      <c r="B244" s="69"/>
      <c r="C244" s="69"/>
      <c r="D244" s="66"/>
      <c r="E244" s="66"/>
      <c r="F244" s="70" t="s">
        <v>106</v>
      </c>
      <c r="G244" s="71"/>
      <c r="H244" s="72"/>
      <c r="I244" s="7"/>
      <c r="J244" s="7"/>
    </row>
    <row r="245" spans="1:10" ht="15" customHeight="1">
      <c r="A245" s="2"/>
      <c r="B245" s="61" t="s">
        <v>104</v>
      </c>
      <c r="C245" s="62"/>
      <c r="D245" s="62"/>
      <c r="E245" s="62"/>
      <c r="F245" s="62"/>
      <c r="G245" s="62"/>
      <c r="H245" s="63"/>
      <c r="I245" s="7"/>
      <c r="J245" s="7"/>
    </row>
    <row r="246" spans="1:10" ht="188.25" customHeight="1">
      <c r="A246" s="64" t="s">
        <v>199</v>
      </c>
      <c r="B246" s="67" t="s">
        <v>203</v>
      </c>
      <c r="C246" s="67" t="s">
        <v>209</v>
      </c>
      <c r="D246" s="64" t="s">
        <v>130</v>
      </c>
      <c r="E246" s="73">
        <v>5000</v>
      </c>
      <c r="F246" s="32">
        <v>240</v>
      </c>
      <c r="G246" s="31">
        <v>0.05</v>
      </c>
      <c r="H246" s="32">
        <f>F246*(1+G246)</f>
        <v>252</v>
      </c>
      <c r="I246" s="32">
        <f>F246*E246</f>
        <v>1200000</v>
      </c>
      <c r="J246" s="33" t="s">
        <v>221</v>
      </c>
    </row>
    <row r="247" spans="1:10" ht="15" customHeight="1">
      <c r="A247" s="65"/>
      <c r="B247" s="68"/>
      <c r="C247" s="68"/>
      <c r="D247" s="65"/>
      <c r="E247" s="65"/>
      <c r="F247" s="70" t="s">
        <v>105</v>
      </c>
      <c r="G247" s="71"/>
      <c r="H247" s="72"/>
      <c r="I247" s="34">
        <f>I246*G246</f>
        <v>60000</v>
      </c>
      <c r="J247" s="7"/>
    </row>
    <row r="248" spans="1:10" ht="15" customHeight="1">
      <c r="A248" s="66"/>
      <c r="B248" s="69"/>
      <c r="C248" s="69"/>
      <c r="D248" s="66"/>
      <c r="E248" s="66"/>
      <c r="F248" s="70" t="s">
        <v>106</v>
      </c>
      <c r="G248" s="71"/>
      <c r="H248" s="72"/>
      <c r="I248" s="34">
        <f>I247+I246</f>
        <v>1260000</v>
      </c>
      <c r="J248" s="7"/>
    </row>
    <row r="249" spans="1:10" ht="15" customHeight="1">
      <c r="A249" s="2"/>
      <c r="B249" s="61" t="s">
        <v>104</v>
      </c>
      <c r="C249" s="62"/>
      <c r="D249" s="62"/>
      <c r="E249" s="62"/>
      <c r="F249" s="62"/>
      <c r="G249" s="62"/>
      <c r="H249" s="63"/>
      <c r="I249" s="7"/>
      <c r="J249" s="7"/>
    </row>
  </sheetData>
  <autoFilter ref="A10:I249"/>
  <mergeCells count="454">
    <mergeCell ref="A246:A248"/>
    <mergeCell ref="B246:B248"/>
    <mergeCell ref="C246:C248"/>
    <mergeCell ref="D246:D248"/>
    <mergeCell ref="E246:E248"/>
    <mergeCell ref="A238:A240"/>
    <mergeCell ref="B238:B240"/>
    <mergeCell ref="C238:C240"/>
    <mergeCell ref="D238:D240"/>
    <mergeCell ref="E238:E240"/>
    <mergeCell ref="A242:A244"/>
    <mergeCell ref="B242:B244"/>
    <mergeCell ref="C242:C244"/>
    <mergeCell ref="D242:D244"/>
    <mergeCell ref="E242:E244"/>
    <mergeCell ref="B245:H245"/>
    <mergeCell ref="A222:A224"/>
    <mergeCell ref="B222:B224"/>
    <mergeCell ref="C222:C224"/>
    <mergeCell ref="D222:D224"/>
    <mergeCell ref="E222:E224"/>
    <mergeCell ref="A226:A228"/>
    <mergeCell ref="B226:B228"/>
    <mergeCell ref="C226:C228"/>
    <mergeCell ref="D226:D228"/>
    <mergeCell ref="E226:E228"/>
    <mergeCell ref="B225:H225"/>
    <mergeCell ref="F224:H224"/>
    <mergeCell ref="F227:H227"/>
    <mergeCell ref="F228:H228"/>
    <mergeCell ref="A230:A232"/>
    <mergeCell ref="B230:B232"/>
    <mergeCell ref="C230:C232"/>
    <mergeCell ref="D230:D232"/>
    <mergeCell ref="E230:E232"/>
    <mergeCell ref="A234:A236"/>
    <mergeCell ref="B234:B236"/>
    <mergeCell ref="C234:C236"/>
    <mergeCell ref="D234:D236"/>
    <mergeCell ref="E234:E236"/>
    <mergeCell ref="B233:H233"/>
    <mergeCell ref="F231:H231"/>
    <mergeCell ref="A210:A212"/>
    <mergeCell ref="B210:B212"/>
    <mergeCell ref="C210:C212"/>
    <mergeCell ref="E210:E212"/>
    <mergeCell ref="D210:D212"/>
    <mergeCell ref="A202:A204"/>
    <mergeCell ref="B202:B204"/>
    <mergeCell ref="C202:C204"/>
    <mergeCell ref="D202:D204"/>
    <mergeCell ref="E202:E204"/>
    <mergeCell ref="A206:A208"/>
    <mergeCell ref="B206:B208"/>
    <mergeCell ref="C206:C208"/>
    <mergeCell ref="D206:D208"/>
    <mergeCell ref="E206:E208"/>
    <mergeCell ref="B205:H205"/>
    <mergeCell ref="B209:H209"/>
    <mergeCell ref="F204:H204"/>
    <mergeCell ref="F207:H207"/>
    <mergeCell ref="F208:H208"/>
    <mergeCell ref="F211:H211"/>
    <mergeCell ref="F212:H212"/>
    <mergeCell ref="A214:A216"/>
    <mergeCell ref="B214:B216"/>
    <mergeCell ref="C214:C216"/>
    <mergeCell ref="D214:D216"/>
    <mergeCell ref="E214:E216"/>
    <mergeCell ref="A218:A220"/>
    <mergeCell ref="B218:B220"/>
    <mergeCell ref="C218:C220"/>
    <mergeCell ref="D218:D220"/>
    <mergeCell ref="E218:E220"/>
    <mergeCell ref="A186:A188"/>
    <mergeCell ref="B186:B188"/>
    <mergeCell ref="C186:C188"/>
    <mergeCell ref="D186:D188"/>
    <mergeCell ref="E186:E188"/>
    <mergeCell ref="A190:A192"/>
    <mergeCell ref="B190:B192"/>
    <mergeCell ref="C190:C192"/>
    <mergeCell ref="D190:D192"/>
    <mergeCell ref="E190:E192"/>
    <mergeCell ref="A194:A196"/>
    <mergeCell ref="B194:B196"/>
    <mergeCell ref="C194:C196"/>
    <mergeCell ref="D194:D196"/>
    <mergeCell ref="E194:E196"/>
    <mergeCell ref="A198:A200"/>
    <mergeCell ref="B198:B200"/>
    <mergeCell ref="C198:C200"/>
    <mergeCell ref="D198:D200"/>
    <mergeCell ref="E198:E200"/>
    <mergeCell ref="A170:A172"/>
    <mergeCell ref="B170:B172"/>
    <mergeCell ref="C170:C172"/>
    <mergeCell ref="D170:D172"/>
    <mergeCell ref="E170:E172"/>
    <mergeCell ref="A174:A176"/>
    <mergeCell ref="B174:B176"/>
    <mergeCell ref="C174:C176"/>
    <mergeCell ref="E174:E176"/>
    <mergeCell ref="A182:A184"/>
    <mergeCell ref="B182:B184"/>
    <mergeCell ref="D182:D184"/>
    <mergeCell ref="C182:C184"/>
    <mergeCell ref="E182:E184"/>
    <mergeCell ref="D174:D176"/>
    <mergeCell ref="A178:A180"/>
    <mergeCell ref="B178:B180"/>
    <mergeCell ref="C178:C180"/>
    <mergeCell ref="D178:D180"/>
    <mergeCell ref="E178:E180"/>
    <mergeCell ref="A154:A156"/>
    <mergeCell ref="B154:B156"/>
    <mergeCell ref="C154:C156"/>
    <mergeCell ref="D154:D156"/>
    <mergeCell ref="E154:E156"/>
    <mergeCell ref="A158:A160"/>
    <mergeCell ref="B158:B160"/>
    <mergeCell ref="C158:C160"/>
    <mergeCell ref="D158:D160"/>
    <mergeCell ref="E158:E160"/>
    <mergeCell ref="A162:A164"/>
    <mergeCell ref="B162:B164"/>
    <mergeCell ref="C162:C164"/>
    <mergeCell ref="D162:D164"/>
    <mergeCell ref="E162:E164"/>
    <mergeCell ref="A166:A168"/>
    <mergeCell ref="B166:B168"/>
    <mergeCell ref="C166:C168"/>
    <mergeCell ref="D166:D168"/>
    <mergeCell ref="E166:E168"/>
    <mergeCell ref="A150:A152"/>
    <mergeCell ref="B150:B152"/>
    <mergeCell ref="C150:C152"/>
    <mergeCell ref="D150:D152"/>
    <mergeCell ref="E150:E152"/>
    <mergeCell ref="A138:A140"/>
    <mergeCell ref="B138:B140"/>
    <mergeCell ref="C138:C140"/>
    <mergeCell ref="D138:D140"/>
    <mergeCell ref="E138:E140"/>
    <mergeCell ref="A142:A144"/>
    <mergeCell ref="B142:B144"/>
    <mergeCell ref="C142:C144"/>
    <mergeCell ref="D142:D144"/>
    <mergeCell ref="E142:E144"/>
    <mergeCell ref="B145:H145"/>
    <mergeCell ref="B149:H149"/>
    <mergeCell ref="A114:A116"/>
    <mergeCell ref="B114:B116"/>
    <mergeCell ref="C114:C116"/>
    <mergeCell ref="D114:D116"/>
    <mergeCell ref="E114:E116"/>
    <mergeCell ref="A146:A148"/>
    <mergeCell ref="B146:B148"/>
    <mergeCell ref="C146:C148"/>
    <mergeCell ref="D146:D148"/>
    <mergeCell ref="E146:E148"/>
    <mergeCell ref="A130:A132"/>
    <mergeCell ref="B130:B132"/>
    <mergeCell ref="C130:C132"/>
    <mergeCell ref="D130:D132"/>
    <mergeCell ref="E130:E132"/>
    <mergeCell ref="A134:A136"/>
    <mergeCell ref="B134:B136"/>
    <mergeCell ref="C134:C136"/>
    <mergeCell ref="D134:D136"/>
    <mergeCell ref="E134:E136"/>
    <mergeCell ref="B123:H123"/>
    <mergeCell ref="B133:H133"/>
    <mergeCell ref="B137:H137"/>
    <mergeCell ref="B141:H141"/>
    <mergeCell ref="A98:A100"/>
    <mergeCell ref="B98:B100"/>
    <mergeCell ref="C98:C100"/>
    <mergeCell ref="D98:D100"/>
    <mergeCell ref="E98:E100"/>
    <mergeCell ref="A102:A104"/>
    <mergeCell ref="B102:B104"/>
    <mergeCell ref="C102:C104"/>
    <mergeCell ref="D102:D104"/>
    <mergeCell ref="E102:E104"/>
    <mergeCell ref="A106:A108"/>
    <mergeCell ref="B106:B108"/>
    <mergeCell ref="C106:C108"/>
    <mergeCell ref="D106:D108"/>
    <mergeCell ref="E106:E108"/>
    <mergeCell ref="A110:A112"/>
    <mergeCell ref="B110:B112"/>
    <mergeCell ref="C110:C112"/>
    <mergeCell ref="D110:D112"/>
    <mergeCell ref="E110:E112"/>
    <mergeCell ref="A82:A84"/>
    <mergeCell ref="B82:B84"/>
    <mergeCell ref="C82:C84"/>
    <mergeCell ref="D82:D84"/>
    <mergeCell ref="E82:E84"/>
    <mergeCell ref="A86:A88"/>
    <mergeCell ref="B86:B88"/>
    <mergeCell ref="C86:C88"/>
    <mergeCell ref="D86:D88"/>
    <mergeCell ref="E86:E88"/>
    <mergeCell ref="B85:H85"/>
    <mergeCell ref="F87:H87"/>
    <mergeCell ref="F88:H88"/>
    <mergeCell ref="A90:A92"/>
    <mergeCell ref="B90:B92"/>
    <mergeCell ref="C90:C92"/>
    <mergeCell ref="D90:D92"/>
    <mergeCell ref="E90:E92"/>
    <mergeCell ref="A94:A96"/>
    <mergeCell ref="B94:B96"/>
    <mergeCell ref="C94:C96"/>
    <mergeCell ref="D94:D96"/>
    <mergeCell ref="E94:E96"/>
    <mergeCell ref="B93:H93"/>
    <mergeCell ref="F91:H91"/>
    <mergeCell ref="F92:H92"/>
    <mergeCell ref="A78:A80"/>
    <mergeCell ref="B78:B80"/>
    <mergeCell ref="C78:C80"/>
    <mergeCell ref="D78:D80"/>
    <mergeCell ref="E78:E80"/>
    <mergeCell ref="A58:A60"/>
    <mergeCell ref="B58:B60"/>
    <mergeCell ref="C58:C60"/>
    <mergeCell ref="D58:D60"/>
    <mergeCell ref="E58:E60"/>
    <mergeCell ref="A62:A64"/>
    <mergeCell ref="B62:B64"/>
    <mergeCell ref="C62:C64"/>
    <mergeCell ref="D62:D64"/>
    <mergeCell ref="E62:E64"/>
    <mergeCell ref="B73:H73"/>
    <mergeCell ref="B77:H77"/>
    <mergeCell ref="F63:H63"/>
    <mergeCell ref="F64:H64"/>
    <mergeCell ref="F71:H71"/>
    <mergeCell ref="F72:H72"/>
    <mergeCell ref="A54:A56"/>
    <mergeCell ref="B54:B56"/>
    <mergeCell ref="C54:C56"/>
    <mergeCell ref="D54:D56"/>
    <mergeCell ref="E54:E56"/>
    <mergeCell ref="A74:A76"/>
    <mergeCell ref="B74:B76"/>
    <mergeCell ref="C74:C76"/>
    <mergeCell ref="D74:D76"/>
    <mergeCell ref="E74:E76"/>
    <mergeCell ref="A35:A37"/>
    <mergeCell ref="B35:B37"/>
    <mergeCell ref="C35:C37"/>
    <mergeCell ref="D35:D37"/>
    <mergeCell ref="E35:E37"/>
    <mergeCell ref="F112:H112"/>
    <mergeCell ref="A11:A13"/>
    <mergeCell ref="B11:B13"/>
    <mergeCell ref="C11:C13"/>
    <mergeCell ref="D11:D13"/>
    <mergeCell ref="E11:E13"/>
    <mergeCell ref="A15:A17"/>
    <mergeCell ref="A39:A41"/>
    <mergeCell ref="B39:B41"/>
    <mergeCell ref="C39:C41"/>
    <mergeCell ref="D39:D41"/>
    <mergeCell ref="E39:E41"/>
    <mergeCell ref="A50:A52"/>
    <mergeCell ref="B50:B52"/>
    <mergeCell ref="C50:C52"/>
    <mergeCell ref="D50:D52"/>
    <mergeCell ref="E50:E52"/>
    <mergeCell ref="B49:H49"/>
    <mergeCell ref="B53:H53"/>
    <mergeCell ref="B249:H249"/>
    <mergeCell ref="B237:H237"/>
    <mergeCell ref="B241:H241"/>
    <mergeCell ref="F232:H232"/>
    <mergeCell ref="F235:H235"/>
    <mergeCell ref="F236:H236"/>
    <mergeCell ref="F239:H239"/>
    <mergeCell ref="F240:H240"/>
    <mergeCell ref="D31:D33"/>
    <mergeCell ref="E31:E33"/>
    <mergeCell ref="F47:H47"/>
    <mergeCell ref="F48:H48"/>
    <mergeCell ref="B89:H89"/>
    <mergeCell ref="B229:H229"/>
    <mergeCell ref="B157:H157"/>
    <mergeCell ref="B161:H161"/>
    <mergeCell ref="B165:H165"/>
    <mergeCell ref="F215:H215"/>
    <mergeCell ref="F216:H216"/>
    <mergeCell ref="F219:H219"/>
    <mergeCell ref="F220:H220"/>
    <mergeCell ref="F223:H223"/>
    <mergeCell ref="B213:H213"/>
    <mergeCell ref="B217:H217"/>
    <mergeCell ref="B221:H221"/>
    <mergeCell ref="F107:H107"/>
    <mergeCell ref="F108:H108"/>
    <mergeCell ref="F111:H111"/>
    <mergeCell ref="F115:H115"/>
    <mergeCell ref="F192:H192"/>
    <mergeCell ref="F195:H195"/>
    <mergeCell ref="F196:H196"/>
    <mergeCell ref="F199:H199"/>
    <mergeCell ref="F200:H200"/>
    <mergeCell ref="F172:H172"/>
    <mergeCell ref="F175:H175"/>
    <mergeCell ref="F176:H176"/>
    <mergeCell ref="F179:H179"/>
    <mergeCell ref="F180:H180"/>
    <mergeCell ref="F183:H183"/>
    <mergeCell ref="F152:H152"/>
    <mergeCell ref="F155:H155"/>
    <mergeCell ref="F156:H156"/>
    <mergeCell ref="F159:H159"/>
    <mergeCell ref="F160:H160"/>
    <mergeCell ref="F163:H163"/>
    <mergeCell ref="B181:H181"/>
    <mergeCell ref="B177:H177"/>
    <mergeCell ref="B185:H185"/>
    <mergeCell ref="B61:H61"/>
    <mergeCell ref="B65:H65"/>
    <mergeCell ref="F132:H132"/>
    <mergeCell ref="F135:H135"/>
    <mergeCell ref="F136:H136"/>
    <mergeCell ref="F139:H139"/>
    <mergeCell ref="F140:H140"/>
    <mergeCell ref="F143:H143"/>
    <mergeCell ref="F116:H116"/>
    <mergeCell ref="F121:H121"/>
    <mergeCell ref="F122:H122"/>
    <mergeCell ref="F131:H131"/>
    <mergeCell ref="F95:H95"/>
    <mergeCell ref="F96:H96"/>
    <mergeCell ref="F99:H99"/>
    <mergeCell ref="F100:H100"/>
    <mergeCell ref="F103:H103"/>
    <mergeCell ref="F104:H104"/>
    <mergeCell ref="B97:H97"/>
    <mergeCell ref="B101:H101"/>
    <mergeCell ref="B109:H109"/>
    <mergeCell ref="B113:H113"/>
    <mergeCell ref="B117:H117"/>
    <mergeCell ref="B105:H105"/>
    <mergeCell ref="F128:H128"/>
    <mergeCell ref="F24:H24"/>
    <mergeCell ref="F25:H25"/>
    <mergeCell ref="F28:H28"/>
    <mergeCell ref="F29:H29"/>
    <mergeCell ref="F32:H32"/>
    <mergeCell ref="F33:H33"/>
    <mergeCell ref="F36:H36"/>
    <mergeCell ref="F37:H37"/>
    <mergeCell ref="F51:H51"/>
    <mergeCell ref="F52:H52"/>
    <mergeCell ref="F75:H75"/>
    <mergeCell ref="F76:H76"/>
    <mergeCell ref="F79:H79"/>
    <mergeCell ref="F80:H80"/>
    <mergeCell ref="F83:H83"/>
    <mergeCell ref="F84:H84"/>
    <mergeCell ref="F55:H55"/>
    <mergeCell ref="F56:H56"/>
    <mergeCell ref="F59:H59"/>
    <mergeCell ref="F60:H60"/>
    <mergeCell ref="B81:H81"/>
    <mergeCell ref="B57:H57"/>
    <mergeCell ref="B153:H153"/>
    <mergeCell ref="F144:H144"/>
    <mergeCell ref="F147:H147"/>
    <mergeCell ref="F148:H148"/>
    <mergeCell ref="F151:H151"/>
    <mergeCell ref="F243:H243"/>
    <mergeCell ref="F244:H244"/>
    <mergeCell ref="F247:H247"/>
    <mergeCell ref="F248:H248"/>
    <mergeCell ref="B169:H169"/>
    <mergeCell ref="B173:H173"/>
    <mergeCell ref="F164:H164"/>
    <mergeCell ref="F167:H167"/>
    <mergeCell ref="F168:H168"/>
    <mergeCell ref="F171:H171"/>
    <mergeCell ref="F203:H203"/>
    <mergeCell ref="B201:H201"/>
    <mergeCell ref="B189:H189"/>
    <mergeCell ref="B193:H193"/>
    <mergeCell ref="B197:H197"/>
    <mergeCell ref="F184:H184"/>
    <mergeCell ref="F187:H187"/>
    <mergeCell ref="F188:H188"/>
    <mergeCell ref="F191:H191"/>
    <mergeCell ref="F12:H12"/>
    <mergeCell ref="F13:H13"/>
    <mergeCell ref="F17:H17"/>
    <mergeCell ref="F16:H16"/>
    <mergeCell ref="F20:H20"/>
    <mergeCell ref="D19:D21"/>
    <mergeCell ref="E19:E21"/>
    <mergeCell ref="D23:D25"/>
    <mergeCell ref="E23:E25"/>
    <mergeCell ref="B38:H38"/>
    <mergeCell ref="B42:H42"/>
    <mergeCell ref="C15:C17"/>
    <mergeCell ref="D15:D17"/>
    <mergeCell ref="E15:E17"/>
    <mergeCell ref="E27:E29"/>
    <mergeCell ref="B27:B29"/>
    <mergeCell ref="B26:H26"/>
    <mergeCell ref="F40:H40"/>
    <mergeCell ref="F41:H41"/>
    <mergeCell ref="F129:H129"/>
    <mergeCell ref="F1:I1"/>
    <mergeCell ref="A2:I2"/>
    <mergeCell ref="A3:I3"/>
    <mergeCell ref="A5:I5"/>
    <mergeCell ref="B14:H14"/>
    <mergeCell ref="B18:H18"/>
    <mergeCell ref="B22:H22"/>
    <mergeCell ref="B34:H34"/>
    <mergeCell ref="B30:H30"/>
    <mergeCell ref="A31:A33"/>
    <mergeCell ref="B31:B33"/>
    <mergeCell ref="C31:C33"/>
    <mergeCell ref="A27:A29"/>
    <mergeCell ref="C27:C29"/>
    <mergeCell ref="D27:D29"/>
    <mergeCell ref="A23:A25"/>
    <mergeCell ref="B23:B25"/>
    <mergeCell ref="C23:C25"/>
    <mergeCell ref="F21:H21"/>
    <mergeCell ref="A19:A21"/>
    <mergeCell ref="B19:B21"/>
    <mergeCell ref="C19:C21"/>
    <mergeCell ref="B15:B17"/>
    <mergeCell ref="J124:J129"/>
    <mergeCell ref="J130:J132"/>
    <mergeCell ref="J170:J172"/>
    <mergeCell ref="J174:J176"/>
    <mergeCell ref="J182:J184"/>
    <mergeCell ref="J186:J188"/>
    <mergeCell ref="J190:J193"/>
    <mergeCell ref="J67:J70"/>
    <mergeCell ref="J74:J76"/>
    <mergeCell ref="J94:J96"/>
    <mergeCell ref="J102:J104"/>
    <mergeCell ref="J106:J108"/>
    <mergeCell ref="J110:J112"/>
    <mergeCell ref="J114:J116"/>
    <mergeCell ref="J118:J122"/>
  </mergeCells>
  <pageMargins left="0" right="0" top="0.7480314960629921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Sheet1!__DdeLink__20782_1359332567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DANUTĖ BAUBINIENĖ</dc:creator>
  <cp:lastModifiedBy>Remigijus Andžius</cp:lastModifiedBy>
  <cp:lastPrinted>2017-04-18T05:09:58Z</cp:lastPrinted>
  <dcterms:created xsi:type="dcterms:W3CDTF">2017-01-12T07:28:44Z</dcterms:created>
  <dcterms:modified xsi:type="dcterms:W3CDTF">2018-02-15T10:48:49Z</dcterms:modified>
</cp:coreProperties>
</file>