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d005.onehc.net\meddfsroot\dfs63\Healthcare\Baltics\LT_Shared\KONKURSAI\KONKURSAI FY24\VMKL_Vilniaus savivaldybė 17 SEP_733334-34503-1\Siemens pasiūlymas\"/>
    </mc:Choice>
  </mc:AlternateContent>
  <xr:revisionPtr revIDLastSave="0" documentId="8_{86240E74-C85F-4DC8-9C10-447C49F2F7FA}" xr6:coauthVersionLast="47" xr6:coauthVersionMax="47" xr10:uidLastSave="{00000000-0000-0000-0000-000000000000}"/>
  <bookViews>
    <workbookView xWindow="-120" yWindow="-120" windowWidth="29040" windowHeight="17640" tabRatio="500" activeTab="1" xr2:uid="{00000000-000D-0000-FFFF-FFFF00000000}"/>
  </bookViews>
  <sheets>
    <sheet name="Bendrieji reikalavimai" sheetId="8" r:id="rId1"/>
    <sheet name="34-35 reagent su analiz124"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26" i="3" l="1"/>
  <c r="J28" i="3"/>
  <c r="I28" i="3"/>
  <c r="I24" i="3"/>
  <c r="J24" i="3" s="1"/>
  <c r="I25" i="3"/>
  <c r="J25" i="3" s="1"/>
  <c r="I19" i="3" l="1"/>
  <c r="J19" i="3" s="1"/>
  <c r="I22" i="3" l="1"/>
  <c r="J22" i="3" s="1"/>
  <c r="I26" i="3"/>
  <c r="I27" i="3"/>
  <c r="J27" i="3" s="1"/>
  <c r="F23" i="3" l="1"/>
  <c r="I23" i="3" s="1"/>
  <c r="J23" i="3" s="1"/>
  <c r="F21" i="3"/>
  <c r="I21" i="3" s="1"/>
  <c r="J21" i="3" s="1"/>
  <c r="F20" i="3"/>
  <c r="I20" i="3" s="1"/>
  <c r="J20" i="3" s="1"/>
  <c r="F18" i="3"/>
  <c r="I18" i="3" s="1"/>
  <c r="J18" i="3" s="1"/>
  <c r="D16" i="3"/>
  <c r="F16" i="3" s="1"/>
  <c r="I16" i="3" s="1"/>
  <c r="J16" i="3" s="1"/>
  <c r="D15" i="3"/>
  <c r="F15" i="3" s="1"/>
  <c r="I15" i="3" s="1"/>
  <c r="J15" i="3" s="1"/>
  <c r="D13" i="3"/>
  <c r="F13" i="3" s="1"/>
  <c r="I13" i="3" s="1"/>
  <c r="J13" i="3" s="1"/>
  <c r="D12" i="3"/>
  <c r="F12" i="3" s="1"/>
  <c r="I12" i="3" s="1"/>
  <c r="J12" i="3" s="1"/>
  <c r="D10" i="3"/>
  <c r="F10" i="3" s="1"/>
  <c r="I10" i="3" s="1"/>
  <c r="J10" i="3" s="1"/>
  <c r="D9" i="3"/>
  <c r="F9" i="3" s="1"/>
  <c r="I9" i="3" s="1"/>
  <c r="J9" i="3" l="1"/>
  <c r="J29" i="3" s="1"/>
  <c r="I29" i="3"/>
</calcChain>
</file>

<file path=xl/sharedStrings.xml><?xml version="1.0" encoding="utf-8"?>
<sst xmlns="http://schemas.openxmlformats.org/spreadsheetml/2006/main" count="113" uniqueCount="101">
  <si>
    <t xml:space="preserve">DIAGNOSTIKOS REAGENTŲ, LABORATORINIŲ PRIEMONIŲ IR SERUMŲ </t>
  </si>
  <si>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</si>
  <si>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</si>
  <si>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</si>
  <si>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</si>
  <si>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</si>
  <si>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</si>
  <si>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1.4.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</si>
  <si>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</si>
  <si>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1.6. Kartu su pasiūlymu turi būti pateiktos saugos duomenų lapų skaitmeninės dokumentų kopijos (taikoma tik siūlant chemines, nuodingas medžiagas), patvirtinančios, kad siūlomos cheminės medžiagos yra saugios.</t>
  </si>
  <si>
    <t>2. Įrangos kokybė (taikoma jeigu nuomojama / panaudos būdu gaunama Įranga):</t>
  </si>
  <si>
    <t>2.1. Įrangos kokybė turi atitikti galiojančius standartus, technines sąlygas ar kitus norminius aktus.</t>
  </si>
  <si>
    <t>TECHNINĖ SPECIFIKACIJA</t>
  </si>
  <si>
    <r>
      <t xml:space="preserve">Gamintojas, komercinis prekės pavadinimas
</t>
    </r>
    <r>
      <rPr>
        <b/>
        <i/>
        <sz val="10"/>
        <color rgb="FFFF0000"/>
        <rFont val="Times New Roman"/>
        <family val="1"/>
        <charset val="186"/>
      </rPr>
      <t>(privaloma užpildyti)</t>
    </r>
  </si>
  <si>
    <t>1.</t>
  </si>
  <si>
    <t>4.</t>
  </si>
  <si>
    <t>PVM tarifas (%)</t>
  </si>
  <si>
    <t>Eil. Nr.</t>
  </si>
  <si>
    <t>Tyrimų / Diagnostinių reagentų, medžiagų pavadinimai</t>
  </si>
  <si>
    <t>Maksimalus tyrimų skaičius per 36 mėn.</t>
  </si>
  <si>
    <t>Reagentų ir priemonių kiekis (ml/vnt.) nurodytam tyrimų skaičiui</t>
  </si>
  <si>
    <t>Siūloma pakuotė</t>
  </si>
  <si>
    <t>Pakuočių kiekis</t>
  </si>
  <si>
    <t>1.1.</t>
  </si>
  <si>
    <t>1.2.</t>
  </si>
  <si>
    <t>PASTABOS:</t>
  </si>
  <si>
    <t>Siūlomos pakuotės fiksuotas įkainis EUR be PVM</t>
  </si>
  <si>
    <t>Reagentų ir / ar papildomų priemonių suma iš viso, Eur:</t>
  </si>
  <si>
    <t>DIAGNOSTIKOS REAGENTŲ, LABORATORINIŲ PRIEMONIŲ IR SERUMŲ PIRKIMAS</t>
  </si>
  <si>
    <t>Tyrimai / Reagentai ir kitos priemonės</t>
  </si>
  <si>
    <t>2.1.</t>
  </si>
  <si>
    <t>2.2.</t>
  </si>
  <si>
    <t>3.1.</t>
  </si>
  <si>
    <t>3.2.</t>
  </si>
  <si>
    <t>Tiriamoji analitė: Specifinis Ig E įvairiems alergenams</t>
  </si>
  <si>
    <t xml:space="preserve">2. </t>
  </si>
  <si>
    <t>Tiriamoji analitė: Specifiniai Ig E maisto alergenams</t>
  </si>
  <si>
    <t xml:space="preserve">3. </t>
  </si>
  <si>
    <t>Tiriamoji analitė: Specifiniai Ig E įkvepiamiems alergenams</t>
  </si>
  <si>
    <t>Bendra 35 pirkimo dalies kaina, Eur:</t>
  </si>
  <si>
    <t>1. Reikalavimai kalibratoriams ir alergenų stabilumui:
1.1. Kalibratoriai standartizuoti pagal WHO 2nd IRP 75/502;
1.2. Alergenų stabilumas 1 - 2 metai nuo pagaminimo datos.</t>
  </si>
  <si>
    <t>2. Tiekėjas privalo įvertinti ir nurodyti (įrašyti) visas reikiamas sudedamąsias dalis tyrimui atlikti, tame tarpe ir kontrolines, kalibracines bei pagalbines medžiagas, kitas papildomas priemones reikalingas analizatoriaus eksploatacijai, taip pat mėginio paėmimo priemones.</t>
  </si>
  <si>
    <t>3. Pateikti reikalingą reagentų, kitų priemonių ir kontrolinių medžiagų (atliekant kasdieninę 2-jų lygių kokybės kontrolę) kiekį, numatomam nurodytam tyrimų skaičiui atlikti. Būtina pateikti pasiūlymą visoms pirkimo dalies pozicijoms, visam nurodytam tyrimų skaičiui užtikrinti.</t>
  </si>
  <si>
    <t>4. Reagentai ir papildomos medžiagos/priemonės turi būti paženklinti CE arba lygiaverčiu ženklu.</t>
  </si>
  <si>
    <t>6. Jei tiekėjas alternatyvų analizatorių perkančiajai organizacijai suteiks panaudos sutarties pagrindu, analizatoriaus nuomos kainos (nei 1 mėnesio, nei 36 mėnesių) nurodyti nereikia, šiuose langeliuose galima įrašyti 0 (nulius).</t>
  </si>
  <si>
    <t>7. Siūlomas alternatyvus analizatorius turi būti pagamintas ne anksčiau kaip 2021 metais.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</si>
  <si>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</si>
  <si>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32, 33, 34, 35, 155 ir 156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</si>
  <si>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Bendra siūloma kaina EUR, be PVM</t>
  </si>
  <si>
    <t>Bendra siūloma kaina EUR, su PVM</t>
  </si>
  <si>
    <t xml:space="preserve">5. Visos siūlomos prekės turi būti originalios, tinkamos darbui nurodytam arba alternatyviam (siūlomam) analizatoriui. </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</si>
  <si>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</si>
  <si>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</si>
  <si>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20 tyrimų</t>
  </si>
  <si>
    <t>Siemens Healthcare</t>
  </si>
  <si>
    <t>40 tyrimų</t>
  </si>
  <si>
    <t>Immulite 2000 Specifiniai Ig E įkvepiamiems alergenams (20 tyrimų pakuotė)</t>
  </si>
  <si>
    <t>Immulite 2000 Universalus IgE rinkinys (600 tyrimų pakuotė)</t>
  </si>
  <si>
    <t>Immulite 2000 Chemiliuminescentinis substratas (L2SUBM)</t>
  </si>
  <si>
    <t>Immulite 2000 Ploviklis (L2PWSM)</t>
  </si>
  <si>
    <t>Immulite 2000 Adatos ploviklis (L2KPM)</t>
  </si>
  <si>
    <t>Immulite 2000 Reakcijos indeliai (LRXT)</t>
  </si>
  <si>
    <t>Brūkšninių kodų spausdintuvo kasetė</t>
  </si>
  <si>
    <t>Brūkšninių kodų lipdukai (2000 vnt. / rul)</t>
  </si>
  <si>
    <t>600 tyrimų</t>
  </si>
  <si>
    <t>2000 tyrimų</t>
  </si>
  <si>
    <t>100 ml</t>
  </si>
  <si>
    <t>1000 vnt.</t>
  </si>
  <si>
    <t>Vnt.</t>
  </si>
  <si>
    <t>Rulonas</t>
  </si>
  <si>
    <t>Immulite 2000 Specifiniai Ig E įvairiems alergenams (20 tyrimų pakuotė)</t>
  </si>
  <si>
    <t>Immulite 2000 Specifiniai Ig E įvairiems alergenams (40 tyrimų pakuotė)</t>
  </si>
  <si>
    <t>Immulite 2000 Specifiniai Ig E maisto alergenams (20 tyrimų pakuotė)</t>
  </si>
  <si>
    <t>Immulite 2000 Specifiniai Ig E maisto alergenams (40 tyrimų pakuotė)</t>
  </si>
  <si>
    <t>Siemens Healthcare,
Chemiluminescent_Substrate_Module,
10385232</t>
  </si>
  <si>
    <t>Siemens Healthcare, 
Probe Wash Module - IMMULITE - CONS - 2x1000 Tests, 
10385231</t>
  </si>
  <si>
    <t>Siemens Healthcare, 
Probe Cleaning Kit - IMMULITE - CONS - 1x100mL, 
10385229</t>
  </si>
  <si>
    <t>Siemens Healthcare, 
Reaction Tubes 1000 pcs., 
10385206</t>
  </si>
  <si>
    <t>Siemens Healthcare, 
3gAllergy™ Specific IgE Universal Kit - 600 Tests, 
10380875</t>
  </si>
  <si>
    <t>Immulite 2000 IgE mėginių skiediklis (2x2 ml pakuotė)</t>
  </si>
  <si>
    <t>1x25mL</t>
  </si>
  <si>
    <t>Siemens Healthcare, 
3G Allergy Sample Diluent - IMMULITE, 
10283033</t>
  </si>
  <si>
    <t>35 pirkimo dalis. Reagentai ir kitos reikalingos priemonės darbui su analizatoriumi "IMMULITE 2000"</t>
  </si>
  <si>
    <t>4.1</t>
  </si>
  <si>
    <t>4.2</t>
  </si>
  <si>
    <t>4.3</t>
  </si>
  <si>
    <t>4.4</t>
  </si>
  <si>
    <t>4.5</t>
  </si>
  <si>
    <t>4.6</t>
  </si>
  <si>
    <t>4.7</t>
  </si>
  <si>
    <t>4.8</t>
  </si>
  <si>
    <t>Tyrimo priemonės, reikalingos tiksliniams tyrimams atlikti</t>
  </si>
  <si>
    <t>Siemens Healthcare, 
LABEL, THERMAL TRANSFER,
10291600</t>
  </si>
  <si>
    <t>Siemens Healthcare, 
RIBBON, THERMAL TRANSFER,
10291599</t>
  </si>
  <si>
    <t>250 vnt.</t>
  </si>
  <si>
    <t>Siemens Healthcare, 
Allergen Tube Caps (1000),
10282837</t>
  </si>
  <si>
    <t>Siemens Healthcare, 
Allergen Tube Septa (250),
10282849</t>
  </si>
  <si>
    <t>4.9</t>
  </si>
  <si>
    <t>4.10</t>
  </si>
  <si>
    <t>Immulite Alergenų buteliukų dangteliai</t>
  </si>
  <si>
    <t>Immulite Alergenų buteliukų septos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</si>
</sst>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23"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sz val="10"/>
      <name val="Times New Roman"/>
      <family val="1"/>
      <charset val="186"/>
    </font>
    <font>
      <b/>
      <sz val="10"/>
      <color rgb="FF333333"/>
      <name val="Times New Roman"/>
      <family val="1"/>
      <charset val="186"/>
    </font>
    <font>
      <b/>
      <sz val="10"/>
      <name val="Times New Roman"/>
      <family val="1"/>
      <charset val="186"/>
    </font>
    <font>
      <sz val="10"/>
      <name val="Times New Roman"/>
      <family val="1"/>
      <charset val="1"/>
    </font>
    <font>
      <b/>
      <sz val="10"/>
      <name val="Times New Roman"/>
      <family val="1"/>
      <charset val="1"/>
    </font>
    <font>
      <b/>
      <sz val="12"/>
      <name val="Times New Roman"/>
      <family val="1"/>
      <charset val="186"/>
    </font>
    <font>
      <sz val="10"/>
      <name val="Arial"/>
      <family val="2"/>
      <charset val="186"/>
    </font>
    <font>
      <sz val="8"/>
      <name val="Calibri"/>
      <family val="2"/>
      <charset val="186"/>
    </font>
    <font>
      <b/>
      <i/>
      <sz val="10"/>
      <color rgb="FFFF0000"/>
      <name val="Times New Roman"/>
      <family val="1"/>
      <charset val="186"/>
    </font>
    <font>
      <sz val="10"/>
      <name val="Times New Roman"/>
      <family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0"/>
      <color theme="0"/>
      <name val="Times New Roman"/>
      <family val="1"/>
      <charset val="186"/>
    </font>
    <font>
      <sz val="11"/>
      <color rgb="FF000000"/>
      <name val="Segoe U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 fillId="0" borderId="0" applyBorder="0" applyProtection="0"/>
    <xf numFmtId="0" fontId="2" fillId="0" borderId="0" applyBorder="0" applyProtection="0"/>
    <xf numFmtId="164" fontId="13" fillId="0" borderId="0"/>
  </cellStyleXfs>
  <cellXfs count="53">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0" xfId="0" applyFont="1"/>
    <xf numFmtId="0" fontId="9" fillId="0" borderId="1" xfId="0" applyFont="1" applyBorder="1" applyAlignment="1">
      <alignment horizontal="center" vertical="top"/>
    </xf>
    <xf numFmtId="49" fontId="11" fillId="0" borderId="0" xfId="0" applyNumberFormat="1" applyFont="1" applyAlignment="1">
      <alignment horizontal="left" vertical="top" wrapText="1"/>
    </xf>
    <xf numFmtId="0" fontId="7" fillId="0" borderId="0" xfId="0" applyFont="1" applyAlignment="1">
      <alignment horizontal="center"/>
    </xf>
    <xf numFmtId="0" fontId="7" fillId="0" borderId="0" xfId="0" applyFont="1"/>
    <xf numFmtId="0" fontId="7" fillId="0" borderId="1" xfId="0" applyFont="1" applyBorder="1" applyAlignment="1">
      <alignment horizontal="center" vertical="top"/>
    </xf>
    <xf numFmtId="0" fontId="9" fillId="0" borderId="1" xfId="0" applyFont="1" applyBorder="1" applyAlignment="1">
      <alignment vertical="top" wrapText="1"/>
    </xf>
    <xf numFmtId="0" fontId="17" fillId="0" borderId="0" xfId="0" applyFont="1"/>
    <xf numFmtId="0" fontId="18" fillId="0" borderId="0" xfId="0" applyFont="1"/>
    <xf numFmtId="0" fontId="19" fillId="0" borderId="0" xfId="0" applyFont="1"/>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2" fontId="7" fillId="3" borderId="1" xfId="0" applyNumberFormat="1" applyFont="1" applyFill="1" applyBorder="1" applyAlignment="1">
      <alignment horizontal="center" vertical="center"/>
    </xf>
    <xf numFmtId="0" fontId="7" fillId="3" borderId="1" xfId="0" applyFont="1" applyFill="1" applyBorder="1" applyAlignment="1">
      <alignment vertical="center"/>
    </xf>
    <xf numFmtId="0" fontId="16" fillId="3" borderId="1" xfId="0" applyFont="1" applyFill="1" applyBorder="1" applyAlignment="1">
      <alignment horizontal="left" vertical="center" wrapText="1"/>
    </xf>
    <xf numFmtId="2" fontId="9" fillId="0" borderId="1" xfId="0" applyNumberFormat="1" applyFont="1" applyBorder="1" applyAlignment="1">
      <alignment horizontal="center" vertical="top"/>
    </xf>
    <xf numFmtId="2" fontId="9" fillId="2" borderId="1" xfId="0" applyNumberFormat="1" applyFont="1" applyFill="1" applyBorder="1" applyAlignment="1">
      <alignment horizontal="center"/>
    </xf>
    <xf numFmtId="0" fontId="12" fillId="0" borderId="0" xfId="0" applyFont="1" applyAlignment="1">
      <alignment horizontal="centerContinuous" vertical="top" wrapText="1"/>
    </xf>
    <xf numFmtId="0" fontId="21" fillId="3" borderId="1" xfId="0" applyFont="1" applyFill="1" applyBorder="1" applyAlignment="1">
      <alignment horizontal="center" vertical="center"/>
    </xf>
    <xf numFmtId="0" fontId="22" fillId="0" borderId="0" xfId="0" applyFont="1" applyAlignment="1">
      <alignment vertical="center" wrapText="1"/>
    </xf>
    <xf numFmtId="49" fontId="8"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shrinkToFit="1"/>
    </xf>
    <xf numFmtId="0" fontId="11"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vertical="center"/>
    </xf>
    <xf numFmtId="0" fontId="7" fillId="0" borderId="1" xfId="0" applyFont="1" applyFill="1" applyBorder="1" applyAlignment="1">
      <alignment horizontal="center" vertical="center" wrapText="1"/>
    </xf>
    <xf numFmtId="0" fontId="19" fillId="0" borderId="0" xfId="0" applyFont="1" applyAlignment="1">
      <alignment horizontal="left" wrapText="1"/>
    </xf>
    <xf numFmtId="0" fontId="0" fillId="0" borderId="0" xfId="0" applyAlignment="1">
      <alignment horizontal="left"/>
    </xf>
    <xf numFmtId="0" fontId="19" fillId="0" borderId="0" xfId="0" applyFont="1" applyAlignment="1">
      <alignment horizontal="left"/>
    </xf>
    <xf numFmtId="0" fontId="20"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vertical="center"/>
    </xf>
    <xf numFmtId="0" fontId="18" fillId="0" borderId="0" xfId="0" applyFont="1" applyAlignment="1">
      <alignment horizontal="left"/>
    </xf>
    <xf numFmtId="0" fontId="10" fillId="0" borderId="0" xfId="0" applyFont="1" applyAlignment="1">
      <alignment horizontal="left" vertical="top" wrapText="1"/>
    </xf>
    <xf numFmtId="49" fontId="11" fillId="0" borderId="0" xfId="0" applyNumberFormat="1" applyFont="1" applyAlignment="1">
      <alignment horizontal="left" vertical="top" wrapText="1"/>
    </xf>
    <xf numFmtId="0" fontId="12" fillId="0" borderId="0" xfId="0" applyFont="1" applyAlignment="1">
      <alignment horizontal="center"/>
    </xf>
    <xf numFmtId="49" fontId="10" fillId="0" borderId="0" xfId="0" applyNumberFormat="1" applyFont="1" applyAlignment="1">
      <alignment horizontal="left" vertical="top" wrapText="1"/>
    </xf>
    <xf numFmtId="0" fontId="9" fillId="0" borderId="0" xfId="0" applyFont="1" applyAlignment="1">
      <alignment horizontal="center"/>
    </xf>
    <xf numFmtId="0" fontId="9" fillId="0" borderId="0" xfId="0" applyFont="1" applyAlignment="1">
      <alignment horizontal="left" vertical="top" wrapText="1"/>
    </xf>
    <xf numFmtId="0" fontId="9" fillId="0" borderId="2" xfId="0" applyFont="1" applyBorder="1" applyAlignment="1">
      <alignment horizontal="right" vertical="top"/>
    </xf>
    <xf numFmtId="0" fontId="9" fillId="0" borderId="3" xfId="0" applyFont="1" applyBorder="1" applyAlignment="1">
      <alignment horizontal="right" vertical="top"/>
    </xf>
    <xf numFmtId="0" fontId="9" fillId="0" borderId="4" xfId="0" applyFont="1" applyBorder="1" applyAlignment="1">
      <alignment horizontal="right" vertical="top"/>
    </xf>
    <xf numFmtId="0" fontId="9" fillId="0" borderId="2" xfId="0" applyFont="1" applyBorder="1" applyAlignment="1">
      <alignment horizontal="right"/>
    </xf>
    <xf numFmtId="0" fontId="9" fillId="0" borderId="3" xfId="0" applyFont="1" applyBorder="1" applyAlignment="1">
      <alignment horizontal="right"/>
    </xf>
    <xf numFmtId="0" fontId="9" fillId="0" borderId="4" xfId="0" applyFont="1" applyBorder="1" applyAlignment="1">
      <alignment horizontal="right"/>
    </xf>
  </cellXfs>
  <cellStyles count="4">
    <cellStyle name="Excel Built-in Explanatory Text" xfId="3" xr:uid="{00000000-0005-0000-0000-000008000000}"/>
    <cellStyle name="Normal" xfId="0" builtinId="0"/>
    <cellStyle name="Normal 2" xfId="1" xr:uid="{00000000-0005-0000-0000-000006000000}"/>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4019-2D44-4617-87F6-C23F319065FF}">
  <dimension ref="A1:W20"/>
  <sheetViews>
    <sheetView topLeftCell="A14" zoomScaleNormal="100" workbookViewId="0">
      <selection activeCell="R17" sqref="R17"/>
    </sheetView>
  </sheetViews>
  <sheetFormatPr defaultRowHeight="15" x14ac:dyDescent="0.25"/>
  <sheetData>
    <row r="1" spans="1:11" x14ac:dyDescent="0.25">
      <c r="A1" s="2"/>
      <c r="B1" s="2"/>
      <c r="C1" s="2"/>
      <c r="D1" s="1"/>
      <c r="E1" s="3"/>
      <c r="F1" s="1"/>
      <c r="G1" s="4"/>
      <c r="H1" s="5"/>
      <c r="I1" s="5"/>
      <c r="J1" s="5"/>
      <c r="K1" s="5"/>
    </row>
    <row r="2" spans="1:11" x14ac:dyDescent="0.25">
      <c r="A2" s="38" t="s">
        <v>0</v>
      </c>
      <c r="B2" s="38"/>
      <c r="C2" s="38"/>
      <c r="D2" s="38"/>
      <c r="E2" s="38"/>
      <c r="F2" s="38"/>
      <c r="G2" s="38"/>
      <c r="H2" s="38"/>
      <c r="I2" s="38"/>
      <c r="J2" s="38"/>
      <c r="K2" s="38"/>
    </row>
    <row r="3" spans="1:11" x14ac:dyDescent="0.25">
      <c r="A3" s="39" t="s">
        <v>1</v>
      </c>
      <c r="B3" s="39"/>
      <c r="C3" s="39"/>
      <c r="D3" s="39"/>
      <c r="E3" s="39"/>
      <c r="F3" s="39"/>
      <c r="G3" s="39"/>
      <c r="H3" s="39"/>
      <c r="I3" s="39"/>
      <c r="J3" s="39"/>
      <c r="K3" s="39"/>
    </row>
    <row r="4" spans="1:11" x14ac:dyDescent="0.25">
      <c r="A4" s="39" t="s">
        <v>2</v>
      </c>
      <c r="B4" s="39"/>
      <c r="C4" s="39"/>
      <c r="D4" s="39"/>
      <c r="E4" s="39"/>
      <c r="F4" s="39"/>
      <c r="G4" s="39"/>
      <c r="H4" s="39"/>
      <c r="I4" s="39"/>
      <c r="J4" s="39"/>
      <c r="K4" s="39"/>
    </row>
    <row r="7" spans="1:11" s="16" customFormat="1" x14ac:dyDescent="0.25">
      <c r="A7" s="15" t="s">
        <v>3</v>
      </c>
      <c r="B7" s="15"/>
    </row>
    <row r="8" spans="1:11" s="16" customFormat="1" ht="19.899999999999999" customHeight="1" x14ac:dyDescent="0.25">
      <c r="A8" s="40" t="s">
        <v>4</v>
      </c>
      <c r="B8" s="40"/>
      <c r="C8" s="40"/>
      <c r="D8" s="40"/>
      <c r="E8" s="40"/>
      <c r="F8" s="40"/>
      <c r="G8" s="40"/>
      <c r="H8" s="40"/>
      <c r="I8" s="40"/>
      <c r="J8" s="40"/>
      <c r="K8" s="40"/>
    </row>
    <row r="9" spans="1:11" s="16" customFormat="1" ht="67.5" customHeight="1" x14ac:dyDescent="0.25">
      <c r="A9" s="34" t="s">
        <v>5</v>
      </c>
      <c r="B9" s="34"/>
      <c r="C9" s="34"/>
      <c r="D9" s="34"/>
      <c r="E9" s="34"/>
      <c r="F9" s="34"/>
      <c r="G9" s="34"/>
      <c r="H9" s="34"/>
      <c r="I9" s="34"/>
      <c r="J9" s="34"/>
      <c r="K9" s="34"/>
    </row>
    <row r="10" spans="1:11" s="16" customFormat="1" ht="16.5" customHeight="1" x14ac:dyDescent="0.25">
      <c r="A10" s="36" t="s">
        <v>6</v>
      </c>
      <c r="B10" s="36"/>
      <c r="C10" s="36"/>
      <c r="D10" s="36"/>
      <c r="E10" s="36"/>
      <c r="F10" s="36"/>
      <c r="G10" s="36"/>
      <c r="H10" s="36"/>
      <c r="I10" s="36"/>
      <c r="J10" s="36"/>
      <c r="K10" s="36"/>
    </row>
    <row r="11" spans="1:11" s="16" customFormat="1" ht="81" customHeight="1" x14ac:dyDescent="0.25">
      <c r="A11" s="34" t="s">
        <v>7</v>
      </c>
      <c r="B11" s="34"/>
      <c r="C11" s="34"/>
      <c r="D11" s="34"/>
      <c r="E11" s="34"/>
      <c r="F11" s="34"/>
      <c r="G11" s="34"/>
      <c r="H11" s="34"/>
      <c r="I11" s="34"/>
      <c r="J11" s="34"/>
      <c r="K11" s="34"/>
    </row>
    <row r="12" spans="1:11" s="16" customFormat="1" ht="65.25" customHeight="1" x14ac:dyDescent="0.25">
      <c r="A12" s="34" t="s">
        <v>8</v>
      </c>
      <c r="B12" s="34"/>
      <c r="C12" s="34"/>
      <c r="D12" s="34"/>
      <c r="E12" s="34"/>
      <c r="F12" s="34"/>
      <c r="G12" s="34"/>
      <c r="H12" s="34"/>
      <c r="I12" s="34"/>
      <c r="J12" s="34"/>
      <c r="K12" s="34"/>
    </row>
    <row r="13" spans="1:11" s="16" customFormat="1" ht="38.450000000000003" customHeight="1" x14ac:dyDescent="0.25">
      <c r="A13" s="34" t="s">
        <v>9</v>
      </c>
      <c r="B13" s="34"/>
      <c r="C13" s="34"/>
      <c r="D13" s="34"/>
      <c r="E13" s="34"/>
      <c r="F13" s="34"/>
      <c r="G13" s="34"/>
      <c r="H13" s="34"/>
      <c r="I13" s="34"/>
      <c r="J13" s="34"/>
      <c r="K13" s="34"/>
    </row>
    <row r="14" spans="1:11" s="16" customFormat="1" x14ac:dyDescent="0.25">
      <c r="A14" s="17"/>
      <c r="B14" s="17"/>
      <c r="C14" s="17"/>
      <c r="D14" s="17"/>
      <c r="E14" s="17"/>
      <c r="F14" s="17"/>
      <c r="G14" s="17"/>
      <c r="H14" s="17"/>
      <c r="I14" s="17"/>
      <c r="J14" s="17"/>
      <c r="K14" s="17"/>
    </row>
    <row r="15" spans="1:11" s="16" customFormat="1" ht="19.899999999999999" customHeight="1" x14ac:dyDescent="0.25">
      <c r="A15" s="37" t="s">
        <v>10</v>
      </c>
      <c r="B15" s="37"/>
      <c r="C15" s="37"/>
      <c r="D15" s="37"/>
      <c r="E15" s="37"/>
      <c r="F15" s="37"/>
      <c r="G15" s="37"/>
      <c r="H15" s="37"/>
      <c r="I15" s="37"/>
      <c r="J15" s="37"/>
      <c r="K15" s="37"/>
    </row>
    <row r="16" spans="1:11" s="16" customFormat="1" ht="22.9" customHeight="1" x14ac:dyDescent="0.25">
      <c r="A16" s="36" t="s">
        <v>11</v>
      </c>
      <c r="B16" s="36"/>
      <c r="C16" s="36"/>
      <c r="D16" s="36"/>
      <c r="E16" s="36"/>
      <c r="F16" s="36"/>
      <c r="G16" s="36"/>
      <c r="H16" s="36"/>
      <c r="I16" s="36"/>
      <c r="J16" s="36"/>
      <c r="K16" s="36"/>
    </row>
    <row r="17" spans="1:23" ht="62.25" customHeight="1" x14ac:dyDescent="0.25">
      <c r="A17" s="34" t="s">
        <v>52</v>
      </c>
      <c r="B17" s="34"/>
      <c r="C17" s="34"/>
      <c r="D17" s="34"/>
      <c r="E17" s="34"/>
      <c r="F17" s="34"/>
      <c r="G17" s="34"/>
      <c r="H17" s="34"/>
      <c r="I17" s="34"/>
      <c r="J17" s="34"/>
      <c r="K17" s="34"/>
    </row>
    <row r="18" spans="1:23" ht="125.25" customHeight="1" x14ac:dyDescent="0.25">
      <c r="A18" s="34" t="s">
        <v>47</v>
      </c>
      <c r="B18" s="34"/>
      <c r="C18" s="34"/>
      <c r="D18" s="34"/>
      <c r="E18" s="34"/>
      <c r="F18" s="34"/>
      <c r="G18" s="34"/>
      <c r="H18" s="34"/>
      <c r="I18" s="34"/>
      <c r="J18" s="34"/>
      <c r="K18" s="34"/>
      <c r="M18" s="34"/>
      <c r="N18" s="34"/>
      <c r="O18" s="34"/>
      <c r="P18" s="34"/>
      <c r="Q18" s="34"/>
      <c r="R18" s="34"/>
      <c r="S18" s="34"/>
      <c r="T18" s="34"/>
      <c r="U18" s="34"/>
      <c r="V18" s="34"/>
      <c r="W18" s="34"/>
    </row>
    <row r="19" spans="1:23" ht="70.5" customHeight="1" x14ac:dyDescent="0.25">
      <c r="A19" s="34" t="s">
        <v>51</v>
      </c>
      <c r="B19" s="34"/>
      <c r="C19" s="34"/>
      <c r="D19" s="34"/>
      <c r="E19" s="34"/>
      <c r="F19" s="34"/>
      <c r="G19" s="34"/>
      <c r="H19" s="34"/>
      <c r="I19" s="34"/>
      <c r="J19" s="34"/>
      <c r="K19" s="34"/>
    </row>
    <row r="20" spans="1:23" x14ac:dyDescent="0.25">
      <c r="A20" s="35"/>
      <c r="B20" s="35"/>
      <c r="C20" s="35"/>
      <c r="D20" s="35"/>
      <c r="E20" s="35"/>
      <c r="F20" s="35"/>
      <c r="G20" s="35"/>
      <c r="H20" s="35"/>
      <c r="I20" s="35"/>
      <c r="J20" s="35"/>
      <c r="K20" s="35"/>
    </row>
  </sheetData>
  <mergeCells count="16">
    <mergeCell ref="M18:W18"/>
    <mergeCell ref="A2:K2"/>
    <mergeCell ref="A3:K3"/>
    <mergeCell ref="A4:K4"/>
    <mergeCell ref="A8:K8"/>
    <mergeCell ref="A9:K9"/>
    <mergeCell ref="A18:K18"/>
    <mergeCell ref="A19:K19"/>
    <mergeCell ref="A20:K20"/>
    <mergeCell ref="A10:K10"/>
    <mergeCell ref="A11:K11"/>
    <mergeCell ref="A15:K15"/>
    <mergeCell ref="A16:K16"/>
    <mergeCell ref="A17:K17"/>
    <mergeCell ref="A12:K12"/>
    <mergeCell ref="A13:K13"/>
  </mergeCells>
  <pageMargins left="0.7" right="0.7" top="0.75" bottom="0.75" header="0.3" footer="0.3"/>
  <pageSetup paperSize="9" scale="1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VO41"/>
  <sheetViews>
    <sheetView tabSelected="1" zoomScaleNormal="100" workbookViewId="0">
      <selection activeCell="N15" sqref="N15"/>
    </sheetView>
  </sheetViews>
  <sheetFormatPr defaultColWidth="8.85546875" defaultRowHeight="12.75" x14ac:dyDescent="0.2"/>
  <cols>
    <col min="1" max="1" width="5.140625" style="11" customWidth="1"/>
    <col min="2" max="2" width="34.85546875" style="12" customWidth="1"/>
    <col min="3" max="3" width="10" style="12" customWidth="1"/>
    <col min="4" max="4" width="21.28515625" style="12" customWidth="1"/>
    <col min="5" max="5" width="11.5703125" style="12" customWidth="1"/>
    <col min="6" max="6" width="9.5703125" style="12" customWidth="1"/>
    <col min="7" max="7" width="6.42578125" style="12" customWidth="1"/>
    <col min="8" max="8" width="15.28515625" style="12" customWidth="1"/>
    <col min="9" max="9" width="13.42578125" style="12" customWidth="1"/>
    <col min="10" max="10" width="11.85546875" style="12" customWidth="1"/>
    <col min="11" max="11" width="24.5703125" style="12" bestFit="1" customWidth="1"/>
    <col min="12" max="12" width="9" style="12" bestFit="1" customWidth="1"/>
    <col min="13" max="13" width="8" style="12" bestFit="1" customWidth="1"/>
    <col min="14" max="14" width="30.28515625" style="12" bestFit="1" customWidth="1"/>
    <col min="15" max="248" width="8.85546875" style="12"/>
    <col min="249" max="249" width="5.140625" style="12" customWidth="1"/>
    <col min="250" max="250" width="27.85546875" style="12" customWidth="1"/>
    <col min="251" max="251" width="17" style="12" customWidth="1"/>
    <col min="252" max="252" width="32.5703125" style="12" customWidth="1"/>
    <col min="253" max="254" width="9.5703125" style="12" customWidth="1"/>
    <col min="255" max="255" width="6.42578125" style="12" customWidth="1"/>
    <col min="256" max="256" width="15.28515625" style="12" customWidth="1"/>
    <col min="257" max="257" width="13.42578125" style="12" customWidth="1"/>
    <col min="258" max="258" width="10.5703125" style="12" customWidth="1"/>
    <col min="259" max="259" width="14" style="12" customWidth="1"/>
    <col min="260" max="260" width="12.85546875" style="12" customWidth="1"/>
    <col min="261" max="261" width="12.42578125" style="12" customWidth="1"/>
    <col min="262" max="263" width="11.5703125" style="12" hidden="1" customWidth="1"/>
    <col min="264" max="264" width="12.28515625" style="12" customWidth="1"/>
    <col min="265" max="265" width="11.28515625" style="12" customWidth="1"/>
    <col min="266" max="504" width="8.85546875" style="12"/>
    <col min="505" max="505" width="5.140625" style="12" customWidth="1"/>
    <col min="506" max="506" width="27.85546875" style="12" customWidth="1"/>
    <col min="507" max="507" width="17" style="12" customWidth="1"/>
    <col min="508" max="508" width="32.5703125" style="12" customWidth="1"/>
    <col min="509" max="510" width="9.5703125" style="12" customWidth="1"/>
    <col min="511" max="511" width="6.42578125" style="12" customWidth="1"/>
    <col min="512" max="512" width="15.28515625" style="12" customWidth="1"/>
    <col min="513" max="513" width="13.42578125" style="12" customWidth="1"/>
    <col min="514" max="514" width="10.5703125" style="12" customWidth="1"/>
    <col min="515" max="515" width="14" style="12" customWidth="1"/>
    <col min="516" max="516" width="12.85546875" style="12" customWidth="1"/>
    <col min="517" max="517" width="12.42578125" style="12" customWidth="1"/>
    <col min="518" max="519" width="11.5703125" style="12" hidden="1" customWidth="1"/>
    <col min="520" max="520" width="12.28515625" style="12" customWidth="1"/>
    <col min="521" max="521" width="11.28515625" style="12" customWidth="1"/>
    <col min="522" max="760" width="8.85546875" style="12"/>
    <col min="761" max="761" width="5.140625" style="12" customWidth="1"/>
    <col min="762" max="762" width="27.85546875" style="12" customWidth="1"/>
    <col min="763" max="763" width="17" style="12" customWidth="1"/>
    <col min="764" max="764" width="32.5703125" style="12" customWidth="1"/>
    <col min="765" max="766" width="9.5703125" style="12" customWidth="1"/>
    <col min="767" max="767" width="6.42578125" style="12" customWidth="1"/>
    <col min="768" max="768" width="15.28515625" style="12" customWidth="1"/>
    <col min="769" max="769" width="13.42578125" style="12" customWidth="1"/>
    <col min="770" max="770" width="10.5703125" style="12" customWidth="1"/>
    <col min="771" max="771" width="14" style="12" customWidth="1"/>
    <col min="772" max="772" width="12.85546875" style="12" customWidth="1"/>
    <col min="773" max="773" width="12.42578125" style="12" customWidth="1"/>
    <col min="774" max="775" width="11.5703125" style="12" hidden="1" customWidth="1"/>
    <col min="776" max="776" width="12.28515625" style="12" customWidth="1"/>
    <col min="777" max="777" width="11.28515625" style="12" customWidth="1"/>
    <col min="778" max="1016" width="8.85546875" style="12"/>
    <col min="1017" max="1017" width="5.140625" style="12" customWidth="1"/>
    <col min="1018" max="1018" width="27.85546875" style="12" customWidth="1"/>
    <col min="1019" max="1019" width="17" style="12" customWidth="1"/>
    <col min="1020" max="1020" width="32.5703125" style="12" customWidth="1"/>
    <col min="1021" max="1022" width="9.5703125" style="12" customWidth="1"/>
    <col min="1023" max="1023" width="6.42578125" style="12" customWidth="1"/>
    <col min="1024" max="1024" width="15.28515625" style="12" customWidth="1"/>
    <col min="1025" max="1025" width="13.42578125" style="12" customWidth="1"/>
    <col min="1026" max="1026" width="10.5703125" style="12" customWidth="1"/>
    <col min="1027" max="1027" width="14" style="12" customWidth="1"/>
    <col min="1028" max="1028" width="12.85546875" style="12" customWidth="1"/>
    <col min="1029" max="1029" width="12.42578125" style="12" customWidth="1"/>
    <col min="1030" max="1031" width="11.5703125" style="12" hidden="1" customWidth="1"/>
    <col min="1032" max="1032" width="12.28515625" style="12" customWidth="1"/>
    <col min="1033" max="1033" width="11.28515625" style="12" customWidth="1"/>
    <col min="1034" max="1272" width="8.85546875" style="12"/>
    <col min="1273" max="1273" width="5.140625" style="12" customWidth="1"/>
    <col min="1274" max="1274" width="27.85546875" style="12" customWidth="1"/>
    <col min="1275" max="1275" width="17" style="12" customWidth="1"/>
    <col min="1276" max="1276" width="32.5703125" style="12" customWidth="1"/>
    <col min="1277" max="1278" width="9.5703125" style="12" customWidth="1"/>
    <col min="1279" max="1279" width="6.42578125" style="12" customWidth="1"/>
    <col min="1280" max="1280" width="15.28515625" style="12" customWidth="1"/>
    <col min="1281" max="1281" width="13.42578125" style="12" customWidth="1"/>
    <col min="1282" max="1282" width="10.5703125" style="12" customWidth="1"/>
    <col min="1283" max="1283" width="14" style="12" customWidth="1"/>
    <col min="1284" max="1284" width="12.85546875" style="12" customWidth="1"/>
    <col min="1285" max="1285" width="12.42578125" style="12" customWidth="1"/>
    <col min="1286" max="1287" width="11.5703125" style="12" hidden="1" customWidth="1"/>
    <col min="1288" max="1288" width="12.28515625" style="12" customWidth="1"/>
    <col min="1289" max="1289" width="11.28515625" style="12" customWidth="1"/>
    <col min="1290" max="1528" width="8.85546875" style="12"/>
    <col min="1529" max="1529" width="5.140625" style="12" customWidth="1"/>
    <col min="1530" max="1530" width="27.85546875" style="12" customWidth="1"/>
    <col min="1531" max="1531" width="17" style="12" customWidth="1"/>
    <col min="1532" max="1532" width="32.5703125" style="12" customWidth="1"/>
    <col min="1533" max="1534" width="9.5703125" style="12" customWidth="1"/>
    <col min="1535" max="1535" width="6.42578125" style="12" customWidth="1"/>
    <col min="1536" max="1536" width="15.28515625" style="12" customWidth="1"/>
    <col min="1537" max="1537" width="13.42578125" style="12" customWidth="1"/>
    <col min="1538" max="1538" width="10.5703125" style="12" customWidth="1"/>
    <col min="1539" max="1539" width="14" style="12" customWidth="1"/>
    <col min="1540" max="1540" width="12.85546875" style="12" customWidth="1"/>
    <col min="1541" max="1541" width="12.42578125" style="12" customWidth="1"/>
    <col min="1542" max="1543" width="11.5703125" style="12" hidden="1" customWidth="1"/>
    <col min="1544" max="1544" width="12.28515625" style="12" customWidth="1"/>
    <col min="1545" max="1545" width="11.28515625" style="12" customWidth="1"/>
    <col min="1546" max="1784" width="8.85546875" style="12"/>
    <col min="1785" max="1785" width="5.140625" style="12" customWidth="1"/>
    <col min="1786" max="1786" width="27.85546875" style="12" customWidth="1"/>
    <col min="1787" max="1787" width="17" style="12" customWidth="1"/>
    <col min="1788" max="1788" width="32.5703125" style="12" customWidth="1"/>
    <col min="1789" max="1790" width="9.5703125" style="12" customWidth="1"/>
    <col min="1791" max="1791" width="6.42578125" style="12" customWidth="1"/>
    <col min="1792" max="1792" width="15.28515625" style="12" customWidth="1"/>
    <col min="1793" max="1793" width="13.42578125" style="12" customWidth="1"/>
    <col min="1794" max="1794" width="10.5703125" style="12" customWidth="1"/>
    <col min="1795" max="1795" width="14" style="12" customWidth="1"/>
    <col min="1796" max="1796" width="12.85546875" style="12" customWidth="1"/>
    <col min="1797" max="1797" width="12.42578125" style="12" customWidth="1"/>
    <col min="1798" max="1799" width="11.5703125" style="12" hidden="1" customWidth="1"/>
    <col min="1800" max="1800" width="12.28515625" style="12" customWidth="1"/>
    <col min="1801" max="1801" width="11.28515625" style="12" customWidth="1"/>
    <col min="1802" max="2040" width="8.85546875" style="12"/>
    <col min="2041" max="2041" width="5.140625" style="12" customWidth="1"/>
    <col min="2042" max="2042" width="27.85546875" style="12" customWidth="1"/>
    <col min="2043" max="2043" width="17" style="12" customWidth="1"/>
    <col min="2044" max="2044" width="32.5703125" style="12" customWidth="1"/>
    <col min="2045" max="2046" width="9.5703125" style="12" customWidth="1"/>
    <col min="2047" max="2047" width="6.42578125" style="12" customWidth="1"/>
    <col min="2048" max="2048" width="15.28515625" style="12" customWidth="1"/>
    <col min="2049" max="2049" width="13.42578125" style="12" customWidth="1"/>
    <col min="2050" max="2050" width="10.5703125" style="12" customWidth="1"/>
    <col min="2051" max="2051" width="14" style="12" customWidth="1"/>
    <col min="2052" max="2052" width="12.85546875" style="12" customWidth="1"/>
    <col min="2053" max="2053" width="12.42578125" style="12" customWidth="1"/>
    <col min="2054" max="2055" width="11.5703125" style="12" hidden="1" customWidth="1"/>
    <col min="2056" max="2056" width="12.28515625" style="12" customWidth="1"/>
    <col min="2057" max="2057" width="11.28515625" style="12" customWidth="1"/>
    <col min="2058" max="2296" width="8.85546875" style="12"/>
    <col min="2297" max="2297" width="5.140625" style="12" customWidth="1"/>
    <col min="2298" max="2298" width="27.85546875" style="12" customWidth="1"/>
    <col min="2299" max="2299" width="17" style="12" customWidth="1"/>
    <col min="2300" max="2300" width="32.5703125" style="12" customWidth="1"/>
    <col min="2301" max="2302" width="9.5703125" style="12" customWidth="1"/>
    <col min="2303" max="2303" width="6.42578125" style="12" customWidth="1"/>
    <col min="2304" max="2304" width="15.28515625" style="12" customWidth="1"/>
    <col min="2305" max="2305" width="13.42578125" style="12" customWidth="1"/>
    <col min="2306" max="2306" width="10.5703125" style="12" customWidth="1"/>
    <col min="2307" max="2307" width="14" style="12" customWidth="1"/>
    <col min="2308" max="2308" width="12.85546875" style="12" customWidth="1"/>
    <col min="2309" max="2309" width="12.42578125" style="12" customWidth="1"/>
    <col min="2310" max="2311" width="11.5703125" style="12" hidden="1" customWidth="1"/>
    <col min="2312" max="2312" width="12.28515625" style="12" customWidth="1"/>
    <col min="2313" max="2313" width="11.28515625" style="12" customWidth="1"/>
    <col min="2314" max="2552" width="8.85546875" style="12"/>
    <col min="2553" max="2553" width="5.140625" style="12" customWidth="1"/>
    <col min="2554" max="2554" width="27.85546875" style="12" customWidth="1"/>
    <col min="2555" max="2555" width="17" style="12" customWidth="1"/>
    <col min="2556" max="2556" width="32.5703125" style="12" customWidth="1"/>
    <col min="2557" max="2558" width="9.5703125" style="12" customWidth="1"/>
    <col min="2559" max="2559" width="6.42578125" style="12" customWidth="1"/>
    <col min="2560" max="2560" width="15.28515625" style="12" customWidth="1"/>
    <col min="2561" max="2561" width="13.42578125" style="12" customWidth="1"/>
    <col min="2562" max="2562" width="10.5703125" style="12" customWidth="1"/>
    <col min="2563" max="2563" width="14" style="12" customWidth="1"/>
    <col min="2564" max="2564" width="12.85546875" style="12" customWidth="1"/>
    <col min="2565" max="2565" width="12.42578125" style="12" customWidth="1"/>
    <col min="2566" max="2567" width="11.5703125" style="12" hidden="1" customWidth="1"/>
    <col min="2568" max="2568" width="12.28515625" style="12" customWidth="1"/>
    <col min="2569" max="2569" width="11.28515625" style="12" customWidth="1"/>
    <col min="2570" max="2808" width="8.85546875" style="12"/>
    <col min="2809" max="2809" width="5.140625" style="12" customWidth="1"/>
    <col min="2810" max="2810" width="27.85546875" style="12" customWidth="1"/>
    <col min="2811" max="2811" width="17" style="12" customWidth="1"/>
    <col min="2812" max="2812" width="32.5703125" style="12" customWidth="1"/>
    <col min="2813" max="2814" width="9.5703125" style="12" customWidth="1"/>
    <col min="2815" max="2815" width="6.42578125" style="12" customWidth="1"/>
    <col min="2816" max="2816" width="15.28515625" style="12" customWidth="1"/>
    <col min="2817" max="2817" width="13.42578125" style="12" customWidth="1"/>
    <col min="2818" max="2818" width="10.5703125" style="12" customWidth="1"/>
    <col min="2819" max="2819" width="14" style="12" customWidth="1"/>
    <col min="2820" max="2820" width="12.85546875" style="12" customWidth="1"/>
    <col min="2821" max="2821" width="12.42578125" style="12" customWidth="1"/>
    <col min="2822" max="2823" width="11.5703125" style="12" hidden="1" customWidth="1"/>
    <col min="2824" max="2824" width="12.28515625" style="12" customWidth="1"/>
    <col min="2825" max="2825" width="11.28515625" style="12" customWidth="1"/>
    <col min="2826" max="3064" width="8.85546875" style="12"/>
    <col min="3065" max="3065" width="5.140625" style="12" customWidth="1"/>
    <col min="3066" max="3066" width="27.85546875" style="12" customWidth="1"/>
    <col min="3067" max="3067" width="17" style="12" customWidth="1"/>
    <col min="3068" max="3068" width="32.5703125" style="12" customWidth="1"/>
    <col min="3069" max="3070" width="9.5703125" style="12" customWidth="1"/>
    <col min="3071" max="3071" width="6.42578125" style="12" customWidth="1"/>
    <col min="3072" max="3072" width="15.28515625" style="12" customWidth="1"/>
    <col min="3073" max="3073" width="13.42578125" style="12" customWidth="1"/>
    <col min="3074" max="3074" width="10.5703125" style="12" customWidth="1"/>
    <col min="3075" max="3075" width="14" style="12" customWidth="1"/>
    <col min="3076" max="3076" width="12.85546875" style="12" customWidth="1"/>
    <col min="3077" max="3077" width="12.42578125" style="12" customWidth="1"/>
    <col min="3078" max="3079" width="11.5703125" style="12" hidden="1" customWidth="1"/>
    <col min="3080" max="3080" width="12.28515625" style="12" customWidth="1"/>
    <col min="3081" max="3081" width="11.28515625" style="12" customWidth="1"/>
    <col min="3082" max="3320" width="8.85546875" style="12"/>
    <col min="3321" max="3321" width="5.140625" style="12" customWidth="1"/>
    <col min="3322" max="3322" width="27.85546875" style="12" customWidth="1"/>
    <col min="3323" max="3323" width="17" style="12" customWidth="1"/>
    <col min="3324" max="3324" width="32.5703125" style="12" customWidth="1"/>
    <col min="3325" max="3326" width="9.5703125" style="12" customWidth="1"/>
    <col min="3327" max="3327" width="6.42578125" style="12" customWidth="1"/>
    <col min="3328" max="3328" width="15.28515625" style="12" customWidth="1"/>
    <col min="3329" max="3329" width="13.42578125" style="12" customWidth="1"/>
    <col min="3330" max="3330" width="10.5703125" style="12" customWidth="1"/>
    <col min="3331" max="3331" width="14" style="12" customWidth="1"/>
    <col min="3332" max="3332" width="12.85546875" style="12" customWidth="1"/>
    <col min="3333" max="3333" width="12.42578125" style="12" customWidth="1"/>
    <col min="3334" max="3335" width="11.5703125" style="12" hidden="1" customWidth="1"/>
    <col min="3336" max="3336" width="12.28515625" style="12" customWidth="1"/>
    <col min="3337" max="3337" width="11.28515625" style="12" customWidth="1"/>
    <col min="3338" max="3576" width="8.85546875" style="12"/>
    <col min="3577" max="3577" width="5.140625" style="12" customWidth="1"/>
    <col min="3578" max="3578" width="27.85546875" style="12" customWidth="1"/>
    <col min="3579" max="3579" width="17" style="12" customWidth="1"/>
    <col min="3580" max="3580" width="32.5703125" style="12" customWidth="1"/>
    <col min="3581" max="3582" width="9.5703125" style="12" customWidth="1"/>
    <col min="3583" max="3583" width="6.42578125" style="12" customWidth="1"/>
    <col min="3584" max="3584" width="15.28515625" style="12" customWidth="1"/>
    <col min="3585" max="3585" width="13.42578125" style="12" customWidth="1"/>
    <col min="3586" max="3586" width="10.5703125" style="12" customWidth="1"/>
    <col min="3587" max="3587" width="14" style="12" customWidth="1"/>
    <col min="3588" max="3588" width="12.85546875" style="12" customWidth="1"/>
    <col min="3589" max="3589" width="12.42578125" style="12" customWidth="1"/>
    <col min="3590" max="3591" width="11.5703125" style="12" hidden="1" customWidth="1"/>
    <col min="3592" max="3592" width="12.28515625" style="12" customWidth="1"/>
    <col min="3593" max="3593" width="11.28515625" style="12" customWidth="1"/>
    <col min="3594" max="3832" width="8.85546875" style="12"/>
    <col min="3833" max="3833" width="5.140625" style="12" customWidth="1"/>
    <col min="3834" max="3834" width="27.85546875" style="12" customWidth="1"/>
    <col min="3835" max="3835" width="17" style="12" customWidth="1"/>
    <col min="3836" max="3836" width="32.5703125" style="12" customWidth="1"/>
    <col min="3837" max="3838" width="9.5703125" style="12" customWidth="1"/>
    <col min="3839" max="3839" width="6.42578125" style="12" customWidth="1"/>
    <col min="3840" max="3840" width="15.28515625" style="12" customWidth="1"/>
    <col min="3841" max="3841" width="13.42578125" style="12" customWidth="1"/>
    <col min="3842" max="3842" width="10.5703125" style="12" customWidth="1"/>
    <col min="3843" max="3843" width="14" style="12" customWidth="1"/>
    <col min="3844" max="3844" width="12.85546875" style="12" customWidth="1"/>
    <col min="3845" max="3845" width="12.42578125" style="12" customWidth="1"/>
    <col min="3846" max="3847" width="11.5703125" style="12" hidden="1" customWidth="1"/>
    <col min="3848" max="3848" width="12.28515625" style="12" customWidth="1"/>
    <col min="3849" max="3849" width="11.28515625" style="12" customWidth="1"/>
    <col min="3850" max="4088" width="8.85546875" style="12"/>
    <col min="4089" max="4089" width="5.140625" style="12" customWidth="1"/>
    <col min="4090" max="4090" width="27.85546875" style="12" customWidth="1"/>
    <col min="4091" max="4091" width="17" style="12" customWidth="1"/>
    <col min="4092" max="4092" width="32.5703125" style="12" customWidth="1"/>
    <col min="4093" max="4094" width="9.5703125" style="12" customWidth="1"/>
    <col min="4095" max="4095" width="6.42578125" style="12" customWidth="1"/>
    <col min="4096" max="4096" width="15.28515625" style="12" customWidth="1"/>
    <col min="4097" max="4097" width="13.42578125" style="12" customWidth="1"/>
    <col min="4098" max="4098" width="10.5703125" style="12" customWidth="1"/>
    <col min="4099" max="4099" width="14" style="12" customWidth="1"/>
    <col min="4100" max="4100" width="12.85546875" style="12" customWidth="1"/>
    <col min="4101" max="4101" width="12.42578125" style="12" customWidth="1"/>
    <col min="4102" max="4103" width="11.5703125" style="12" hidden="1" customWidth="1"/>
    <col min="4104" max="4104" width="12.28515625" style="12" customWidth="1"/>
    <col min="4105" max="4105" width="11.28515625" style="12" customWidth="1"/>
    <col min="4106" max="4344" width="8.85546875" style="12"/>
    <col min="4345" max="4345" width="5.140625" style="12" customWidth="1"/>
    <col min="4346" max="4346" width="27.85546875" style="12" customWidth="1"/>
    <col min="4347" max="4347" width="17" style="12" customWidth="1"/>
    <col min="4348" max="4348" width="32.5703125" style="12" customWidth="1"/>
    <col min="4349" max="4350" width="9.5703125" style="12" customWidth="1"/>
    <col min="4351" max="4351" width="6.42578125" style="12" customWidth="1"/>
    <col min="4352" max="4352" width="15.28515625" style="12" customWidth="1"/>
    <col min="4353" max="4353" width="13.42578125" style="12" customWidth="1"/>
    <col min="4354" max="4354" width="10.5703125" style="12" customWidth="1"/>
    <col min="4355" max="4355" width="14" style="12" customWidth="1"/>
    <col min="4356" max="4356" width="12.85546875" style="12" customWidth="1"/>
    <col min="4357" max="4357" width="12.42578125" style="12" customWidth="1"/>
    <col min="4358" max="4359" width="11.5703125" style="12" hidden="1" customWidth="1"/>
    <col min="4360" max="4360" width="12.28515625" style="12" customWidth="1"/>
    <col min="4361" max="4361" width="11.28515625" style="12" customWidth="1"/>
    <col min="4362" max="4600" width="8.85546875" style="12"/>
    <col min="4601" max="4601" width="5.140625" style="12" customWidth="1"/>
    <col min="4602" max="4602" width="27.85546875" style="12" customWidth="1"/>
    <col min="4603" max="4603" width="17" style="12" customWidth="1"/>
    <col min="4604" max="4604" width="32.5703125" style="12" customWidth="1"/>
    <col min="4605" max="4606" width="9.5703125" style="12" customWidth="1"/>
    <col min="4607" max="4607" width="6.42578125" style="12" customWidth="1"/>
    <col min="4608" max="4608" width="15.28515625" style="12" customWidth="1"/>
    <col min="4609" max="4609" width="13.42578125" style="12" customWidth="1"/>
    <col min="4610" max="4610" width="10.5703125" style="12" customWidth="1"/>
    <col min="4611" max="4611" width="14" style="12" customWidth="1"/>
    <col min="4612" max="4612" width="12.85546875" style="12" customWidth="1"/>
    <col min="4613" max="4613" width="12.42578125" style="12" customWidth="1"/>
    <col min="4614" max="4615" width="11.5703125" style="12" hidden="1" customWidth="1"/>
    <col min="4616" max="4616" width="12.28515625" style="12" customWidth="1"/>
    <col min="4617" max="4617" width="11.28515625" style="12" customWidth="1"/>
    <col min="4618" max="4856" width="8.85546875" style="12"/>
    <col min="4857" max="4857" width="5.140625" style="12" customWidth="1"/>
    <col min="4858" max="4858" width="27.85546875" style="12" customWidth="1"/>
    <col min="4859" max="4859" width="17" style="12" customWidth="1"/>
    <col min="4860" max="4860" width="32.5703125" style="12" customWidth="1"/>
    <col min="4861" max="4862" width="9.5703125" style="12" customWidth="1"/>
    <col min="4863" max="4863" width="6.42578125" style="12" customWidth="1"/>
    <col min="4864" max="4864" width="15.28515625" style="12" customWidth="1"/>
    <col min="4865" max="4865" width="13.42578125" style="12" customWidth="1"/>
    <col min="4866" max="4866" width="10.5703125" style="12" customWidth="1"/>
    <col min="4867" max="4867" width="14" style="12" customWidth="1"/>
    <col min="4868" max="4868" width="12.85546875" style="12" customWidth="1"/>
    <col min="4869" max="4869" width="12.42578125" style="12" customWidth="1"/>
    <col min="4870" max="4871" width="11.5703125" style="12" hidden="1" customWidth="1"/>
    <col min="4872" max="4872" width="12.28515625" style="12" customWidth="1"/>
    <col min="4873" max="4873" width="11.28515625" style="12" customWidth="1"/>
    <col min="4874" max="5112" width="8.85546875" style="12"/>
    <col min="5113" max="5113" width="5.140625" style="12" customWidth="1"/>
    <col min="5114" max="5114" width="27.85546875" style="12" customWidth="1"/>
    <col min="5115" max="5115" width="17" style="12" customWidth="1"/>
    <col min="5116" max="5116" width="32.5703125" style="12" customWidth="1"/>
    <col min="5117" max="5118" width="9.5703125" style="12" customWidth="1"/>
    <col min="5119" max="5119" width="6.42578125" style="12" customWidth="1"/>
    <col min="5120" max="5120" width="15.28515625" style="12" customWidth="1"/>
    <col min="5121" max="5121" width="13.42578125" style="12" customWidth="1"/>
    <col min="5122" max="5122" width="10.5703125" style="12" customWidth="1"/>
    <col min="5123" max="5123" width="14" style="12" customWidth="1"/>
    <col min="5124" max="5124" width="12.85546875" style="12" customWidth="1"/>
    <col min="5125" max="5125" width="12.42578125" style="12" customWidth="1"/>
    <col min="5126" max="5127" width="11.5703125" style="12" hidden="1" customWidth="1"/>
    <col min="5128" max="5128" width="12.28515625" style="12" customWidth="1"/>
    <col min="5129" max="5129" width="11.28515625" style="12" customWidth="1"/>
    <col min="5130" max="5368" width="8.85546875" style="12"/>
    <col min="5369" max="5369" width="5.140625" style="12" customWidth="1"/>
    <col min="5370" max="5370" width="27.85546875" style="12" customWidth="1"/>
    <col min="5371" max="5371" width="17" style="12" customWidth="1"/>
    <col min="5372" max="5372" width="32.5703125" style="12" customWidth="1"/>
    <col min="5373" max="5374" width="9.5703125" style="12" customWidth="1"/>
    <col min="5375" max="5375" width="6.42578125" style="12" customWidth="1"/>
    <col min="5376" max="5376" width="15.28515625" style="12" customWidth="1"/>
    <col min="5377" max="5377" width="13.42578125" style="12" customWidth="1"/>
    <col min="5378" max="5378" width="10.5703125" style="12" customWidth="1"/>
    <col min="5379" max="5379" width="14" style="12" customWidth="1"/>
    <col min="5380" max="5380" width="12.85546875" style="12" customWidth="1"/>
    <col min="5381" max="5381" width="12.42578125" style="12" customWidth="1"/>
    <col min="5382" max="5383" width="11.5703125" style="12" hidden="1" customWidth="1"/>
    <col min="5384" max="5384" width="12.28515625" style="12" customWidth="1"/>
    <col min="5385" max="5385" width="11.28515625" style="12" customWidth="1"/>
    <col min="5386" max="5624" width="8.85546875" style="12"/>
    <col min="5625" max="5625" width="5.140625" style="12" customWidth="1"/>
    <col min="5626" max="5626" width="27.85546875" style="12" customWidth="1"/>
    <col min="5627" max="5627" width="17" style="12" customWidth="1"/>
    <col min="5628" max="5628" width="32.5703125" style="12" customWidth="1"/>
    <col min="5629" max="5630" width="9.5703125" style="12" customWidth="1"/>
    <col min="5631" max="5631" width="6.42578125" style="12" customWidth="1"/>
    <col min="5632" max="5632" width="15.28515625" style="12" customWidth="1"/>
    <col min="5633" max="5633" width="13.42578125" style="12" customWidth="1"/>
    <col min="5634" max="5634" width="10.5703125" style="12" customWidth="1"/>
    <col min="5635" max="5635" width="14" style="12" customWidth="1"/>
    <col min="5636" max="5636" width="12.85546875" style="12" customWidth="1"/>
    <col min="5637" max="5637" width="12.42578125" style="12" customWidth="1"/>
    <col min="5638" max="5639" width="11.5703125" style="12" hidden="1" customWidth="1"/>
    <col min="5640" max="5640" width="12.28515625" style="12" customWidth="1"/>
    <col min="5641" max="5641" width="11.28515625" style="12" customWidth="1"/>
    <col min="5642" max="5880" width="8.85546875" style="12"/>
    <col min="5881" max="5881" width="5.140625" style="12" customWidth="1"/>
    <col min="5882" max="5882" width="27.85546875" style="12" customWidth="1"/>
    <col min="5883" max="5883" width="17" style="12" customWidth="1"/>
    <col min="5884" max="5884" width="32.5703125" style="12" customWidth="1"/>
    <col min="5885" max="5886" width="9.5703125" style="12" customWidth="1"/>
    <col min="5887" max="5887" width="6.42578125" style="12" customWidth="1"/>
    <col min="5888" max="5888" width="15.28515625" style="12" customWidth="1"/>
    <col min="5889" max="5889" width="13.42578125" style="12" customWidth="1"/>
    <col min="5890" max="5890" width="10.5703125" style="12" customWidth="1"/>
    <col min="5891" max="5891" width="14" style="12" customWidth="1"/>
    <col min="5892" max="5892" width="12.85546875" style="12" customWidth="1"/>
    <col min="5893" max="5893" width="12.42578125" style="12" customWidth="1"/>
    <col min="5894" max="5895" width="11.5703125" style="12" hidden="1" customWidth="1"/>
    <col min="5896" max="5896" width="12.28515625" style="12" customWidth="1"/>
    <col min="5897" max="5897" width="11.28515625" style="12" customWidth="1"/>
    <col min="5898" max="6136" width="8.85546875" style="12"/>
    <col min="6137" max="6137" width="5.140625" style="12" customWidth="1"/>
    <col min="6138" max="6138" width="27.85546875" style="12" customWidth="1"/>
    <col min="6139" max="6139" width="17" style="12" customWidth="1"/>
    <col min="6140" max="6140" width="32.5703125" style="12" customWidth="1"/>
    <col min="6141" max="6142" width="9.5703125" style="12" customWidth="1"/>
    <col min="6143" max="6143" width="6.42578125" style="12" customWidth="1"/>
    <col min="6144" max="6144" width="15.28515625" style="12" customWidth="1"/>
    <col min="6145" max="6145" width="13.42578125" style="12" customWidth="1"/>
    <col min="6146" max="6146" width="10.5703125" style="12" customWidth="1"/>
    <col min="6147" max="6147" width="14" style="12" customWidth="1"/>
    <col min="6148" max="6148" width="12.85546875" style="12" customWidth="1"/>
    <col min="6149" max="6149" width="12.42578125" style="12" customWidth="1"/>
    <col min="6150" max="6151" width="11.5703125" style="12" hidden="1" customWidth="1"/>
    <col min="6152" max="6152" width="12.28515625" style="12" customWidth="1"/>
    <col min="6153" max="6153" width="11.28515625" style="12" customWidth="1"/>
    <col min="6154" max="6392" width="8.85546875" style="12"/>
    <col min="6393" max="6393" width="5.140625" style="12" customWidth="1"/>
    <col min="6394" max="6394" width="27.85546875" style="12" customWidth="1"/>
    <col min="6395" max="6395" width="17" style="12" customWidth="1"/>
    <col min="6396" max="6396" width="32.5703125" style="12" customWidth="1"/>
    <col min="6397" max="6398" width="9.5703125" style="12" customWidth="1"/>
    <col min="6399" max="6399" width="6.42578125" style="12" customWidth="1"/>
    <col min="6400" max="6400" width="15.28515625" style="12" customWidth="1"/>
    <col min="6401" max="6401" width="13.42578125" style="12" customWidth="1"/>
    <col min="6402" max="6402" width="10.5703125" style="12" customWidth="1"/>
    <col min="6403" max="6403" width="14" style="12" customWidth="1"/>
    <col min="6404" max="6404" width="12.85546875" style="12" customWidth="1"/>
    <col min="6405" max="6405" width="12.42578125" style="12" customWidth="1"/>
    <col min="6406" max="6407" width="11.5703125" style="12" hidden="1" customWidth="1"/>
    <col min="6408" max="6408" width="12.28515625" style="12" customWidth="1"/>
    <col min="6409" max="6409" width="11.28515625" style="12" customWidth="1"/>
    <col min="6410" max="6648" width="8.85546875" style="12"/>
    <col min="6649" max="6649" width="5.140625" style="12" customWidth="1"/>
    <col min="6650" max="6650" width="27.85546875" style="12" customWidth="1"/>
    <col min="6651" max="6651" width="17" style="12" customWidth="1"/>
    <col min="6652" max="6652" width="32.5703125" style="12" customWidth="1"/>
    <col min="6653" max="6654" width="9.5703125" style="12" customWidth="1"/>
    <col min="6655" max="6655" width="6.42578125" style="12" customWidth="1"/>
    <col min="6656" max="6656" width="15.28515625" style="12" customWidth="1"/>
    <col min="6657" max="6657" width="13.42578125" style="12" customWidth="1"/>
    <col min="6658" max="6658" width="10.5703125" style="12" customWidth="1"/>
    <col min="6659" max="6659" width="14" style="12" customWidth="1"/>
    <col min="6660" max="6660" width="12.85546875" style="12" customWidth="1"/>
    <col min="6661" max="6661" width="12.42578125" style="12" customWidth="1"/>
    <col min="6662" max="6663" width="11.5703125" style="12" hidden="1" customWidth="1"/>
    <col min="6664" max="6664" width="12.28515625" style="12" customWidth="1"/>
    <col min="6665" max="6665" width="11.28515625" style="12" customWidth="1"/>
    <col min="6666" max="6904" width="8.85546875" style="12"/>
    <col min="6905" max="6905" width="5.140625" style="12" customWidth="1"/>
    <col min="6906" max="6906" width="27.85546875" style="12" customWidth="1"/>
    <col min="6907" max="6907" width="17" style="12" customWidth="1"/>
    <col min="6908" max="6908" width="32.5703125" style="12" customWidth="1"/>
    <col min="6909" max="6910" width="9.5703125" style="12" customWidth="1"/>
    <col min="6911" max="6911" width="6.42578125" style="12" customWidth="1"/>
    <col min="6912" max="6912" width="15.28515625" style="12" customWidth="1"/>
    <col min="6913" max="6913" width="13.42578125" style="12" customWidth="1"/>
    <col min="6914" max="6914" width="10.5703125" style="12" customWidth="1"/>
    <col min="6915" max="6915" width="14" style="12" customWidth="1"/>
    <col min="6916" max="6916" width="12.85546875" style="12" customWidth="1"/>
    <col min="6917" max="6917" width="12.42578125" style="12" customWidth="1"/>
    <col min="6918" max="6919" width="11.5703125" style="12" hidden="1" customWidth="1"/>
    <col min="6920" max="6920" width="12.28515625" style="12" customWidth="1"/>
    <col min="6921" max="6921" width="11.28515625" style="12" customWidth="1"/>
    <col min="6922" max="7160" width="8.85546875" style="12"/>
    <col min="7161" max="7161" width="5.140625" style="12" customWidth="1"/>
    <col min="7162" max="7162" width="27.85546875" style="12" customWidth="1"/>
    <col min="7163" max="7163" width="17" style="12" customWidth="1"/>
    <col min="7164" max="7164" width="32.5703125" style="12" customWidth="1"/>
    <col min="7165" max="7166" width="9.5703125" style="12" customWidth="1"/>
    <col min="7167" max="7167" width="6.42578125" style="12" customWidth="1"/>
    <col min="7168" max="7168" width="15.28515625" style="12" customWidth="1"/>
    <col min="7169" max="7169" width="13.42578125" style="12" customWidth="1"/>
    <col min="7170" max="7170" width="10.5703125" style="12" customWidth="1"/>
    <col min="7171" max="7171" width="14" style="12" customWidth="1"/>
    <col min="7172" max="7172" width="12.85546875" style="12" customWidth="1"/>
    <col min="7173" max="7173" width="12.42578125" style="12" customWidth="1"/>
    <col min="7174" max="7175" width="11.5703125" style="12" hidden="1" customWidth="1"/>
    <col min="7176" max="7176" width="12.28515625" style="12" customWidth="1"/>
    <col min="7177" max="7177" width="11.28515625" style="12" customWidth="1"/>
    <col min="7178" max="7416" width="8.85546875" style="12"/>
    <col min="7417" max="7417" width="5.140625" style="12" customWidth="1"/>
    <col min="7418" max="7418" width="27.85546875" style="12" customWidth="1"/>
    <col min="7419" max="7419" width="17" style="12" customWidth="1"/>
    <col min="7420" max="7420" width="32.5703125" style="12" customWidth="1"/>
    <col min="7421" max="7422" width="9.5703125" style="12" customWidth="1"/>
    <col min="7423" max="7423" width="6.42578125" style="12" customWidth="1"/>
    <col min="7424" max="7424" width="15.28515625" style="12" customWidth="1"/>
    <col min="7425" max="7425" width="13.42578125" style="12" customWidth="1"/>
    <col min="7426" max="7426" width="10.5703125" style="12" customWidth="1"/>
    <col min="7427" max="7427" width="14" style="12" customWidth="1"/>
    <col min="7428" max="7428" width="12.85546875" style="12" customWidth="1"/>
    <col min="7429" max="7429" width="12.42578125" style="12" customWidth="1"/>
    <col min="7430" max="7431" width="11.5703125" style="12" hidden="1" customWidth="1"/>
    <col min="7432" max="7432" width="12.28515625" style="12" customWidth="1"/>
    <col min="7433" max="7433" width="11.28515625" style="12" customWidth="1"/>
    <col min="7434" max="7672" width="8.85546875" style="12"/>
    <col min="7673" max="7673" width="5.140625" style="12" customWidth="1"/>
    <col min="7674" max="7674" width="27.85546875" style="12" customWidth="1"/>
    <col min="7675" max="7675" width="17" style="12" customWidth="1"/>
    <col min="7676" max="7676" width="32.5703125" style="12" customWidth="1"/>
    <col min="7677" max="7678" width="9.5703125" style="12" customWidth="1"/>
    <col min="7679" max="7679" width="6.42578125" style="12" customWidth="1"/>
    <col min="7680" max="7680" width="15.28515625" style="12" customWidth="1"/>
    <col min="7681" max="7681" width="13.42578125" style="12" customWidth="1"/>
    <col min="7682" max="7682" width="10.5703125" style="12" customWidth="1"/>
    <col min="7683" max="7683" width="14" style="12" customWidth="1"/>
    <col min="7684" max="7684" width="12.85546875" style="12" customWidth="1"/>
    <col min="7685" max="7685" width="12.42578125" style="12" customWidth="1"/>
    <col min="7686" max="7687" width="11.5703125" style="12" hidden="1" customWidth="1"/>
    <col min="7688" max="7688" width="12.28515625" style="12" customWidth="1"/>
    <col min="7689" max="7689" width="11.28515625" style="12" customWidth="1"/>
    <col min="7690" max="7928" width="8.85546875" style="12"/>
    <col min="7929" max="7929" width="5.140625" style="12" customWidth="1"/>
    <col min="7930" max="7930" width="27.85546875" style="12" customWidth="1"/>
    <col min="7931" max="7931" width="17" style="12" customWidth="1"/>
    <col min="7932" max="7932" width="32.5703125" style="12" customWidth="1"/>
    <col min="7933" max="7934" width="9.5703125" style="12" customWidth="1"/>
    <col min="7935" max="7935" width="6.42578125" style="12" customWidth="1"/>
    <col min="7936" max="7936" width="15.28515625" style="12" customWidth="1"/>
    <col min="7937" max="7937" width="13.42578125" style="12" customWidth="1"/>
    <col min="7938" max="7938" width="10.5703125" style="12" customWidth="1"/>
    <col min="7939" max="7939" width="14" style="12" customWidth="1"/>
    <col min="7940" max="7940" width="12.85546875" style="12" customWidth="1"/>
    <col min="7941" max="7941" width="12.42578125" style="12" customWidth="1"/>
    <col min="7942" max="7943" width="11.5703125" style="12" hidden="1" customWidth="1"/>
    <col min="7944" max="7944" width="12.28515625" style="12" customWidth="1"/>
    <col min="7945" max="7945" width="11.28515625" style="12" customWidth="1"/>
    <col min="7946" max="8184" width="8.85546875" style="12"/>
    <col min="8185" max="8185" width="5.140625" style="12" customWidth="1"/>
    <col min="8186" max="8186" width="27.85546875" style="12" customWidth="1"/>
    <col min="8187" max="8187" width="17" style="12" customWidth="1"/>
    <col min="8188" max="8188" width="32.5703125" style="12" customWidth="1"/>
    <col min="8189" max="8190" width="9.5703125" style="12" customWidth="1"/>
    <col min="8191" max="8191" width="6.42578125" style="12" customWidth="1"/>
    <col min="8192" max="8192" width="15.28515625" style="12" customWidth="1"/>
    <col min="8193" max="8193" width="13.42578125" style="12" customWidth="1"/>
    <col min="8194" max="8194" width="10.5703125" style="12" customWidth="1"/>
    <col min="8195" max="8195" width="14" style="12" customWidth="1"/>
    <col min="8196" max="8196" width="12.85546875" style="12" customWidth="1"/>
    <col min="8197" max="8197" width="12.42578125" style="12" customWidth="1"/>
    <col min="8198" max="8199" width="11.5703125" style="12" hidden="1" customWidth="1"/>
    <col min="8200" max="8200" width="12.28515625" style="12" customWidth="1"/>
    <col min="8201" max="8201" width="11.28515625" style="12" customWidth="1"/>
    <col min="8202" max="8440" width="8.85546875" style="12"/>
    <col min="8441" max="8441" width="5.140625" style="12" customWidth="1"/>
    <col min="8442" max="8442" width="27.85546875" style="12" customWidth="1"/>
    <col min="8443" max="8443" width="17" style="12" customWidth="1"/>
    <col min="8444" max="8444" width="32.5703125" style="12" customWidth="1"/>
    <col min="8445" max="8446" width="9.5703125" style="12" customWidth="1"/>
    <col min="8447" max="8447" width="6.42578125" style="12" customWidth="1"/>
    <col min="8448" max="8448" width="15.28515625" style="12" customWidth="1"/>
    <col min="8449" max="8449" width="13.42578125" style="12" customWidth="1"/>
    <col min="8450" max="8450" width="10.5703125" style="12" customWidth="1"/>
    <col min="8451" max="8451" width="14" style="12" customWidth="1"/>
    <col min="8452" max="8452" width="12.85546875" style="12" customWidth="1"/>
    <col min="8453" max="8453" width="12.42578125" style="12" customWidth="1"/>
    <col min="8454" max="8455" width="11.5703125" style="12" hidden="1" customWidth="1"/>
    <col min="8456" max="8456" width="12.28515625" style="12" customWidth="1"/>
    <col min="8457" max="8457" width="11.28515625" style="12" customWidth="1"/>
    <col min="8458" max="8696" width="8.85546875" style="12"/>
    <col min="8697" max="8697" width="5.140625" style="12" customWidth="1"/>
    <col min="8698" max="8698" width="27.85546875" style="12" customWidth="1"/>
    <col min="8699" max="8699" width="17" style="12" customWidth="1"/>
    <col min="8700" max="8700" width="32.5703125" style="12" customWidth="1"/>
    <col min="8701" max="8702" width="9.5703125" style="12" customWidth="1"/>
    <col min="8703" max="8703" width="6.42578125" style="12" customWidth="1"/>
    <col min="8704" max="8704" width="15.28515625" style="12" customWidth="1"/>
    <col min="8705" max="8705" width="13.42578125" style="12" customWidth="1"/>
    <col min="8706" max="8706" width="10.5703125" style="12" customWidth="1"/>
    <col min="8707" max="8707" width="14" style="12" customWidth="1"/>
    <col min="8708" max="8708" width="12.85546875" style="12" customWidth="1"/>
    <col min="8709" max="8709" width="12.42578125" style="12" customWidth="1"/>
    <col min="8710" max="8711" width="11.5703125" style="12" hidden="1" customWidth="1"/>
    <col min="8712" max="8712" width="12.28515625" style="12" customWidth="1"/>
    <col min="8713" max="8713" width="11.28515625" style="12" customWidth="1"/>
    <col min="8714" max="8952" width="8.85546875" style="12"/>
    <col min="8953" max="8953" width="5.140625" style="12" customWidth="1"/>
    <col min="8954" max="8954" width="27.85546875" style="12" customWidth="1"/>
    <col min="8955" max="8955" width="17" style="12" customWidth="1"/>
    <col min="8956" max="8956" width="32.5703125" style="12" customWidth="1"/>
    <col min="8957" max="8958" width="9.5703125" style="12" customWidth="1"/>
    <col min="8959" max="8959" width="6.42578125" style="12" customWidth="1"/>
    <col min="8960" max="8960" width="15.28515625" style="12" customWidth="1"/>
    <col min="8961" max="8961" width="13.42578125" style="12" customWidth="1"/>
    <col min="8962" max="8962" width="10.5703125" style="12" customWidth="1"/>
    <col min="8963" max="8963" width="14" style="12" customWidth="1"/>
    <col min="8964" max="8964" width="12.85546875" style="12" customWidth="1"/>
    <col min="8965" max="8965" width="12.42578125" style="12" customWidth="1"/>
    <col min="8966" max="8967" width="11.5703125" style="12" hidden="1" customWidth="1"/>
    <col min="8968" max="8968" width="12.28515625" style="12" customWidth="1"/>
    <col min="8969" max="8969" width="11.28515625" style="12" customWidth="1"/>
    <col min="8970" max="9208" width="8.85546875" style="12"/>
    <col min="9209" max="9209" width="5.140625" style="12" customWidth="1"/>
    <col min="9210" max="9210" width="27.85546875" style="12" customWidth="1"/>
    <col min="9211" max="9211" width="17" style="12" customWidth="1"/>
    <col min="9212" max="9212" width="32.5703125" style="12" customWidth="1"/>
    <col min="9213" max="9214" width="9.5703125" style="12" customWidth="1"/>
    <col min="9215" max="9215" width="6.42578125" style="12" customWidth="1"/>
    <col min="9216" max="9216" width="15.28515625" style="12" customWidth="1"/>
    <col min="9217" max="9217" width="13.42578125" style="12" customWidth="1"/>
    <col min="9218" max="9218" width="10.5703125" style="12" customWidth="1"/>
    <col min="9219" max="9219" width="14" style="12" customWidth="1"/>
    <col min="9220" max="9220" width="12.85546875" style="12" customWidth="1"/>
    <col min="9221" max="9221" width="12.42578125" style="12" customWidth="1"/>
    <col min="9222" max="9223" width="11.5703125" style="12" hidden="1" customWidth="1"/>
    <col min="9224" max="9224" width="12.28515625" style="12" customWidth="1"/>
    <col min="9225" max="9225" width="11.28515625" style="12" customWidth="1"/>
    <col min="9226" max="9464" width="8.85546875" style="12"/>
    <col min="9465" max="9465" width="5.140625" style="12" customWidth="1"/>
    <col min="9466" max="9466" width="27.85546875" style="12" customWidth="1"/>
    <col min="9467" max="9467" width="17" style="12" customWidth="1"/>
    <col min="9468" max="9468" width="32.5703125" style="12" customWidth="1"/>
    <col min="9469" max="9470" width="9.5703125" style="12" customWidth="1"/>
    <col min="9471" max="9471" width="6.42578125" style="12" customWidth="1"/>
    <col min="9472" max="9472" width="15.28515625" style="12" customWidth="1"/>
    <col min="9473" max="9473" width="13.42578125" style="12" customWidth="1"/>
    <col min="9474" max="9474" width="10.5703125" style="12" customWidth="1"/>
    <col min="9475" max="9475" width="14" style="12" customWidth="1"/>
    <col min="9476" max="9476" width="12.85546875" style="12" customWidth="1"/>
    <col min="9477" max="9477" width="12.42578125" style="12" customWidth="1"/>
    <col min="9478" max="9479" width="11.5703125" style="12" hidden="1" customWidth="1"/>
    <col min="9480" max="9480" width="12.28515625" style="12" customWidth="1"/>
    <col min="9481" max="9481" width="11.28515625" style="12" customWidth="1"/>
    <col min="9482" max="9720" width="8.85546875" style="12"/>
    <col min="9721" max="9721" width="5.140625" style="12" customWidth="1"/>
    <col min="9722" max="9722" width="27.85546875" style="12" customWidth="1"/>
    <col min="9723" max="9723" width="17" style="12" customWidth="1"/>
    <col min="9724" max="9724" width="32.5703125" style="12" customWidth="1"/>
    <col min="9725" max="9726" width="9.5703125" style="12" customWidth="1"/>
    <col min="9727" max="9727" width="6.42578125" style="12" customWidth="1"/>
    <col min="9728" max="9728" width="15.28515625" style="12" customWidth="1"/>
    <col min="9729" max="9729" width="13.42578125" style="12" customWidth="1"/>
    <col min="9730" max="9730" width="10.5703125" style="12" customWidth="1"/>
    <col min="9731" max="9731" width="14" style="12" customWidth="1"/>
    <col min="9732" max="9732" width="12.85546875" style="12" customWidth="1"/>
    <col min="9733" max="9733" width="12.42578125" style="12" customWidth="1"/>
    <col min="9734" max="9735" width="11.5703125" style="12" hidden="1" customWidth="1"/>
    <col min="9736" max="9736" width="12.28515625" style="12" customWidth="1"/>
    <col min="9737" max="9737" width="11.28515625" style="12" customWidth="1"/>
    <col min="9738" max="9976" width="8.85546875" style="12"/>
    <col min="9977" max="9977" width="5.140625" style="12" customWidth="1"/>
    <col min="9978" max="9978" width="27.85546875" style="12" customWidth="1"/>
    <col min="9979" max="9979" width="17" style="12" customWidth="1"/>
    <col min="9980" max="9980" width="32.5703125" style="12" customWidth="1"/>
    <col min="9981" max="9982" width="9.5703125" style="12" customWidth="1"/>
    <col min="9983" max="9983" width="6.42578125" style="12" customWidth="1"/>
    <col min="9984" max="9984" width="15.28515625" style="12" customWidth="1"/>
    <col min="9985" max="9985" width="13.42578125" style="12" customWidth="1"/>
    <col min="9986" max="9986" width="10.5703125" style="12" customWidth="1"/>
    <col min="9987" max="9987" width="14" style="12" customWidth="1"/>
    <col min="9988" max="9988" width="12.85546875" style="12" customWidth="1"/>
    <col min="9989" max="9989" width="12.42578125" style="12" customWidth="1"/>
    <col min="9990" max="9991" width="11.5703125" style="12" hidden="1" customWidth="1"/>
    <col min="9992" max="9992" width="12.28515625" style="12" customWidth="1"/>
    <col min="9993" max="9993" width="11.28515625" style="12" customWidth="1"/>
    <col min="9994" max="10232" width="8.85546875" style="12"/>
    <col min="10233" max="10233" width="5.140625" style="12" customWidth="1"/>
    <col min="10234" max="10234" width="27.85546875" style="12" customWidth="1"/>
    <col min="10235" max="10235" width="17" style="12" customWidth="1"/>
    <col min="10236" max="10236" width="32.5703125" style="12" customWidth="1"/>
    <col min="10237" max="10238" width="9.5703125" style="12" customWidth="1"/>
    <col min="10239" max="10239" width="6.42578125" style="12" customWidth="1"/>
    <col min="10240" max="10240" width="15.28515625" style="12" customWidth="1"/>
    <col min="10241" max="10241" width="13.42578125" style="12" customWidth="1"/>
    <col min="10242" max="10242" width="10.5703125" style="12" customWidth="1"/>
    <col min="10243" max="10243" width="14" style="12" customWidth="1"/>
    <col min="10244" max="10244" width="12.85546875" style="12" customWidth="1"/>
    <col min="10245" max="10245" width="12.42578125" style="12" customWidth="1"/>
    <col min="10246" max="10247" width="11.5703125" style="12" hidden="1" customWidth="1"/>
    <col min="10248" max="10248" width="12.28515625" style="12" customWidth="1"/>
    <col min="10249" max="10249" width="11.28515625" style="12" customWidth="1"/>
    <col min="10250" max="10488" width="8.85546875" style="12"/>
    <col min="10489" max="10489" width="5.140625" style="12" customWidth="1"/>
    <col min="10490" max="10490" width="27.85546875" style="12" customWidth="1"/>
    <col min="10491" max="10491" width="17" style="12" customWidth="1"/>
    <col min="10492" max="10492" width="32.5703125" style="12" customWidth="1"/>
    <col min="10493" max="10494" width="9.5703125" style="12" customWidth="1"/>
    <col min="10495" max="10495" width="6.42578125" style="12" customWidth="1"/>
    <col min="10496" max="10496" width="15.28515625" style="12" customWidth="1"/>
    <col min="10497" max="10497" width="13.42578125" style="12" customWidth="1"/>
    <col min="10498" max="10498" width="10.5703125" style="12" customWidth="1"/>
    <col min="10499" max="10499" width="14" style="12" customWidth="1"/>
    <col min="10500" max="10500" width="12.85546875" style="12" customWidth="1"/>
    <col min="10501" max="10501" width="12.42578125" style="12" customWidth="1"/>
    <col min="10502" max="10503" width="11.5703125" style="12" hidden="1" customWidth="1"/>
    <col min="10504" max="10504" width="12.28515625" style="12" customWidth="1"/>
    <col min="10505" max="10505" width="11.28515625" style="12" customWidth="1"/>
    <col min="10506" max="10744" width="8.85546875" style="12"/>
    <col min="10745" max="10745" width="5.140625" style="12" customWidth="1"/>
    <col min="10746" max="10746" width="27.85546875" style="12" customWidth="1"/>
    <col min="10747" max="10747" width="17" style="12" customWidth="1"/>
    <col min="10748" max="10748" width="32.5703125" style="12" customWidth="1"/>
    <col min="10749" max="10750" width="9.5703125" style="12" customWidth="1"/>
    <col min="10751" max="10751" width="6.42578125" style="12" customWidth="1"/>
    <col min="10752" max="10752" width="15.28515625" style="12" customWidth="1"/>
    <col min="10753" max="10753" width="13.42578125" style="12" customWidth="1"/>
    <col min="10754" max="10754" width="10.5703125" style="12" customWidth="1"/>
    <col min="10755" max="10755" width="14" style="12" customWidth="1"/>
    <col min="10756" max="10756" width="12.85546875" style="12" customWidth="1"/>
    <col min="10757" max="10757" width="12.42578125" style="12" customWidth="1"/>
    <col min="10758" max="10759" width="11.5703125" style="12" hidden="1" customWidth="1"/>
    <col min="10760" max="10760" width="12.28515625" style="12" customWidth="1"/>
    <col min="10761" max="10761" width="11.28515625" style="12" customWidth="1"/>
    <col min="10762" max="11000" width="8.85546875" style="12"/>
    <col min="11001" max="11001" width="5.140625" style="12" customWidth="1"/>
    <col min="11002" max="11002" width="27.85546875" style="12" customWidth="1"/>
    <col min="11003" max="11003" width="17" style="12" customWidth="1"/>
    <col min="11004" max="11004" width="32.5703125" style="12" customWidth="1"/>
    <col min="11005" max="11006" width="9.5703125" style="12" customWidth="1"/>
    <col min="11007" max="11007" width="6.42578125" style="12" customWidth="1"/>
    <col min="11008" max="11008" width="15.28515625" style="12" customWidth="1"/>
    <col min="11009" max="11009" width="13.42578125" style="12" customWidth="1"/>
    <col min="11010" max="11010" width="10.5703125" style="12" customWidth="1"/>
    <col min="11011" max="11011" width="14" style="12" customWidth="1"/>
    <col min="11012" max="11012" width="12.85546875" style="12" customWidth="1"/>
    <col min="11013" max="11013" width="12.42578125" style="12" customWidth="1"/>
    <col min="11014" max="11015" width="11.5703125" style="12" hidden="1" customWidth="1"/>
    <col min="11016" max="11016" width="12.28515625" style="12" customWidth="1"/>
    <col min="11017" max="11017" width="11.28515625" style="12" customWidth="1"/>
    <col min="11018" max="11256" width="8.85546875" style="12"/>
    <col min="11257" max="11257" width="5.140625" style="12" customWidth="1"/>
    <col min="11258" max="11258" width="27.85546875" style="12" customWidth="1"/>
    <col min="11259" max="11259" width="17" style="12" customWidth="1"/>
    <col min="11260" max="11260" width="32.5703125" style="12" customWidth="1"/>
    <col min="11261" max="11262" width="9.5703125" style="12" customWidth="1"/>
    <col min="11263" max="11263" width="6.42578125" style="12" customWidth="1"/>
    <col min="11264" max="11264" width="15.28515625" style="12" customWidth="1"/>
    <col min="11265" max="11265" width="13.42578125" style="12" customWidth="1"/>
    <col min="11266" max="11266" width="10.5703125" style="12" customWidth="1"/>
    <col min="11267" max="11267" width="14" style="12" customWidth="1"/>
    <col min="11268" max="11268" width="12.85546875" style="12" customWidth="1"/>
    <col min="11269" max="11269" width="12.42578125" style="12" customWidth="1"/>
    <col min="11270" max="11271" width="11.5703125" style="12" hidden="1" customWidth="1"/>
    <col min="11272" max="11272" width="12.28515625" style="12" customWidth="1"/>
    <col min="11273" max="11273" width="11.28515625" style="12" customWidth="1"/>
    <col min="11274" max="11512" width="8.85546875" style="12"/>
    <col min="11513" max="11513" width="5.140625" style="12" customWidth="1"/>
    <col min="11514" max="11514" width="27.85546875" style="12" customWidth="1"/>
    <col min="11515" max="11515" width="17" style="12" customWidth="1"/>
    <col min="11516" max="11516" width="32.5703125" style="12" customWidth="1"/>
    <col min="11517" max="11518" width="9.5703125" style="12" customWidth="1"/>
    <col min="11519" max="11519" width="6.42578125" style="12" customWidth="1"/>
    <col min="11520" max="11520" width="15.28515625" style="12" customWidth="1"/>
    <col min="11521" max="11521" width="13.42578125" style="12" customWidth="1"/>
    <col min="11522" max="11522" width="10.5703125" style="12" customWidth="1"/>
    <col min="11523" max="11523" width="14" style="12" customWidth="1"/>
    <col min="11524" max="11524" width="12.85546875" style="12" customWidth="1"/>
    <col min="11525" max="11525" width="12.42578125" style="12" customWidth="1"/>
    <col min="11526" max="11527" width="11.5703125" style="12" hidden="1" customWidth="1"/>
    <col min="11528" max="11528" width="12.28515625" style="12" customWidth="1"/>
    <col min="11529" max="11529" width="11.28515625" style="12" customWidth="1"/>
    <col min="11530" max="11768" width="8.85546875" style="12"/>
    <col min="11769" max="11769" width="5.140625" style="12" customWidth="1"/>
    <col min="11770" max="11770" width="27.85546875" style="12" customWidth="1"/>
    <col min="11771" max="11771" width="17" style="12" customWidth="1"/>
    <col min="11772" max="11772" width="32.5703125" style="12" customWidth="1"/>
    <col min="11773" max="11774" width="9.5703125" style="12" customWidth="1"/>
    <col min="11775" max="11775" width="6.42578125" style="12" customWidth="1"/>
    <col min="11776" max="11776" width="15.28515625" style="12" customWidth="1"/>
    <col min="11777" max="11777" width="13.42578125" style="12" customWidth="1"/>
    <col min="11778" max="11778" width="10.5703125" style="12" customWidth="1"/>
    <col min="11779" max="11779" width="14" style="12" customWidth="1"/>
    <col min="11780" max="11780" width="12.85546875" style="12" customWidth="1"/>
    <col min="11781" max="11781" width="12.42578125" style="12" customWidth="1"/>
    <col min="11782" max="11783" width="11.5703125" style="12" hidden="1" customWidth="1"/>
    <col min="11784" max="11784" width="12.28515625" style="12" customWidth="1"/>
    <col min="11785" max="11785" width="11.28515625" style="12" customWidth="1"/>
    <col min="11786" max="12024" width="8.85546875" style="12"/>
    <col min="12025" max="12025" width="5.140625" style="12" customWidth="1"/>
    <col min="12026" max="12026" width="27.85546875" style="12" customWidth="1"/>
    <col min="12027" max="12027" width="17" style="12" customWidth="1"/>
    <col min="12028" max="12028" width="32.5703125" style="12" customWidth="1"/>
    <col min="12029" max="12030" width="9.5703125" style="12" customWidth="1"/>
    <col min="12031" max="12031" width="6.42578125" style="12" customWidth="1"/>
    <col min="12032" max="12032" width="15.28515625" style="12" customWidth="1"/>
    <col min="12033" max="12033" width="13.42578125" style="12" customWidth="1"/>
    <col min="12034" max="12034" width="10.5703125" style="12" customWidth="1"/>
    <col min="12035" max="12035" width="14" style="12" customWidth="1"/>
    <col min="12036" max="12036" width="12.85546875" style="12" customWidth="1"/>
    <col min="12037" max="12037" width="12.42578125" style="12" customWidth="1"/>
    <col min="12038" max="12039" width="11.5703125" style="12" hidden="1" customWidth="1"/>
    <col min="12040" max="12040" width="12.28515625" style="12" customWidth="1"/>
    <col min="12041" max="12041" width="11.28515625" style="12" customWidth="1"/>
    <col min="12042" max="12280" width="8.85546875" style="12"/>
    <col min="12281" max="12281" width="5.140625" style="12" customWidth="1"/>
    <col min="12282" max="12282" width="27.85546875" style="12" customWidth="1"/>
    <col min="12283" max="12283" width="17" style="12" customWidth="1"/>
    <col min="12284" max="12284" width="32.5703125" style="12" customWidth="1"/>
    <col min="12285" max="12286" width="9.5703125" style="12" customWidth="1"/>
    <col min="12287" max="12287" width="6.42578125" style="12" customWidth="1"/>
    <col min="12288" max="12288" width="15.28515625" style="12" customWidth="1"/>
    <col min="12289" max="12289" width="13.42578125" style="12" customWidth="1"/>
    <col min="12290" max="12290" width="10.5703125" style="12" customWidth="1"/>
    <col min="12291" max="12291" width="14" style="12" customWidth="1"/>
    <col min="12292" max="12292" width="12.85546875" style="12" customWidth="1"/>
    <col min="12293" max="12293" width="12.42578125" style="12" customWidth="1"/>
    <col min="12294" max="12295" width="11.5703125" style="12" hidden="1" customWidth="1"/>
    <col min="12296" max="12296" width="12.28515625" style="12" customWidth="1"/>
    <col min="12297" max="12297" width="11.28515625" style="12" customWidth="1"/>
    <col min="12298" max="12536" width="8.85546875" style="12"/>
    <col min="12537" max="12537" width="5.140625" style="12" customWidth="1"/>
    <col min="12538" max="12538" width="27.85546875" style="12" customWidth="1"/>
    <col min="12539" max="12539" width="17" style="12" customWidth="1"/>
    <col min="12540" max="12540" width="32.5703125" style="12" customWidth="1"/>
    <col min="12541" max="12542" width="9.5703125" style="12" customWidth="1"/>
    <col min="12543" max="12543" width="6.42578125" style="12" customWidth="1"/>
    <col min="12544" max="12544" width="15.28515625" style="12" customWidth="1"/>
    <col min="12545" max="12545" width="13.42578125" style="12" customWidth="1"/>
    <col min="12546" max="12546" width="10.5703125" style="12" customWidth="1"/>
    <col min="12547" max="12547" width="14" style="12" customWidth="1"/>
    <col min="12548" max="12548" width="12.85546875" style="12" customWidth="1"/>
    <col min="12549" max="12549" width="12.42578125" style="12" customWidth="1"/>
    <col min="12550" max="12551" width="11.5703125" style="12" hidden="1" customWidth="1"/>
    <col min="12552" max="12552" width="12.28515625" style="12" customWidth="1"/>
    <col min="12553" max="12553" width="11.28515625" style="12" customWidth="1"/>
    <col min="12554" max="12792" width="8.85546875" style="12"/>
    <col min="12793" max="12793" width="5.140625" style="12" customWidth="1"/>
    <col min="12794" max="12794" width="27.85546875" style="12" customWidth="1"/>
    <col min="12795" max="12795" width="17" style="12" customWidth="1"/>
    <col min="12796" max="12796" width="32.5703125" style="12" customWidth="1"/>
    <col min="12797" max="12798" width="9.5703125" style="12" customWidth="1"/>
    <col min="12799" max="12799" width="6.42578125" style="12" customWidth="1"/>
    <col min="12800" max="12800" width="15.28515625" style="12" customWidth="1"/>
    <col min="12801" max="12801" width="13.42578125" style="12" customWidth="1"/>
    <col min="12802" max="12802" width="10.5703125" style="12" customWidth="1"/>
    <col min="12803" max="12803" width="14" style="12" customWidth="1"/>
    <col min="12804" max="12804" width="12.85546875" style="12" customWidth="1"/>
    <col min="12805" max="12805" width="12.42578125" style="12" customWidth="1"/>
    <col min="12806" max="12807" width="11.5703125" style="12" hidden="1" customWidth="1"/>
    <col min="12808" max="12808" width="12.28515625" style="12" customWidth="1"/>
    <col min="12809" max="12809" width="11.28515625" style="12" customWidth="1"/>
    <col min="12810" max="13048" width="8.85546875" style="12"/>
    <col min="13049" max="13049" width="5.140625" style="12" customWidth="1"/>
    <col min="13050" max="13050" width="27.85546875" style="12" customWidth="1"/>
    <col min="13051" max="13051" width="17" style="12" customWidth="1"/>
    <col min="13052" max="13052" width="32.5703125" style="12" customWidth="1"/>
    <col min="13053" max="13054" width="9.5703125" style="12" customWidth="1"/>
    <col min="13055" max="13055" width="6.42578125" style="12" customWidth="1"/>
    <col min="13056" max="13056" width="15.28515625" style="12" customWidth="1"/>
    <col min="13057" max="13057" width="13.42578125" style="12" customWidth="1"/>
    <col min="13058" max="13058" width="10.5703125" style="12" customWidth="1"/>
    <col min="13059" max="13059" width="14" style="12" customWidth="1"/>
    <col min="13060" max="13060" width="12.85546875" style="12" customWidth="1"/>
    <col min="13061" max="13061" width="12.42578125" style="12" customWidth="1"/>
    <col min="13062" max="13063" width="11.5703125" style="12" hidden="1" customWidth="1"/>
    <col min="13064" max="13064" width="12.28515625" style="12" customWidth="1"/>
    <col min="13065" max="13065" width="11.28515625" style="12" customWidth="1"/>
    <col min="13066" max="13304" width="8.85546875" style="12"/>
    <col min="13305" max="13305" width="5.140625" style="12" customWidth="1"/>
    <col min="13306" max="13306" width="27.85546875" style="12" customWidth="1"/>
    <col min="13307" max="13307" width="17" style="12" customWidth="1"/>
    <col min="13308" max="13308" width="32.5703125" style="12" customWidth="1"/>
    <col min="13309" max="13310" width="9.5703125" style="12" customWidth="1"/>
    <col min="13311" max="13311" width="6.42578125" style="12" customWidth="1"/>
    <col min="13312" max="13312" width="15.28515625" style="12" customWidth="1"/>
    <col min="13313" max="13313" width="13.42578125" style="12" customWidth="1"/>
    <col min="13314" max="13314" width="10.5703125" style="12" customWidth="1"/>
    <col min="13315" max="13315" width="14" style="12" customWidth="1"/>
    <col min="13316" max="13316" width="12.85546875" style="12" customWidth="1"/>
    <col min="13317" max="13317" width="12.42578125" style="12" customWidth="1"/>
    <col min="13318" max="13319" width="11.5703125" style="12" hidden="1" customWidth="1"/>
    <col min="13320" max="13320" width="12.28515625" style="12" customWidth="1"/>
    <col min="13321" max="13321" width="11.28515625" style="12" customWidth="1"/>
    <col min="13322" max="13560" width="8.85546875" style="12"/>
    <col min="13561" max="13561" width="5.140625" style="12" customWidth="1"/>
    <col min="13562" max="13562" width="27.85546875" style="12" customWidth="1"/>
    <col min="13563" max="13563" width="17" style="12" customWidth="1"/>
    <col min="13564" max="13564" width="32.5703125" style="12" customWidth="1"/>
    <col min="13565" max="13566" width="9.5703125" style="12" customWidth="1"/>
    <col min="13567" max="13567" width="6.42578125" style="12" customWidth="1"/>
    <col min="13568" max="13568" width="15.28515625" style="12" customWidth="1"/>
    <col min="13569" max="13569" width="13.42578125" style="12" customWidth="1"/>
    <col min="13570" max="13570" width="10.5703125" style="12" customWidth="1"/>
    <col min="13571" max="13571" width="14" style="12" customWidth="1"/>
    <col min="13572" max="13572" width="12.85546875" style="12" customWidth="1"/>
    <col min="13573" max="13573" width="12.42578125" style="12" customWidth="1"/>
    <col min="13574" max="13575" width="11.5703125" style="12" hidden="1" customWidth="1"/>
    <col min="13576" max="13576" width="12.28515625" style="12" customWidth="1"/>
    <col min="13577" max="13577" width="11.28515625" style="12" customWidth="1"/>
    <col min="13578" max="13816" width="8.85546875" style="12"/>
    <col min="13817" max="13817" width="5.140625" style="12" customWidth="1"/>
    <col min="13818" max="13818" width="27.85546875" style="12" customWidth="1"/>
    <col min="13819" max="13819" width="17" style="12" customWidth="1"/>
    <col min="13820" max="13820" width="32.5703125" style="12" customWidth="1"/>
    <col min="13821" max="13822" width="9.5703125" style="12" customWidth="1"/>
    <col min="13823" max="13823" width="6.42578125" style="12" customWidth="1"/>
    <col min="13824" max="13824" width="15.28515625" style="12" customWidth="1"/>
    <col min="13825" max="13825" width="13.42578125" style="12" customWidth="1"/>
    <col min="13826" max="13826" width="10.5703125" style="12" customWidth="1"/>
    <col min="13827" max="13827" width="14" style="12" customWidth="1"/>
    <col min="13828" max="13828" width="12.85546875" style="12" customWidth="1"/>
    <col min="13829" max="13829" width="12.42578125" style="12" customWidth="1"/>
    <col min="13830" max="13831" width="11.5703125" style="12" hidden="1" customWidth="1"/>
    <col min="13832" max="13832" width="12.28515625" style="12" customWidth="1"/>
    <col min="13833" max="13833" width="11.28515625" style="12" customWidth="1"/>
    <col min="13834" max="14072" width="8.85546875" style="12"/>
    <col min="14073" max="14073" width="5.140625" style="12" customWidth="1"/>
    <col min="14074" max="14074" width="27.85546875" style="12" customWidth="1"/>
    <col min="14075" max="14075" width="17" style="12" customWidth="1"/>
    <col min="14076" max="14076" width="32.5703125" style="12" customWidth="1"/>
    <col min="14077" max="14078" width="9.5703125" style="12" customWidth="1"/>
    <col min="14079" max="14079" width="6.42578125" style="12" customWidth="1"/>
    <col min="14080" max="14080" width="15.28515625" style="12" customWidth="1"/>
    <col min="14081" max="14081" width="13.42578125" style="12" customWidth="1"/>
    <col min="14082" max="14082" width="10.5703125" style="12" customWidth="1"/>
    <col min="14083" max="14083" width="14" style="12" customWidth="1"/>
    <col min="14084" max="14084" width="12.85546875" style="12" customWidth="1"/>
    <col min="14085" max="14085" width="12.42578125" style="12" customWidth="1"/>
    <col min="14086" max="14087" width="11.5703125" style="12" hidden="1" customWidth="1"/>
    <col min="14088" max="14088" width="12.28515625" style="12" customWidth="1"/>
    <col min="14089" max="14089" width="11.28515625" style="12" customWidth="1"/>
    <col min="14090" max="14328" width="8.85546875" style="12"/>
    <col min="14329" max="14329" width="5.140625" style="12" customWidth="1"/>
    <col min="14330" max="14330" width="27.85546875" style="12" customWidth="1"/>
    <col min="14331" max="14331" width="17" style="12" customWidth="1"/>
    <col min="14332" max="14332" width="32.5703125" style="12" customWidth="1"/>
    <col min="14333" max="14334" width="9.5703125" style="12" customWidth="1"/>
    <col min="14335" max="14335" width="6.42578125" style="12" customWidth="1"/>
    <col min="14336" max="14336" width="15.28515625" style="12" customWidth="1"/>
    <col min="14337" max="14337" width="13.42578125" style="12" customWidth="1"/>
    <col min="14338" max="14338" width="10.5703125" style="12" customWidth="1"/>
    <col min="14339" max="14339" width="14" style="12" customWidth="1"/>
    <col min="14340" max="14340" width="12.85546875" style="12" customWidth="1"/>
    <col min="14341" max="14341" width="12.42578125" style="12" customWidth="1"/>
    <col min="14342" max="14343" width="11.5703125" style="12" hidden="1" customWidth="1"/>
    <col min="14344" max="14344" width="12.28515625" style="12" customWidth="1"/>
    <col min="14345" max="14345" width="11.28515625" style="12" customWidth="1"/>
    <col min="14346" max="14584" width="8.85546875" style="12"/>
    <col min="14585" max="14585" width="5.140625" style="12" customWidth="1"/>
    <col min="14586" max="14586" width="27.85546875" style="12" customWidth="1"/>
    <col min="14587" max="14587" width="17" style="12" customWidth="1"/>
    <col min="14588" max="14588" width="32.5703125" style="12" customWidth="1"/>
    <col min="14589" max="14590" width="9.5703125" style="12" customWidth="1"/>
    <col min="14591" max="14591" width="6.42578125" style="12" customWidth="1"/>
    <col min="14592" max="14592" width="15.28515625" style="12" customWidth="1"/>
    <col min="14593" max="14593" width="13.42578125" style="12" customWidth="1"/>
    <col min="14594" max="14594" width="10.5703125" style="12" customWidth="1"/>
    <col min="14595" max="14595" width="14" style="12" customWidth="1"/>
    <col min="14596" max="14596" width="12.85546875" style="12" customWidth="1"/>
    <col min="14597" max="14597" width="12.42578125" style="12" customWidth="1"/>
    <col min="14598" max="14599" width="11.5703125" style="12" hidden="1" customWidth="1"/>
    <col min="14600" max="14600" width="12.28515625" style="12" customWidth="1"/>
    <col min="14601" max="14601" width="11.28515625" style="12" customWidth="1"/>
    <col min="14602" max="14840" width="8.85546875" style="12"/>
    <col min="14841" max="14841" width="5.140625" style="12" customWidth="1"/>
    <col min="14842" max="14842" width="27.85546875" style="12" customWidth="1"/>
    <col min="14843" max="14843" width="17" style="12" customWidth="1"/>
    <col min="14844" max="14844" width="32.5703125" style="12" customWidth="1"/>
    <col min="14845" max="14846" width="9.5703125" style="12" customWidth="1"/>
    <col min="14847" max="14847" width="6.42578125" style="12" customWidth="1"/>
    <col min="14848" max="14848" width="15.28515625" style="12" customWidth="1"/>
    <col min="14849" max="14849" width="13.42578125" style="12" customWidth="1"/>
    <col min="14850" max="14850" width="10.5703125" style="12" customWidth="1"/>
    <col min="14851" max="14851" width="14" style="12" customWidth="1"/>
    <col min="14852" max="14852" width="12.85546875" style="12" customWidth="1"/>
    <col min="14853" max="14853" width="12.42578125" style="12" customWidth="1"/>
    <col min="14854" max="14855" width="11.5703125" style="12" hidden="1" customWidth="1"/>
    <col min="14856" max="14856" width="12.28515625" style="12" customWidth="1"/>
    <col min="14857" max="14857" width="11.28515625" style="12" customWidth="1"/>
    <col min="14858" max="15096" width="8.85546875" style="12"/>
    <col min="15097" max="15097" width="5.140625" style="12" customWidth="1"/>
    <col min="15098" max="15098" width="27.85546875" style="12" customWidth="1"/>
    <col min="15099" max="15099" width="17" style="12" customWidth="1"/>
    <col min="15100" max="15100" width="32.5703125" style="12" customWidth="1"/>
    <col min="15101" max="15102" width="9.5703125" style="12" customWidth="1"/>
    <col min="15103" max="15103" width="6.42578125" style="12" customWidth="1"/>
    <col min="15104" max="15104" width="15.28515625" style="12" customWidth="1"/>
    <col min="15105" max="15105" width="13.42578125" style="12" customWidth="1"/>
    <col min="15106" max="15106" width="10.5703125" style="12" customWidth="1"/>
    <col min="15107" max="15107" width="14" style="12" customWidth="1"/>
    <col min="15108" max="15108" width="12.85546875" style="12" customWidth="1"/>
    <col min="15109" max="15109" width="12.42578125" style="12" customWidth="1"/>
    <col min="15110" max="15111" width="11.5703125" style="12" hidden="1" customWidth="1"/>
    <col min="15112" max="15112" width="12.28515625" style="12" customWidth="1"/>
    <col min="15113" max="15113" width="11.28515625" style="12" customWidth="1"/>
    <col min="15114" max="15352" width="8.85546875" style="12"/>
    <col min="15353" max="15353" width="5.140625" style="12" customWidth="1"/>
    <col min="15354" max="15354" width="27.85546875" style="12" customWidth="1"/>
    <col min="15355" max="15355" width="17" style="12" customWidth="1"/>
    <col min="15356" max="15356" width="32.5703125" style="12" customWidth="1"/>
    <col min="15357" max="15358" width="9.5703125" style="12" customWidth="1"/>
    <col min="15359" max="15359" width="6.42578125" style="12" customWidth="1"/>
    <col min="15360" max="15360" width="15.28515625" style="12" customWidth="1"/>
    <col min="15361" max="15361" width="13.42578125" style="12" customWidth="1"/>
    <col min="15362" max="15362" width="10.5703125" style="12" customWidth="1"/>
    <col min="15363" max="15363" width="14" style="12" customWidth="1"/>
    <col min="15364" max="15364" width="12.85546875" style="12" customWidth="1"/>
    <col min="15365" max="15365" width="12.42578125" style="12" customWidth="1"/>
    <col min="15366" max="15367" width="11.5703125" style="12" hidden="1" customWidth="1"/>
    <col min="15368" max="15368" width="12.28515625" style="12" customWidth="1"/>
    <col min="15369" max="15369" width="11.28515625" style="12" customWidth="1"/>
    <col min="15370" max="15608" width="8.85546875" style="12"/>
    <col min="15609" max="15609" width="5.140625" style="12" customWidth="1"/>
    <col min="15610" max="15610" width="27.85546875" style="12" customWidth="1"/>
    <col min="15611" max="15611" width="17" style="12" customWidth="1"/>
    <col min="15612" max="15612" width="32.5703125" style="12" customWidth="1"/>
    <col min="15613" max="15614" width="9.5703125" style="12" customWidth="1"/>
    <col min="15615" max="15615" width="6.42578125" style="12" customWidth="1"/>
    <col min="15616" max="15616" width="15.28515625" style="12" customWidth="1"/>
    <col min="15617" max="15617" width="13.42578125" style="12" customWidth="1"/>
    <col min="15618" max="15618" width="10.5703125" style="12" customWidth="1"/>
    <col min="15619" max="15619" width="14" style="12" customWidth="1"/>
    <col min="15620" max="15620" width="12.85546875" style="12" customWidth="1"/>
    <col min="15621" max="15621" width="12.42578125" style="12" customWidth="1"/>
    <col min="15622" max="15623" width="11.5703125" style="12" hidden="1" customWidth="1"/>
    <col min="15624" max="15624" width="12.28515625" style="12" customWidth="1"/>
    <col min="15625" max="15625" width="11.28515625" style="12" customWidth="1"/>
    <col min="15626" max="15864" width="8.85546875" style="12"/>
    <col min="15865" max="15865" width="5.140625" style="12" customWidth="1"/>
    <col min="15866" max="15866" width="27.85546875" style="12" customWidth="1"/>
    <col min="15867" max="15867" width="17" style="12" customWidth="1"/>
    <col min="15868" max="15868" width="32.5703125" style="12" customWidth="1"/>
    <col min="15869" max="15870" width="9.5703125" style="12" customWidth="1"/>
    <col min="15871" max="15871" width="6.42578125" style="12" customWidth="1"/>
    <col min="15872" max="15872" width="15.28515625" style="12" customWidth="1"/>
    <col min="15873" max="15873" width="13.42578125" style="12" customWidth="1"/>
    <col min="15874" max="15874" width="10.5703125" style="12" customWidth="1"/>
    <col min="15875" max="15875" width="14" style="12" customWidth="1"/>
    <col min="15876" max="15876" width="12.85546875" style="12" customWidth="1"/>
    <col min="15877" max="15877" width="12.42578125" style="12" customWidth="1"/>
    <col min="15878" max="15879" width="11.5703125" style="12" hidden="1" customWidth="1"/>
    <col min="15880" max="15880" width="12.28515625" style="12" customWidth="1"/>
    <col min="15881" max="15881" width="11.28515625" style="12" customWidth="1"/>
    <col min="15882" max="16120" width="8.85546875" style="12"/>
    <col min="16121" max="16121" width="5.140625" style="12" customWidth="1"/>
    <col min="16122" max="16122" width="27.85546875" style="12" customWidth="1"/>
    <col min="16123" max="16123" width="17" style="12" customWidth="1"/>
    <col min="16124" max="16124" width="32.5703125" style="12" customWidth="1"/>
    <col min="16125" max="16126" width="9.5703125" style="12" customWidth="1"/>
    <col min="16127" max="16127" width="6.42578125" style="12" customWidth="1"/>
    <col min="16128" max="16128" width="15.28515625" style="12" customWidth="1"/>
    <col min="16129" max="16129" width="13.42578125" style="12" customWidth="1"/>
    <col min="16130" max="16130" width="10.5703125" style="12" customWidth="1"/>
    <col min="16131" max="16131" width="14" style="12" customWidth="1"/>
    <col min="16132" max="16132" width="12.85546875" style="12" customWidth="1"/>
    <col min="16133" max="16133" width="12.42578125" style="12" customWidth="1"/>
    <col min="16134" max="16135" width="11.5703125" style="12" hidden="1" customWidth="1"/>
    <col min="16136" max="16136" width="12.28515625" style="12" customWidth="1"/>
    <col min="16137" max="16137" width="11.28515625" style="12" customWidth="1"/>
    <col min="16138" max="16384" width="8.85546875" style="12"/>
  </cols>
  <sheetData>
    <row r="1" spans="1:11" ht="15.75" x14ac:dyDescent="0.25">
      <c r="A1" s="43" t="s">
        <v>28</v>
      </c>
      <c r="B1" s="43"/>
      <c r="C1" s="43"/>
      <c r="D1" s="43"/>
      <c r="E1" s="43"/>
      <c r="F1" s="43"/>
      <c r="G1" s="43"/>
      <c r="H1" s="43"/>
      <c r="I1" s="43"/>
      <c r="J1" s="43"/>
      <c r="K1" s="43"/>
    </row>
    <row r="2" spans="1:11" ht="15.75" x14ac:dyDescent="0.25">
      <c r="A2" s="43" t="s">
        <v>12</v>
      </c>
      <c r="B2" s="43"/>
      <c r="C2" s="43"/>
      <c r="D2" s="43"/>
      <c r="E2" s="43"/>
      <c r="F2" s="43"/>
      <c r="G2" s="43"/>
      <c r="H2" s="43"/>
      <c r="I2" s="43"/>
      <c r="J2" s="43"/>
      <c r="K2" s="43"/>
    </row>
    <row r="4" spans="1:11" ht="21.75" customHeight="1" x14ac:dyDescent="0.2">
      <c r="A4" s="25" t="s">
        <v>82</v>
      </c>
      <c r="B4" s="25"/>
      <c r="C4" s="25"/>
      <c r="D4" s="25"/>
      <c r="E4" s="25"/>
      <c r="F4" s="25"/>
      <c r="G4" s="25"/>
      <c r="H4" s="25"/>
      <c r="I4" s="25"/>
      <c r="J4" s="25"/>
      <c r="K4" s="25"/>
    </row>
    <row r="5" spans="1:11" x14ac:dyDescent="0.2">
      <c r="A5" s="45" t="s">
        <v>29</v>
      </c>
      <c r="B5" s="45"/>
      <c r="C5" s="45"/>
      <c r="D5" s="45"/>
      <c r="E5" s="45"/>
      <c r="F5" s="45"/>
      <c r="G5" s="45"/>
      <c r="H5" s="45"/>
      <c r="I5" s="45"/>
      <c r="J5" s="45"/>
      <c r="K5" s="45"/>
    </row>
    <row r="6" spans="1:11" s="32" customFormat="1" ht="63.75" customHeight="1" x14ac:dyDescent="0.25">
      <c r="A6" s="7" t="s">
        <v>17</v>
      </c>
      <c r="B6" s="7" t="s">
        <v>18</v>
      </c>
      <c r="C6" s="6" t="s">
        <v>19</v>
      </c>
      <c r="D6" s="7" t="s">
        <v>20</v>
      </c>
      <c r="E6" s="28" t="s">
        <v>21</v>
      </c>
      <c r="F6" s="28" t="s">
        <v>22</v>
      </c>
      <c r="G6" s="29" t="s">
        <v>16</v>
      </c>
      <c r="H6" s="7" t="s">
        <v>26</v>
      </c>
      <c r="I6" s="30" t="s">
        <v>48</v>
      </c>
      <c r="J6" s="30" t="s">
        <v>49</v>
      </c>
      <c r="K6" s="31" t="s">
        <v>13</v>
      </c>
    </row>
    <row r="7" spans="1:11" x14ac:dyDescent="0.2">
      <c r="A7" s="13">
        <v>1</v>
      </c>
      <c r="B7" s="13">
        <v>2</v>
      </c>
      <c r="C7" s="13">
        <v>3</v>
      </c>
      <c r="D7" s="13">
        <v>4</v>
      </c>
      <c r="E7" s="13">
        <v>5</v>
      </c>
      <c r="F7" s="13">
        <v>6</v>
      </c>
      <c r="G7" s="13">
        <v>7</v>
      </c>
      <c r="H7" s="13">
        <v>8</v>
      </c>
      <c r="I7" s="13">
        <v>9</v>
      </c>
      <c r="J7" s="13">
        <v>10</v>
      </c>
      <c r="K7" s="13">
        <v>11</v>
      </c>
    </row>
    <row r="8" spans="1:11" ht="25.5" x14ac:dyDescent="0.2">
      <c r="A8" s="13" t="s">
        <v>14</v>
      </c>
      <c r="B8" s="14" t="s">
        <v>34</v>
      </c>
      <c r="C8" s="13">
        <v>14300</v>
      </c>
      <c r="D8" s="9"/>
      <c r="E8" s="13"/>
      <c r="F8" s="13"/>
      <c r="G8" s="13"/>
      <c r="H8" s="13"/>
      <c r="I8" s="13"/>
      <c r="J8" s="13"/>
      <c r="K8" s="13"/>
    </row>
    <row r="9" spans="1:11" ht="25.5" x14ac:dyDescent="0.2">
      <c r="A9" s="13" t="s">
        <v>23</v>
      </c>
      <c r="B9" s="22" t="s">
        <v>70</v>
      </c>
      <c r="C9" s="13"/>
      <c r="D9" s="18">
        <f>+C8/13*5</f>
        <v>5500</v>
      </c>
      <c r="E9" s="19" t="s">
        <v>53</v>
      </c>
      <c r="F9" s="18">
        <f>+D9/20</f>
        <v>275</v>
      </c>
      <c r="G9" s="18">
        <v>5</v>
      </c>
      <c r="H9" s="20">
        <v>50</v>
      </c>
      <c r="I9" s="20">
        <f>+H9*F9</f>
        <v>13750</v>
      </c>
      <c r="J9" s="20">
        <f>+I9*(1+G9/100)</f>
        <v>14437.5</v>
      </c>
      <c r="K9" s="19" t="s">
        <v>54</v>
      </c>
    </row>
    <row r="10" spans="1:11" ht="25.5" x14ac:dyDescent="0.2">
      <c r="A10" s="13" t="s">
        <v>24</v>
      </c>
      <c r="B10" s="22" t="s">
        <v>71</v>
      </c>
      <c r="C10" s="13"/>
      <c r="D10" s="18">
        <f>+C8/13*8</f>
        <v>8800</v>
      </c>
      <c r="E10" s="19" t="s">
        <v>55</v>
      </c>
      <c r="F10" s="18">
        <f>+D10/40</f>
        <v>220</v>
      </c>
      <c r="G10" s="18">
        <v>5</v>
      </c>
      <c r="H10" s="20">
        <v>80</v>
      </c>
      <c r="I10" s="20">
        <f t="shared" ref="I10:I27" si="0">+H10*F10</f>
        <v>17600</v>
      </c>
      <c r="J10" s="20">
        <f t="shared" ref="J10:J27" si="1">+I10*(1+G10/100)</f>
        <v>18480</v>
      </c>
      <c r="K10" s="19" t="s">
        <v>54</v>
      </c>
    </row>
    <row r="11" spans="1:11" ht="25.5" x14ac:dyDescent="0.2">
      <c r="A11" s="13" t="s">
        <v>35</v>
      </c>
      <c r="B11" s="14" t="s">
        <v>36</v>
      </c>
      <c r="C11" s="13">
        <v>14300</v>
      </c>
      <c r="D11" s="9"/>
      <c r="E11" s="13"/>
      <c r="F11" s="13"/>
      <c r="G11" s="13"/>
      <c r="H11" s="13"/>
      <c r="I11" s="20"/>
      <c r="J11" s="20"/>
      <c r="K11" s="13"/>
    </row>
    <row r="12" spans="1:11" ht="25.5" x14ac:dyDescent="0.2">
      <c r="A12" s="13" t="s">
        <v>30</v>
      </c>
      <c r="B12" s="22" t="s">
        <v>72</v>
      </c>
      <c r="C12" s="13"/>
      <c r="D12" s="18">
        <f>+C11/13*5</f>
        <v>5500</v>
      </c>
      <c r="E12" s="19" t="s">
        <v>53</v>
      </c>
      <c r="F12" s="18">
        <f>+D12/20</f>
        <v>275</v>
      </c>
      <c r="G12" s="18">
        <v>5</v>
      </c>
      <c r="H12" s="20">
        <v>50</v>
      </c>
      <c r="I12" s="20">
        <f t="shared" si="0"/>
        <v>13750</v>
      </c>
      <c r="J12" s="20">
        <f t="shared" si="1"/>
        <v>14437.5</v>
      </c>
      <c r="K12" s="19" t="s">
        <v>54</v>
      </c>
    </row>
    <row r="13" spans="1:11" ht="25.5" x14ac:dyDescent="0.2">
      <c r="A13" s="13" t="s">
        <v>31</v>
      </c>
      <c r="B13" s="22" t="s">
        <v>73</v>
      </c>
      <c r="C13" s="13"/>
      <c r="D13" s="18">
        <f>+C11/13*8</f>
        <v>8800</v>
      </c>
      <c r="E13" s="19" t="s">
        <v>55</v>
      </c>
      <c r="F13" s="18">
        <f>+D13/40</f>
        <v>220</v>
      </c>
      <c r="G13" s="18">
        <v>5</v>
      </c>
      <c r="H13" s="20">
        <v>80</v>
      </c>
      <c r="I13" s="20">
        <f t="shared" si="0"/>
        <v>17600</v>
      </c>
      <c r="J13" s="20">
        <f t="shared" si="1"/>
        <v>18480</v>
      </c>
      <c r="K13" s="19" t="s">
        <v>54</v>
      </c>
    </row>
    <row r="14" spans="1:11" ht="25.5" x14ac:dyDescent="0.2">
      <c r="A14" s="13" t="s">
        <v>37</v>
      </c>
      <c r="B14" s="14" t="s">
        <v>38</v>
      </c>
      <c r="C14" s="13">
        <v>14300</v>
      </c>
      <c r="D14" s="9"/>
      <c r="E14" s="13"/>
      <c r="F14" s="13"/>
      <c r="G14" s="13"/>
      <c r="H14" s="13"/>
      <c r="I14" s="20"/>
      <c r="J14" s="20"/>
      <c r="K14" s="13"/>
    </row>
    <row r="15" spans="1:11" ht="25.5" x14ac:dyDescent="0.2">
      <c r="A15" s="21" t="s">
        <v>32</v>
      </c>
      <c r="B15" s="22" t="s">
        <v>56</v>
      </c>
      <c r="C15" s="13"/>
      <c r="D15" s="18">
        <f>+C14/13*5</f>
        <v>5500</v>
      </c>
      <c r="E15" s="19" t="s">
        <v>53</v>
      </c>
      <c r="F15" s="18">
        <f>+D15/20</f>
        <v>275</v>
      </c>
      <c r="G15" s="18">
        <v>5</v>
      </c>
      <c r="H15" s="20">
        <v>50</v>
      </c>
      <c r="I15" s="20">
        <f t="shared" si="0"/>
        <v>13750</v>
      </c>
      <c r="J15" s="20">
        <f t="shared" si="1"/>
        <v>14437.5</v>
      </c>
      <c r="K15" s="19" t="s">
        <v>54</v>
      </c>
    </row>
    <row r="16" spans="1:11" ht="25.5" x14ac:dyDescent="0.2">
      <c r="A16" s="21" t="s">
        <v>33</v>
      </c>
      <c r="B16" s="22" t="s">
        <v>56</v>
      </c>
      <c r="C16" s="13"/>
      <c r="D16" s="18">
        <f>+C14/13*8</f>
        <v>8800</v>
      </c>
      <c r="E16" s="19" t="s">
        <v>55</v>
      </c>
      <c r="F16" s="18">
        <f>+D16/40</f>
        <v>220</v>
      </c>
      <c r="G16" s="18">
        <v>5</v>
      </c>
      <c r="H16" s="20">
        <v>80</v>
      </c>
      <c r="I16" s="20">
        <f t="shared" si="0"/>
        <v>17600</v>
      </c>
      <c r="J16" s="20">
        <f t="shared" si="1"/>
        <v>18480</v>
      </c>
      <c r="K16" s="19" t="s">
        <v>54</v>
      </c>
    </row>
    <row r="17" spans="1:14" ht="25.5" x14ac:dyDescent="0.2">
      <c r="A17" s="21" t="s">
        <v>15</v>
      </c>
      <c r="B17" s="14" t="s">
        <v>91</v>
      </c>
      <c r="C17" s="18">
        <v>42900</v>
      </c>
      <c r="D17" s="18"/>
      <c r="E17" s="19"/>
      <c r="F17" s="18"/>
      <c r="G17" s="18"/>
      <c r="H17" s="20"/>
      <c r="I17" s="20"/>
      <c r="J17" s="20"/>
      <c r="K17" s="33"/>
    </row>
    <row r="18" spans="1:14" ht="51" x14ac:dyDescent="0.25">
      <c r="A18" s="21" t="s">
        <v>83</v>
      </c>
      <c r="B18" s="22" t="s">
        <v>57</v>
      </c>
      <c r="C18" s="13"/>
      <c r="D18" s="26">
        <v>42900</v>
      </c>
      <c r="E18" s="19" t="s">
        <v>64</v>
      </c>
      <c r="F18" s="18">
        <f>ROUNDUP(D18/600,0)</f>
        <v>72</v>
      </c>
      <c r="G18" s="18">
        <v>5</v>
      </c>
      <c r="H18" s="20">
        <v>720</v>
      </c>
      <c r="I18" s="20">
        <f t="shared" si="0"/>
        <v>51840</v>
      </c>
      <c r="J18" s="20">
        <f t="shared" si="1"/>
        <v>54432</v>
      </c>
      <c r="K18" s="33" t="s">
        <v>78</v>
      </c>
      <c r="L18"/>
      <c r="M18"/>
      <c r="N18"/>
    </row>
    <row r="19" spans="1:14" ht="51" x14ac:dyDescent="0.25">
      <c r="A19" s="21" t="s">
        <v>84</v>
      </c>
      <c r="B19" s="22" t="s">
        <v>79</v>
      </c>
      <c r="C19" s="13"/>
      <c r="D19" s="26">
        <v>42900</v>
      </c>
      <c r="E19" s="19" t="s">
        <v>80</v>
      </c>
      <c r="F19" s="18">
        <v>3</v>
      </c>
      <c r="G19" s="18">
        <v>5</v>
      </c>
      <c r="H19" s="20">
        <v>90</v>
      </c>
      <c r="I19" s="20">
        <f t="shared" ref="I19" si="2">+H19*F19</f>
        <v>270</v>
      </c>
      <c r="J19" s="20">
        <f t="shared" ref="J19" si="3">+I19*(1+G19/100)</f>
        <v>283.5</v>
      </c>
      <c r="K19" s="33" t="s">
        <v>81</v>
      </c>
      <c r="L19"/>
      <c r="M19"/>
      <c r="N19"/>
    </row>
    <row r="20" spans="1:14" ht="51" x14ac:dyDescent="0.2">
      <c r="A20" s="21" t="s">
        <v>85</v>
      </c>
      <c r="B20" s="22" t="s">
        <v>58</v>
      </c>
      <c r="C20" s="13"/>
      <c r="D20" s="26">
        <v>42900</v>
      </c>
      <c r="E20" s="19" t="s">
        <v>65</v>
      </c>
      <c r="F20" s="18">
        <f>ROUNDUP(D20/2000,0)</f>
        <v>22</v>
      </c>
      <c r="G20" s="18">
        <v>5</v>
      </c>
      <c r="H20" s="20">
        <v>880</v>
      </c>
      <c r="I20" s="20">
        <f t="shared" si="0"/>
        <v>19360</v>
      </c>
      <c r="J20" s="20">
        <f t="shared" si="1"/>
        <v>20328</v>
      </c>
      <c r="K20" s="33" t="s">
        <v>74</v>
      </c>
      <c r="L20" s="27"/>
      <c r="M20" s="27"/>
      <c r="N20" s="27"/>
    </row>
    <row r="21" spans="1:14" ht="63.75" x14ac:dyDescent="0.2">
      <c r="A21" s="21" t="s">
        <v>86</v>
      </c>
      <c r="B21" s="22" t="s">
        <v>59</v>
      </c>
      <c r="C21" s="13"/>
      <c r="D21" s="26">
        <v>42900</v>
      </c>
      <c r="E21" s="19" t="s">
        <v>65</v>
      </c>
      <c r="F21" s="18">
        <f>ROUNDUP(D21/2000,0)</f>
        <v>22</v>
      </c>
      <c r="G21" s="18">
        <v>5</v>
      </c>
      <c r="H21" s="20">
        <v>60</v>
      </c>
      <c r="I21" s="20">
        <f t="shared" si="0"/>
        <v>1320</v>
      </c>
      <c r="J21" s="20">
        <f t="shared" si="1"/>
        <v>1386</v>
      </c>
      <c r="K21" s="33" t="s">
        <v>76</v>
      </c>
      <c r="L21" s="27"/>
      <c r="M21" s="27"/>
      <c r="N21" s="27"/>
    </row>
    <row r="22" spans="1:14" ht="63.75" x14ac:dyDescent="0.25">
      <c r="A22" s="21" t="s">
        <v>87</v>
      </c>
      <c r="B22" s="22" t="s">
        <v>60</v>
      </c>
      <c r="C22" s="13"/>
      <c r="D22" s="26">
        <v>42900</v>
      </c>
      <c r="E22" s="19" t="s">
        <v>66</v>
      </c>
      <c r="F22" s="18">
        <v>3</v>
      </c>
      <c r="G22" s="18">
        <v>5</v>
      </c>
      <c r="H22" s="20">
        <v>60</v>
      </c>
      <c r="I22" s="20">
        <f t="shared" si="0"/>
        <v>180</v>
      </c>
      <c r="J22" s="20">
        <f t="shared" si="1"/>
        <v>189</v>
      </c>
      <c r="K22" s="33" t="s">
        <v>75</v>
      </c>
      <c r="L22"/>
      <c r="M22"/>
      <c r="N22"/>
    </row>
    <row r="23" spans="1:14" ht="38.25" x14ac:dyDescent="0.25">
      <c r="A23" s="21" t="s">
        <v>88</v>
      </c>
      <c r="B23" s="22" t="s">
        <v>61</v>
      </c>
      <c r="C23" s="13"/>
      <c r="D23" s="26">
        <v>42900</v>
      </c>
      <c r="E23" s="19" t="s">
        <v>67</v>
      </c>
      <c r="F23" s="18">
        <f>ROUNDUP(D23/1000,0)</f>
        <v>43</v>
      </c>
      <c r="G23" s="18">
        <v>5</v>
      </c>
      <c r="H23" s="20">
        <v>150</v>
      </c>
      <c r="I23" s="20">
        <f t="shared" si="0"/>
        <v>6450</v>
      </c>
      <c r="J23" s="20">
        <f t="shared" si="1"/>
        <v>6772.5</v>
      </c>
      <c r="K23" s="33" t="s">
        <v>77</v>
      </c>
      <c r="L23"/>
      <c r="M23"/>
      <c r="N23"/>
    </row>
    <row r="24" spans="1:14" ht="38.25" x14ac:dyDescent="0.25">
      <c r="A24" s="21" t="s">
        <v>89</v>
      </c>
      <c r="B24" s="22" t="s">
        <v>99</v>
      </c>
      <c r="C24" s="13"/>
      <c r="D24" s="26"/>
      <c r="E24" s="19" t="s">
        <v>67</v>
      </c>
      <c r="F24" s="18">
        <v>3</v>
      </c>
      <c r="G24" s="18">
        <v>5</v>
      </c>
      <c r="H24" s="20">
        <v>10</v>
      </c>
      <c r="I24" s="20">
        <f t="shared" ref="I24:I25" si="4">+H24*F24</f>
        <v>30</v>
      </c>
      <c r="J24" s="20">
        <f t="shared" ref="J24:J25" si="5">+I24*(1+G24/100)</f>
        <v>31.5</v>
      </c>
      <c r="K24" s="33" t="s">
        <v>95</v>
      </c>
      <c r="L24"/>
      <c r="M24"/>
      <c r="N24"/>
    </row>
    <row r="25" spans="1:14" ht="38.25" x14ac:dyDescent="0.25">
      <c r="A25" s="21" t="s">
        <v>90</v>
      </c>
      <c r="B25" s="22" t="s">
        <v>100</v>
      </c>
      <c r="C25" s="13"/>
      <c r="D25" s="26"/>
      <c r="E25" s="19" t="s">
        <v>94</v>
      </c>
      <c r="F25" s="18">
        <v>6</v>
      </c>
      <c r="G25" s="18">
        <v>5</v>
      </c>
      <c r="H25" s="20">
        <v>10</v>
      </c>
      <c r="I25" s="20">
        <f t="shared" si="4"/>
        <v>60</v>
      </c>
      <c r="J25" s="20">
        <f t="shared" si="5"/>
        <v>63</v>
      </c>
      <c r="K25" s="33" t="s">
        <v>96</v>
      </c>
      <c r="L25"/>
      <c r="M25"/>
      <c r="N25"/>
    </row>
    <row r="26" spans="1:14" ht="51" x14ac:dyDescent="0.25">
      <c r="A26" s="21" t="s">
        <v>97</v>
      </c>
      <c r="B26" s="22" t="s">
        <v>62</v>
      </c>
      <c r="C26" s="13"/>
      <c r="D26" s="18"/>
      <c r="E26" s="19" t="s">
        <v>68</v>
      </c>
      <c r="F26" s="18">
        <v>3</v>
      </c>
      <c r="G26" s="18">
        <v>21</v>
      </c>
      <c r="H26" s="20">
        <v>10</v>
      </c>
      <c r="I26" s="20">
        <f t="shared" si="0"/>
        <v>30</v>
      </c>
      <c r="J26" s="20">
        <f>+I26*(1+G26/100)</f>
        <v>36.299999999999997</v>
      </c>
      <c r="K26" s="33" t="s">
        <v>93</v>
      </c>
      <c r="L26"/>
      <c r="M26"/>
      <c r="N26"/>
    </row>
    <row r="27" spans="1:14" ht="51" x14ac:dyDescent="0.25">
      <c r="A27" s="21" t="s">
        <v>98</v>
      </c>
      <c r="B27" s="22" t="s">
        <v>63</v>
      </c>
      <c r="C27" s="13"/>
      <c r="D27" s="18"/>
      <c r="E27" s="19" t="s">
        <v>69</v>
      </c>
      <c r="F27" s="18">
        <v>6</v>
      </c>
      <c r="G27" s="18">
        <v>21</v>
      </c>
      <c r="H27" s="20">
        <v>10</v>
      </c>
      <c r="I27" s="20">
        <f t="shared" si="0"/>
        <v>60</v>
      </c>
      <c r="J27" s="20">
        <f t="shared" si="1"/>
        <v>72.599999999999994</v>
      </c>
      <c r="K27" s="33" t="s">
        <v>92</v>
      </c>
      <c r="L27"/>
      <c r="M27"/>
      <c r="N27"/>
    </row>
    <row r="28" spans="1:14" ht="12.75" customHeight="1" x14ac:dyDescent="0.25">
      <c r="A28" s="47" t="s">
        <v>27</v>
      </c>
      <c r="B28" s="48"/>
      <c r="C28" s="48"/>
      <c r="D28" s="48"/>
      <c r="E28" s="48"/>
      <c r="F28" s="48"/>
      <c r="G28" s="48"/>
      <c r="H28" s="49"/>
      <c r="I28" s="23">
        <f>+SUM(I9:I27)</f>
        <v>173650</v>
      </c>
      <c r="J28" s="23">
        <f>+SUM(J9:J27)</f>
        <v>182346.9</v>
      </c>
      <c r="L28"/>
      <c r="M28"/>
      <c r="N28"/>
    </row>
    <row r="29" spans="1:14" ht="12.75" customHeight="1" x14ac:dyDescent="0.25">
      <c r="A29" s="50" t="s">
        <v>39</v>
      </c>
      <c r="B29" s="51"/>
      <c r="C29" s="51"/>
      <c r="D29" s="51"/>
      <c r="E29" s="51"/>
      <c r="F29" s="51"/>
      <c r="G29" s="51"/>
      <c r="H29" s="52"/>
      <c r="I29" s="24">
        <f>+SUM(I28:I28)</f>
        <v>173650</v>
      </c>
      <c r="J29" s="24">
        <f>+SUM(J28:J28)</f>
        <v>182346.9</v>
      </c>
      <c r="L29"/>
      <c r="M29"/>
      <c r="N29"/>
    </row>
    <row r="30" spans="1:14" ht="15" x14ac:dyDescent="0.25">
      <c r="L30"/>
      <c r="M30"/>
      <c r="N30"/>
    </row>
    <row r="31" spans="1:14" s="8" customFormat="1" ht="12.75" customHeight="1" x14ac:dyDescent="0.25">
      <c r="A31" s="46" t="s">
        <v>25</v>
      </c>
      <c r="B31" s="46"/>
      <c r="C31" s="46"/>
      <c r="D31" s="46"/>
      <c r="E31" s="46"/>
      <c r="F31" s="46"/>
      <c r="G31" s="46"/>
      <c r="H31" s="46"/>
      <c r="I31" s="46"/>
      <c r="J31" s="46"/>
      <c r="K31" s="46"/>
      <c r="L31"/>
      <c r="M31"/>
      <c r="N31"/>
    </row>
    <row r="32" spans="1:14" s="8" customFormat="1" ht="45" customHeight="1" x14ac:dyDescent="0.25">
      <c r="A32" s="41" t="s">
        <v>40</v>
      </c>
      <c r="B32" s="41"/>
      <c r="C32" s="41"/>
      <c r="D32" s="41"/>
      <c r="E32" s="41"/>
      <c r="F32" s="41"/>
      <c r="G32" s="41"/>
      <c r="H32" s="41"/>
      <c r="I32" s="41"/>
      <c r="J32" s="41"/>
      <c r="K32" s="41"/>
      <c r="L32"/>
      <c r="M32"/>
      <c r="N32"/>
    </row>
    <row r="33" spans="1:14" s="8" customFormat="1" ht="32.25" customHeight="1" x14ac:dyDescent="0.2">
      <c r="A33" s="44" t="s">
        <v>41</v>
      </c>
      <c r="B33" s="44"/>
      <c r="C33" s="44"/>
      <c r="D33" s="44"/>
      <c r="E33" s="44"/>
      <c r="F33" s="44"/>
      <c r="G33" s="44"/>
      <c r="H33" s="44"/>
      <c r="I33" s="44"/>
      <c r="J33" s="44"/>
      <c r="K33" s="44"/>
      <c r="L33" s="27"/>
      <c r="M33" s="27"/>
      <c r="N33" s="27"/>
    </row>
    <row r="34" spans="1:14" s="8" customFormat="1" ht="26.25" customHeight="1" x14ac:dyDescent="0.2">
      <c r="A34" s="44" t="s">
        <v>42</v>
      </c>
      <c r="B34" s="44"/>
      <c r="C34" s="44"/>
      <c r="D34" s="44"/>
      <c r="E34" s="44"/>
      <c r="F34" s="44"/>
      <c r="G34" s="44"/>
      <c r="H34" s="44"/>
      <c r="I34" s="44"/>
      <c r="J34" s="44"/>
      <c r="K34" s="44"/>
      <c r="L34" s="27"/>
      <c r="M34" s="27"/>
      <c r="N34" s="27"/>
    </row>
    <row r="35" spans="1:14" s="8" customFormat="1" ht="15.75" customHeight="1" x14ac:dyDescent="0.25">
      <c r="A35" s="41" t="s">
        <v>43</v>
      </c>
      <c r="B35" s="41"/>
      <c r="C35" s="41"/>
      <c r="D35" s="41"/>
      <c r="E35" s="41"/>
      <c r="F35" s="41"/>
      <c r="G35" s="41"/>
      <c r="H35" s="41"/>
      <c r="I35" s="41"/>
      <c r="J35" s="41"/>
      <c r="K35" s="41"/>
      <c r="L35"/>
      <c r="M35"/>
      <c r="N35"/>
    </row>
    <row r="36" spans="1:14" s="8" customFormat="1" ht="18" customHeight="1" x14ac:dyDescent="0.25">
      <c r="A36" s="41" t="s">
        <v>50</v>
      </c>
      <c r="B36" s="41"/>
      <c r="C36" s="41"/>
      <c r="D36" s="41"/>
      <c r="E36" s="41"/>
      <c r="F36" s="41"/>
      <c r="G36" s="41"/>
      <c r="H36" s="41"/>
      <c r="I36" s="41"/>
      <c r="J36" s="41"/>
      <c r="K36" s="41"/>
      <c r="L36"/>
      <c r="M36"/>
      <c r="N36"/>
    </row>
    <row r="37" spans="1:14" s="8" customFormat="1" ht="21" customHeight="1" x14ac:dyDescent="0.25">
      <c r="A37" s="41" t="s">
        <v>44</v>
      </c>
      <c r="B37" s="41"/>
      <c r="C37" s="41"/>
      <c r="D37" s="41"/>
      <c r="E37" s="41"/>
      <c r="F37" s="41"/>
      <c r="G37" s="41"/>
      <c r="H37" s="41"/>
      <c r="I37" s="41"/>
      <c r="J37" s="41"/>
      <c r="K37" s="41"/>
      <c r="L37"/>
      <c r="M37"/>
      <c r="N37"/>
    </row>
    <row r="38" spans="1:14" s="8" customFormat="1" ht="16.5" customHeight="1" x14ac:dyDescent="0.25">
      <c r="A38" s="41" t="s">
        <v>45</v>
      </c>
      <c r="B38" s="41"/>
      <c r="C38" s="41"/>
      <c r="D38" s="41"/>
      <c r="E38" s="41"/>
      <c r="F38" s="41"/>
      <c r="G38" s="41"/>
      <c r="H38" s="41"/>
      <c r="I38" s="41"/>
      <c r="J38" s="41"/>
      <c r="K38" s="41"/>
      <c r="L38"/>
      <c r="M38"/>
      <c r="N38"/>
    </row>
    <row r="39" spans="1:14" s="8" customFormat="1" ht="28.5" customHeight="1" x14ac:dyDescent="0.2">
      <c r="A39" s="42" t="s">
        <v>46</v>
      </c>
      <c r="B39" s="42"/>
      <c r="C39" s="42"/>
      <c r="D39" s="42"/>
      <c r="E39" s="42"/>
      <c r="F39" s="42"/>
      <c r="G39" s="42"/>
      <c r="H39" s="42"/>
      <c r="I39" s="42"/>
      <c r="J39" s="42"/>
      <c r="K39" s="42"/>
    </row>
    <row r="40" spans="1:14" s="8" customFormat="1" ht="18" customHeight="1" x14ac:dyDescent="0.2">
      <c r="A40" s="10"/>
      <c r="B40" s="10"/>
      <c r="C40" s="10"/>
      <c r="D40" s="10"/>
      <c r="E40" s="10"/>
      <c r="F40" s="10"/>
      <c r="G40" s="10"/>
      <c r="H40" s="10"/>
      <c r="I40" s="10"/>
      <c r="J40" s="10"/>
      <c r="K40" s="10"/>
    </row>
    <row r="41" spans="1:14" ht="28.5" customHeight="1" x14ac:dyDescent="0.2"/>
  </sheetData>
  <mergeCells count="14">
    <mergeCell ref="A1:K1"/>
    <mergeCell ref="A2:K2"/>
    <mergeCell ref="A32:K32"/>
    <mergeCell ref="A33:K33"/>
    <mergeCell ref="A34:K34"/>
    <mergeCell ref="A5:K5"/>
    <mergeCell ref="A31:K31"/>
    <mergeCell ref="A28:H28"/>
    <mergeCell ref="A29:H29"/>
    <mergeCell ref="A35:K35"/>
    <mergeCell ref="A36:K36"/>
    <mergeCell ref="A37:K37"/>
    <mergeCell ref="A38:K38"/>
    <mergeCell ref="A39:K39"/>
  </mergeCells>
  <phoneticPr fontId="14" type="noConversion"/>
  <pageMargins left="0.7" right="0.7" top="0.75" bottom="0.75" header="0.511811023622047" footer="0.511811023622047"/>
  <pageSetup paperSize="9" scale="7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329408-C893-4DCE-A166-200D3A0F979B}">
  <ds:schemaRefs>
    <ds:schemaRef ds:uri="http://schemas.microsoft.com/sharepoint/v3/contenttype/forms"/>
  </ds:schemaRefs>
</ds:datastoreItem>
</file>

<file path=customXml/itemProps2.xml><?xml version="1.0" encoding="utf-8"?>
<ds:datastoreItem xmlns:ds="http://schemas.openxmlformats.org/officeDocument/2006/customXml" ds:itemID="{A2DEDB2C-E0D9-44FD-83D6-F6C6CE06C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55863A-FBE4-493E-8356-3FE646901A99}">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34-35 reagent su analiz124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Indilaite, Rasa</cp:lastModifiedBy>
  <cp:revision>4</cp:revision>
  <dcterms:created xsi:type="dcterms:W3CDTF">2024-03-27T11:13:25Z</dcterms:created>
  <dcterms:modified xsi:type="dcterms:W3CDTF">2024-09-11T13:53:19Z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MSIP_Label_a3d8c6b1-d8ce-4831-b4d5-1e84a25cc0cb_Enabled">
    <vt:lpwstr>true</vt:lpwstr>
  </property>
  <property fmtid="{D5CDD505-2E9C-101B-9397-08002B2CF9AE}" pid="5" name="MSIP_Label_a3d8c6b1-d8ce-4831-b4d5-1e84a25cc0cb_SetDate">
    <vt:lpwstr>2024-09-11T13:52:39Z</vt:lpwstr>
  </property>
  <property fmtid="{D5CDD505-2E9C-101B-9397-08002B2CF9AE}" pid="6" name="MSIP_Label_a3d8c6b1-d8ce-4831-b4d5-1e84a25cc0cb_Method">
    <vt:lpwstr>Privileged</vt:lpwstr>
  </property>
  <property fmtid="{D5CDD505-2E9C-101B-9397-08002B2CF9AE}" pid="7" name="MSIP_Label_a3d8c6b1-d8ce-4831-b4d5-1e84a25cc0cb_Name">
    <vt:lpwstr>Unrestricted</vt:lpwstr>
  </property>
  <property fmtid="{D5CDD505-2E9C-101B-9397-08002B2CF9AE}" pid="8" name="MSIP_Label_a3d8c6b1-d8ce-4831-b4d5-1e84a25cc0cb_SiteId">
    <vt:lpwstr>5dbf1add-202a-4b8d-815b-bf0fb024e033</vt:lpwstr>
  </property>
  <property fmtid="{D5CDD505-2E9C-101B-9397-08002B2CF9AE}" pid="9" name="MSIP_Label_a3d8c6b1-d8ce-4831-b4d5-1e84a25cc0cb_ActionId">
    <vt:lpwstr>2b0e1bdc-85ed-4e15-b3c2-510e8472c4fc</vt:lpwstr>
  </property>
  <property fmtid="{D5CDD505-2E9C-101B-9397-08002B2CF9AE}" pid="10" name="MSIP_Label_a3d8c6b1-d8ce-4831-b4d5-1e84a25cc0cb_ContentBits">
    <vt:lpwstr>0</vt:lpwstr>
  </property>
</Properties>
</file>