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Konkursai\Konkursai\2016 metai\12.06_VšĮ Vilniaus universiteto ligoninės Santariškių klinikos (181029)\3 Pasiūlymas pateiktas\"/>
    </mc:Choice>
  </mc:AlternateContent>
  <bookViews>
    <workbookView xWindow="0" yWindow="0" windowWidth="14370" windowHeight="123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I16" i="1" s="1"/>
  <c r="I12" i="1"/>
  <c r="I13" i="1" s="1"/>
  <c r="I11" i="1"/>
  <c r="I8" i="1"/>
  <c r="I9" i="1" s="1"/>
  <c r="I7" i="1"/>
  <c r="I5" i="1"/>
  <c r="I4" i="1"/>
  <c r="I3" i="1"/>
  <c r="F14" i="1"/>
  <c r="H14" i="1" s="1"/>
  <c r="F10" i="1"/>
  <c r="H10" i="1" s="1"/>
  <c r="F6" i="1"/>
  <c r="H6" i="1" s="1"/>
  <c r="F2" i="1"/>
  <c r="H2" i="1" s="1"/>
  <c r="I17" i="1" l="1"/>
</calcChain>
</file>

<file path=xl/sharedStrings.xml><?xml version="1.0" encoding="utf-8"?>
<sst xmlns="http://schemas.openxmlformats.org/spreadsheetml/2006/main" count="37" uniqueCount="33">
  <si>
    <t>Eil Nr.</t>
  </si>
  <si>
    <t>Pavadinimas</t>
  </si>
  <si>
    <t>Specialieji reikalavimai</t>
  </si>
  <si>
    <t>Orientacinis kiekis, mato vienetas</t>
  </si>
  <si>
    <t>Orientacinė suma Eur be PVM</t>
  </si>
  <si>
    <t>PVM dydis %</t>
  </si>
  <si>
    <t>Orientacinė suma Eur su PVM</t>
  </si>
  <si>
    <t>Siūlomos prekės pavadinimas, gamintojas,  katalogo numeris, failo, dokumento pavadinimas;  pasiūlymo puslapio Nr., kuriame aprašyta siūloma prekė, nuoroda į gamintojo interneto tinklapį jei toks yra</t>
  </si>
  <si>
    <t>Universalios kepurės</t>
  </si>
  <si>
    <t xml:space="preserve">Apvalios, skirtos tiek vyrams tiek moterims. Iš neausto pluošto viskozinės medžiagos, pralaidžios orui 4-6 m\s (EN ISO 9273). Dirbant 4-6 val. neskatina prakaitavimo, nedirgina veido ir kaklo odos, nesukelia alerginių reakcijų. Medžiaga be latekso,  formaldehido. Kepuraitės kraštas apsiūtas tvirta gumele, neleidžia išsprūsti plaukams. Kepurės audinys darbo metu (8 val.) neišsitampo, neišyra tiek kepurę užsidedant, tiek ją nusiimant, o gumelė neplyšta. Dydis ne mažiau 58-60 cm. Spalva įvairi. </t>
  </si>
  <si>
    <t>50 000 vnt.</t>
  </si>
  <si>
    <t>Bendra orientacinė 2 pirkimo dalies suma Eur be PVM</t>
  </si>
  <si>
    <t>Bendra orientacinė 2 pirkimo dalies suma Eur su PVM</t>
  </si>
  <si>
    <t>Vinilinės pirštinės</t>
  </si>
  <si>
    <t>Pagamintos iš polivinilo chlorido. Ilgis ne mažiau 240 mm; storis pirštų srityje ne daugiau 0,116  mm, delno – ne daugiau 0,1 mm, riešo – ne daugiau 0,075 mm. Atsparumas plyšimui prieš sendinimą ne mažiau 4,8 N. AQL- 1,5. Turi CE ženklinimą, atitinka EN 455 1-3 d. Patiekti gamintojo patvirtinančius dokumentus. Dydžiai XS-XL.</t>
  </si>
  <si>
    <t>Bendra orientacinė 6 pirkimo dalies suma Eur be PVM</t>
  </si>
  <si>
    <t>Bendra orientacinė 6 pirkimo dalies suma Eur su PVM</t>
  </si>
  <si>
    <t xml:space="preserve">Sterilūs plėvelės-tvarsčiai, skirti intraveninių (su sparneliais) kateterių fiksavimui </t>
  </si>
  <si>
    <t>Skirti periferiniam venų kateteriui fiksuoti. Tvarstis vientisas, iš dviejų dalių: skaidri lipni plėvelė pralaidi orui, nepralaidi vandeniui, leidžia matyti injekcijos vietą ir pleistras su hipoalerginiais klijais, nelimpančiais prie pirštinių, bei ne mažiau 3 paras išsilaikantys kūno paviršiuje. Klijuojama ir nuimama rėmelio pagalba. Įpjova siaura 3–6 mm, gili 4-5 cm. Dydis 7 x 8 cm ± 1 cm.</t>
  </si>
  <si>
    <t>11 000 vnt.</t>
  </si>
  <si>
    <t>Bendra orientacinė 9 pirkimo dalies suma Eur be PVM</t>
  </si>
  <si>
    <t>Bendra orientacinė 9 pirkimo dalies suma Eur su PVM</t>
  </si>
  <si>
    <t>Skirti centr.venų kateteriui fiksuoti. Tvarstis vientisas, iš 2 d.: skaidri lipni poliuretano plėvelė pralaidi orui, nepralaidi vandeniui, bakter. ir virusams, leidžia matyti inj. vietą ir pleistras su hipoalerg. klijais nelimpančiais prie pirštinių, bei ne mažiau 3 paras išsilaik.kūno paviršiuje. Klijuojama ir nuimama rėmelio pagalba. Dydis 10 x 12 cm ± 2 cm.</t>
  </si>
  <si>
    <t>3 000 vnt.</t>
  </si>
  <si>
    <t>Bendra orientacinė 10 pirkimo dalies suma Eur be PVM</t>
  </si>
  <si>
    <t>Bendra orientacinė 10 pirkimo dalies suma Eur su PVM</t>
  </si>
  <si>
    <t>Vieneto įkainis Eur be PVM</t>
  </si>
  <si>
    <t>200 000 vnt.</t>
  </si>
  <si>
    <t>PVM (5%) suma</t>
  </si>
  <si>
    <t>Sumbow Medical Instruments, SM50025, Žr. KONFIDENCIALU Katalogai ir prekių aprašymai, 1-2 psl.     www.sumbow.com</t>
  </si>
  <si>
    <t>Medispo, Shanghai HBM Healthcares, Inc., Vinyl Exam Gloves. Žr. KONFIDENCIALU Katalogai ir prekių aprašymai, 3-8 psl.     www.hbmchina.com</t>
  </si>
  <si>
    <t>ElastoDERM F, ZARYS International Group, 812006, Žr. KONFIDENCIALU Katalogai ir prekių aprašymai, 9-10 psl.     www.zarys.com</t>
  </si>
  <si>
    <t>ElastoDERM F, ZARYS International Group, 812008, Žr. KONFIDENCIALU Katalogai ir prekių aprašymai, 9-10 psl.     www.zarys.com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</si>
</sst>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0"/>
      <color theme="1"/>
      <name val="Times New Roman"/>
      <family val="1"/>
      <charset val="186"/>
    </font>
    <font>
      <b/>
      <sz val="10"/>
      <color theme="1"/>
      <name val="Times New Roman"/>
      <family val="1"/>
      <charset val="186"/>
    </font>
    <font>
      <b/>
      <sz val="10"/>
      <color rgb="FF000000"/>
      <name val="Times New Roman"/>
      <family val="1"/>
      <charset val="186"/>
    </font>
  </fonts>
  <fills count="3">
    <fill>
      <patternFill patternType="none"/>
    </fill>
    <fill>
      <patternFill patternType="gray125"/>
    </fill>
    <fill>
      <patternFill patternType="solid">
        <fgColor rgb="FFF2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2" fontId="2" fillId="0" borderId="1" xfId="0" applyNumberFormat="1" applyFont="1" applyBorder="1" applyAlignment="1">
      <alignment vertical="center" wrapText="1"/>
    </xf>
    <xf numFmtId="2" fontId="1" fillId="0" borderId="1" xfId="0" applyNumberFormat="1" applyFont="1" applyBorder="1" applyAlignment="1">
      <alignmen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3" fillId="0" borderId="3"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zoomScaleNormal="100" workbookViewId="0">
      <selection activeCell="D2" sqref="D2"/>
    </sheetView>
  </sheetViews>
  <sheetFormatPr defaultRowHeight="15" x14ac:dyDescent="0.25"/>
  <cols>
    <col min="1" max="1" width="4" style="8" customWidth="1"/>
    <col min="2" max="2" width="18.28515625" style="8" customWidth="1"/>
    <col min="3" max="3" width="27.28515625" style="8" customWidth="1"/>
    <col min="4" max="4" width="12.28515625" style="8" customWidth="1"/>
    <col min="5" max="5" width="8.42578125" style="8" customWidth="1"/>
    <col min="6" max="6" width="11" style="8" customWidth="1"/>
    <col min="7" max="7" width="6.28515625" style="8" customWidth="1"/>
    <col min="8" max="8" width="11.140625" style="8" customWidth="1"/>
    <col min="9" max="9" width="30.42578125" style="8" customWidth="1"/>
    <col min="10" max="16384" width="9.140625" style="8"/>
  </cols>
  <sheetData>
    <row r="1" spans="1:9" s="9" customFormat="1" ht="120" customHeight="1" x14ac:dyDescent="0.25">
      <c r="A1" s="1" t="s">
        <v>0</v>
      </c>
      <c r="B1" s="1" t="s">
        <v>1</v>
      </c>
      <c r="C1" s="1" t="s">
        <v>2</v>
      </c>
      <c r="D1" s="1" t="s">
        <v>3</v>
      </c>
      <c r="E1" s="1" t="s">
        <v>26</v>
      </c>
      <c r="F1" s="1" t="s">
        <v>4</v>
      </c>
      <c r="G1" s="1" t="s">
        <v>5</v>
      </c>
      <c r="H1" s="1" t="s">
        <v>6</v>
      </c>
      <c r="I1" s="1" t="s">
        <v>7</v>
      </c>
    </row>
    <row r="2" spans="1:9" ht="213.75" customHeight="1" x14ac:dyDescent="0.25">
      <c r="A2" s="5">
        <v>2</v>
      </c>
      <c r="B2" s="6" t="s">
        <v>8</v>
      </c>
      <c r="C2" s="7" t="s">
        <v>9</v>
      </c>
      <c r="D2" s="2" t="s">
        <v>10</v>
      </c>
      <c r="E2" s="3">
        <v>1.72E-2</v>
      </c>
      <c r="F2" s="10">
        <f>E2*50000</f>
        <v>860</v>
      </c>
      <c r="G2" s="3">
        <v>5</v>
      </c>
      <c r="H2" s="11">
        <f>F2*1.05</f>
        <v>903</v>
      </c>
      <c r="I2" s="3" t="s">
        <v>29</v>
      </c>
    </row>
    <row r="3" spans="1:9" ht="15" customHeight="1" x14ac:dyDescent="0.25">
      <c r="A3" s="12" t="s">
        <v>11</v>
      </c>
      <c r="B3" s="13"/>
      <c r="C3" s="13"/>
      <c r="D3" s="13"/>
      <c r="E3" s="13"/>
      <c r="F3" s="13"/>
      <c r="G3" s="13"/>
      <c r="H3" s="14"/>
      <c r="I3" s="11">
        <f>F2</f>
        <v>860</v>
      </c>
    </row>
    <row r="4" spans="1:9" ht="15" customHeight="1" x14ac:dyDescent="0.25">
      <c r="A4" s="12" t="s">
        <v>28</v>
      </c>
      <c r="B4" s="13"/>
      <c r="C4" s="13"/>
      <c r="D4" s="13"/>
      <c r="E4" s="13"/>
      <c r="F4" s="13"/>
      <c r="G4" s="13"/>
      <c r="H4" s="14"/>
      <c r="I4" s="11">
        <f>I3*G2%</f>
        <v>43</v>
      </c>
    </row>
    <row r="5" spans="1:9" ht="15" customHeight="1" x14ac:dyDescent="0.25">
      <c r="A5" s="12" t="s">
        <v>12</v>
      </c>
      <c r="B5" s="13"/>
      <c r="C5" s="13"/>
      <c r="D5" s="13"/>
      <c r="E5" s="13"/>
      <c r="F5" s="13"/>
      <c r="G5" s="13"/>
      <c r="H5" s="14"/>
      <c r="I5" s="11">
        <f>I3+I4</f>
        <v>903</v>
      </c>
    </row>
    <row r="6" spans="1:9" ht="142.5" customHeight="1" x14ac:dyDescent="0.25">
      <c r="A6" s="5">
        <v>6</v>
      </c>
      <c r="B6" s="6" t="s">
        <v>13</v>
      </c>
      <c r="C6" s="3" t="s">
        <v>14</v>
      </c>
      <c r="D6" s="2" t="s">
        <v>27</v>
      </c>
      <c r="E6" s="3">
        <v>1.5900000000000001E-2</v>
      </c>
      <c r="F6" s="10">
        <f>E6*200000</f>
        <v>3180</v>
      </c>
      <c r="G6" s="3">
        <v>5</v>
      </c>
      <c r="H6" s="11">
        <f>F6*1.05</f>
        <v>3339</v>
      </c>
      <c r="I6" s="3" t="s">
        <v>30</v>
      </c>
    </row>
    <row r="7" spans="1:9" ht="15" customHeight="1" x14ac:dyDescent="0.25">
      <c r="A7" s="12" t="s">
        <v>15</v>
      </c>
      <c r="B7" s="13"/>
      <c r="C7" s="13"/>
      <c r="D7" s="13"/>
      <c r="E7" s="13"/>
      <c r="F7" s="13"/>
      <c r="G7" s="13"/>
      <c r="H7" s="14"/>
      <c r="I7" s="11">
        <f>F6</f>
        <v>3180</v>
      </c>
    </row>
    <row r="8" spans="1:9" ht="15" customHeight="1" x14ac:dyDescent="0.25">
      <c r="A8" s="12" t="s">
        <v>28</v>
      </c>
      <c r="B8" s="13"/>
      <c r="C8" s="13"/>
      <c r="D8" s="13"/>
      <c r="E8" s="13"/>
      <c r="F8" s="13"/>
      <c r="G8" s="13"/>
      <c r="H8" s="14"/>
      <c r="I8" s="11">
        <f>I7*G6%</f>
        <v>159</v>
      </c>
    </row>
    <row r="9" spans="1:9" ht="15" customHeight="1" x14ac:dyDescent="0.25">
      <c r="A9" s="12" t="s">
        <v>16</v>
      </c>
      <c r="B9" s="13"/>
      <c r="C9" s="13"/>
      <c r="D9" s="13"/>
      <c r="E9" s="13"/>
      <c r="F9" s="13"/>
      <c r="G9" s="13"/>
      <c r="H9" s="14"/>
      <c r="I9" s="11">
        <f>I7+I8</f>
        <v>3339</v>
      </c>
    </row>
    <row r="10" spans="1:9" ht="172.5" customHeight="1" x14ac:dyDescent="0.25">
      <c r="A10" s="5">
        <v>9</v>
      </c>
      <c r="B10" s="5" t="s">
        <v>17</v>
      </c>
      <c r="C10" s="3" t="s">
        <v>18</v>
      </c>
      <c r="D10" s="2" t="s">
        <v>19</v>
      </c>
      <c r="E10" s="3">
        <v>0.1305</v>
      </c>
      <c r="F10" s="10">
        <f>E10*11000</f>
        <v>1435.5</v>
      </c>
      <c r="G10" s="3">
        <v>5</v>
      </c>
      <c r="H10" s="11">
        <f>F10*1.05</f>
        <v>1507.2750000000001</v>
      </c>
      <c r="I10" s="3" t="s">
        <v>31</v>
      </c>
    </row>
    <row r="11" spans="1:9" ht="15" customHeight="1" x14ac:dyDescent="0.25">
      <c r="A11" s="12" t="s">
        <v>20</v>
      </c>
      <c r="B11" s="13"/>
      <c r="C11" s="13"/>
      <c r="D11" s="13"/>
      <c r="E11" s="13"/>
      <c r="F11" s="13"/>
      <c r="G11" s="13"/>
      <c r="H11" s="14"/>
      <c r="I11" s="11">
        <f>F10</f>
        <v>1435.5</v>
      </c>
    </row>
    <row r="12" spans="1:9" ht="15" customHeight="1" x14ac:dyDescent="0.25">
      <c r="A12" s="12" t="s">
        <v>28</v>
      </c>
      <c r="B12" s="13"/>
      <c r="C12" s="13"/>
      <c r="D12" s="13"/>
      <c r="E12" s="13"/>
      <c r="F12" s="13"/>
      <c r="G12" s="13"/>
      <c r="H12" s="14"/>
      <c r="I12" s="11">
        <f>I11*G10%</f>
        <v>71.775000000000006</v>
      </c>
    </row>
    <row r="13" spans="1:9" ht="15" customHeight="1" x14ac:dyDescent="0.25">
      <c r="A13" s="12" t="s">
        <v>21</v>
      </c>
      <c r="B13" s="13"/>
      <c r="C13" s="13"/>
      <c r="D13" s="13"/>
      <c r="E13" s="13"/>
      <c r="F13" s="13"/>
      <c r="G13" s="13"/>
      <c r="H13" s="14"/>
      <c r="I13" s="11">
        <f>I11+I12</f>
        <v>1507.2750000000001</v>
      </c>
    </row>
    <row r="14" spans="1:9" ht="162" customHeight="1" x14ac:dyDescent="0.25">
      <c r="A14" s="4">
        <v>10</v>
      </c>
      <c r="B14" s="5" t="s">
        <v>17</v>
      </c>
      <c r="C14" s="3" t="s">
        <v>22</v>
      </c>
      <c r="D14" s="2" t="s">
        <v>23</v>
      </c>
      <c r="E14" s="3">
        <v>0.29320000000000002</v>
      </c>
      <c r="F14" s="10">
        <f>E14*3000</f>
        <v>879.6</v>
      </c>
      <c r="G14" s="3">
        <v>5</v>
      </c>
      <c r="H14" s="11">
        <f>F14*1.05</f>
        <v>923.58</v>
      </c>
      <c r="I14" s="3" t="s">
        <v>32</v>
      </c>
    </row>
    <row r="15" spans="1:9" ht="15" customHeight="1" x14ac:dyDescent="0.25">
      <c r="A15" s="12" t="s">
        <v>24</v>
      </c>
      <c r="B15" s="13"/>
      <c r="C15" s="13"/>
      <c r="D15" s="13"/>
      <c r="E15" s="13"/>
      <c r="F15" s="13"/>
      <c r="G15" s="13"/>
      <c r="H15" s="14"/>
      <c r="I15" s="11">
        <f>F14</f>
        <v>879.6</v>
      </c>
    </row>
    <row r="16" spans="1:9" ht="15" customHeight="1" x14ac:dyDescent="0.25">
      <c r="A16" s="12" t="s">
        <v>28</v>
      </c>
      <c r="B16" s="13"/>
      <c r="C16" s="13"/>
      <c r="D16" s="13"/>
      <c r="E16" s="13"/>
      <c r="F16" s="13"/>
      <c r="G16" s="13"/>
      <c r="H16" s="14"/>
      <c r="I16" s="11">
        <f>I15*G14%</f>
        <v>43.980000000000004</v>
      </c>
    </row>
    <row r="17" spans="1:9" ht="15" customHeight="1" x14ac:dyDescent="0.25">
      <c r="A17" s="12" t="s">
        <v>25</v>
      </c>
      <c r="B17" s="13"/>
      <c r="C17" s="13"/>
      <c r="D17" s="13"/>
      <c r="E17" s="13"/>
      <c r="F17" s="13"/>
      <c r="G17" s="13"/>
      <c r="H17" s="14"/>
      <c r="I17" s="11">
        <f>I15+I16</f>
        <v>923.58</v>
      </c>
    </row>
  </sheetData>
  <mergeCells count="12">
    <mergeCell ref="A11:H11"/>
    <mergeCell ref="A12:H12"/>
    <mergeCell ref="A13:H13"/>
    <mergeCell ref="A15:H15"/>
    <mergeCell ref="A16:H16"/>
    <mergeCell ref="A17:H17"/>
    <mergeCell ref="A7:H7"/>
    <mergeCell ref="A8:H8"/>
    <mergeCell ref="A9:H9"/>
    <mergeCell ref="A3:H3"/>
    <mergeCell ref="A4:H4"/>
    <mergeCell ref="A5:H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Klišauskienė</dc:creator>
  <cp:lastModifiedBy>Dovilė Klišauskienė</cp:lastModifiedBy>
  <dcterms:created xsi:type="dcterms:W3CDTF">2016-12-05T13:07:49Z</dcterms:created>
  <dcterms:modified xsi:type="dcterms:W3CDTF">2016-12-05T14:51:40Z</dcterms:modified>
</cp:coreProperties>
</file>