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0.0.199\bendras_visi\KONKURSAI\KONKURSU DOKUMENTAI\2017 DOKUMENTAI\+17.02.10 (182896) VUL SANTARISKIU KLINIKOS Vienkartines medicinos pagalbos priemones II\"/>
    </mc:Choice>
  </mc:AlternateContent>
  <bookViews>
    <workbookView xWindow="0" yWindow="0" windowWidth="28800" windowHeight="12330"/>
  </bookViews>
  <sheets>
    <sheet name="specifikacija_MPR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0" i="2" l="1"/>
  <c r="H180" i="2"/>
  <c r="H31" i="2"/>
  <c r="I31" i="2"/>
  <c r="I32" i="2" l="1"/>
  <c r="I33" i="2" s="1"/>
  <c r="I181" i="2"/>
  <c r="I182" i="2" s="1"/>
  <c r="I236" i="2"/>
  <c r="I237" i="2" s="1"/>
  <c r="H236" i="2"/>
  <c r="I232" i="2"/>
  <c r="I233" i="2" s="1"/>
  <c r="H232" i="2"/>
  <c r="I234" i="2" l="1"/>
  <c r="I238" i="2"/>
</calcChain>
</file>

<file path=xl/sharedStrings.xml><?xml version="1.0" encoding="utf-8"?>
<sst xmlns="http://schemas.openxmlformats.org/spreadsheetml/2006/main" count="469" uniqueCount="268">
  <si>
    <t>patvirtintą tiekiančios įmonės vadovo ar jo įgalioto asmens parašu.</t>
  </si>
  <si>
    <t>Pirkimo dalies Nr.</t>
  </si>
  <si>
    <t>Prekės pavadinimas</t>
  </si>
  <si>
    <t>Mato vnt.</t>
  </si>
  <si>
    <t>Charakteristikos, reikalavimai</t>
  </si>
  <si>
    <t>dėž.</t>
  </si>
  <si>
    <t>Pagaminta iš šilko pluošto. Turi rentgenokontrastines žymes bei rentgenokontrastinį siūlą. Sugeria skysčio ne mažiau nei 5 kartus savo svorio. Sterili. Viename įpakavime ne daugiau nei 10 vatelių. Galimas išmatavimų nuokrypis ± 0,3cm</t>
  </si>
  <si>
    <t>vnt.</t>
  </si>
  <si>
    <t xml:space="preserve">Vidutinio dydžio (M), turi tikti turimam firmos R.Wolf klipatoriui, pagaminti iš titaninio lydinio, vidinėje kreivėje turi turėti išilginius ir įstrižinius griovelius, užtikrinančius tvirtą suspaudimą. </t>
  </si>
  <si>
    <t>Ne mažiau 10 spalvų, skirtos instrumentų rinkinių žymėjimui ir atskyrimui, atsparios sterilizavimui.</t>
  </si>
  <si>
    <t>Naudojami odos transplantato paėmimui, tinkantys Zimmer elektriniam dermatomui (JAV).</t>
  </si>
  <si>
    <t>vnt</t>
  </si>
  <si>
    <t>Skirtas vaistams į nosį sušvirkšti.</t>
  </si>
  <si>
    <t>Skirtos naudoti su srauto tiekimo aparatais, kuomet reikalingas 1,6 m ilgio šildoma CPAP sistema su kauke, laikiklis 5 cm ir 20 cm N2O C-PEEP vožtuvais, filtru ir automatiškai prisipildančiu deguonies drėkinimo indu.</t>
  </si>
  <si>
    <t xml:space="preserve">Apvalus nerūdijančio plieno elektrodas, jungimo laidas lankstus, su lankstumo apsauga. </t>
  </si>
  <si>
    <t>Kombinuotas iš aktyvaus ir referentinio diskų, elektrodas pagamintas iš nerūdijančio plieno, 2 vedantys suvyti laidai: dviejų skirtingų spalvų.</t>
  </si>
  <si>
    <t>Lankstus žiedinis nerūdijančio plieno eletrodas, 2 vedantys suvyti laidai: dviejų skirtingų spalvų, skirtas užmauti ant piršto.</t>
  </si>
  <si>
    <t>ml</t>
  </si>
  <si>
    <t>Be chloridų, tirpus vandenyje, nealergizuojantis, bekvapis, skirta ENMG tyrimui.</t>
  </si>
  <si>
    <t>Be acetono, nealergizuojanti, mažai abrazyvi,  skirta ENMG tyrimui.</t>
  </si>
  <si>
    <t>Tirpi vandenyje, bekvapė, nealergizuojanti, išlaikanti konsistenciją šiltoje aplinkoje, skirta ENMG tyrimui.</t>
  </si>
  <si>
    <t>Skirta ultragarsiniam inhaliatoriui Ultrasonic 2000 su metaliniu arba lygiavertės medžiagos nosies užspaudėju, šoninėmis angomis, gumyte kaukės uždėjimui. Sudėtyje neturinti latekso - būtinas ženklinimas ant individualios pakuotės.</t>
  </si>
  <si>
    <t>Vienkartinis sterilus, užsukamas indelis, pagamintas iš PVC arba PP skirtas išmatų kiekybiniams pasėliams, žarnyno virusinių susirgimų sukėlėjų antigeno nustatymui. Kiekvienas indelis įpakuotas atskirai. Privalomas ženklinimas turi būti ant kiekvieno įpakavimo.</t>
  </si>
  <si>
    <t>Sterili sistema sudaryta  iš išsišakojimo, besisukančio vožtuvo, atsiurbimo kateterio, apgaubto poliuretanine ar lygiavertės medžiagos permatoma rankove, vakuumo reguliavimo vožtuvo, praplovimo kateterio, vaistų suleidimo ir inhaliavimo kateterio.</t>
  </si>
  <si>
    <t>50</t>
  </si>
  <si>
    <t>30</t>
  </si>
  <si>
    <t>2.</t>
  </si>
  <si>
    <t xml:space="preserve">Intrakranijinio slėgio matavimo kateterio rinkinys                                                        </t>
  </si>
  <si>
    <t>3.</t>
  </si>
  <si>
    <t xml:space="preserve">Intrakranijinio slėgio matavimo rinkinys su galimybe drenuoti intrakranijinį skystį </t>
  </si>
  <si>
    <t>4.</t>
  </si>
  <si>
    <t>Neurochirurginė vata su rentgenokontrastiniu siūlu</t>
  </si>
  <si>
    <t>0,70 cm x 0,70 cm</t>
  </si>
  <si>
    <t>1,30 cm x 1,30 cm</t>
  </si>
  <si>
    <t>1,90 cm x 1,90 cm</t>
  </si>
  <si>
    <t>1,30 cm x 2,50 cm</t>
  </si>
  <si>
    <t>1,30 cm x 7,60 cm</t>
  </si>
  <si>
    <t>2,50 cm x 7,60 cm</t>
  </si>
  <si>
    <t>5.</t>
  </si>
  <si>
    <t>Apklotas neurochirurginiam mikroskopui</t>
  </si>
  <si>
    <t>6.</t>
  </si>
  <si>
    <t>Elektrodas sukeltų klausos potencialų impulsų tyrimui Eclipse sistemai</t>
  </si>
  <si>
    <t>7.</t>
  </si>
  <si>
    <t>Kamštukas - 3B klausos sukeltų smegenų potencialų tyrimui Eclipse sistemai</t>
  </si>
  <si>
    <t>8.</t>
  </si>
  <si>
    <t>10.</t>
  </si>
  <si>
    <t>Ligaklipai (kabutės) laparoskopinėms operacijoms</t>
  </si>
  <si>
    <t>11.</t>
  </si>
  <si>
    <t>Žymėjimo juostos</t>
  </si>
  <si>
    <t>12.</t>
  </si>
  <si>
    <t>Sagitalinis peiliukas</t>
  </si>
  <si>
    <t>13.</t>
  </si>
  <si>
    <t>Ašmenys dermatomui</t>
  </si>
  <si>
    <t>14.</t>
  </si>
  <si>
    <t>14.1.</t>
  </si>
  <si>
    <t>14.2.</t>
  </si>
  <si>
    <t>15.</t>
  </si>
  <si>
    <t>5 x 5 cm</t>
  </si>
  <si>
    <t>10 x 12,5 cm</t>
  </si>
  <si>
    <t>10 x 25 cm</t>
  </si>
  <si>
    <t>20 x 25 cm</t>
  </si>
  <si>
    <t>17.</t>
  </si>
  <si>
    <t>Dvigubas intubacinis vamzdelis atskirų bronchų intubacijai</t>
  </si>
  <si>
    <t>17.1.</t>
  </si>
  <si>
    <t>Kairysis CH 24 (N 6)</t>
  </si>
  <si>
    <t>17.2.</t>
  </si>
  <si>
    <t>Kairysis CH 26 (N 6,5)</t>
  </si>
  <si>
    <t>Kairysis CH 28 (N 7,0)</t>
  </si>
  <si>
    <t>Kairysis CH30 ( N 7,5)</t>
  </si>
  <si>
    <t>18.</t>
  </si>
  <si>
    <t>Širdies minutinio tūrio ir širdies darbo našumo įvertinimo jutikliai aparatui Deltex</t>
  </si>
  <si>
    <t>19.</t>
  </si>
  <si>
    <t>Armuoti intubaciniai vamzdeliai su manžete. Dydis I.D.:</t>
  </si>
  <si>
    <t>N 4</t>
  </si>
  <si>
    <t>N 5</t>
  </si>
  <si>
    <t>N 6</t>
  </si>
  <si>
    <t>N 7</t>
  </si>
  <si>
    <t>N 8</t>
  </si>
  <si>
    <t>20.</t>
  </si>
  <si>
    <t>21.</t>
  </si>
  <si>
    <t>Aerozolinis nosies švirkštas</t>
  </si>
  <si>
    <t>1.</t>
  </si>
  <si>
    <t>Rinkinys  hemofiltracijai</t>
  </si>
  <si>
    <t>Rinkinys hemodiafiltracijai</t>
  </si>
  <si>
    <t>Rinkinys pakaitinei plazmos terapijai</t>
  </si>
  <si>
    <t>27.</t>
  </si>
  <si>
    <t>28.</t>
  </si>
  <si>
    <t>30.</t>
  </si>
  <si>
    <t>Kaulų čiulpų surinkimo rinkinys (su lanksčiu priešfiltriu ir integruotu filtru)</t>
  </si>
  <si>
    <t>33.</t>
  </si>
  <si>
    <t>Injektorius</t>
  </si>
  <si>
    <t>34.</t>
  </si>
  <si>
    <t>Eektroneuromiografo (ENMG) priedas: laidinis elektrodas</t>
  </si>
  <si>
    <t>Įžeminimo elektrodas, diametras 30 mm ± 2 mm; ilgis 120 cm ± 5 cm</t>
  </si>
  <si>
    <t>Įžeminimo elektrodas, diametras 30 mm ± 2 mm; ilgis 60 cm ± 3 cm</t>
  </si>
  <si>
    <t>Porinis diskinis elektrodas, kontaktų skersmuo 10 mm ± 1 mm, laido ilgis 120 cm ± 5 cm</t>
  </si>
  <si>
    <t>Porinis diskinis elektrodas, kontaktų skersmuo 10 mm ± 1 mm, laido ilgis 60 cm ± 3 cm</t>
  </si>
  <si>
    <t>Žiedinis elektrodas; laido ilgis 60  cm ± 3 cm</t>
  </si>
  <si>
    <t>Eektroneuromiografo (ENMG) priedai: geliai ir pastos</t>
  </si>
  <si>
    <t>Kontaktinis gelis, pakuotės talpa nuo 50 iki 500 ml</t>
  </si>
  <si>
    <t>Abrazyvinis gelis odai paruošti prieš tyrimą tūbelėse iki 300 ml</t>
  </si>
  <si>
    <t>Kontaktinė pasta, indeliai ar tūbelės iki 300ml</t>
  </si>
  <si>
    <t>Inhaliacinė kaukė vaikams</t>
  </si>
  <si>
    <t xml:space="preserve">Adata ašarų latakui  </t>
  </si>
  <si>
    <t xml:space="preserve">Kaprologinis sterilus indelis </t>
  </si>
  <si>
    <t>Vienkartinis matavimo zondas tonometrui</t>
  </si>
  <si>
    <t>Vienkartinis vožtuvas bronchoskopui</t>
  </si>
  <si>
    <t>Endoskopinis krepšelis svetimkūniams</t>
  </si>
  <si>
    <t>Uždara gleivių  atsiurbimo iš kvėpavimo takų sistema</t>
  </si>
  <si>
    <t>CH 10</t>
  </si>
  <si>
    <t>CH 12</t>
  </si>
  <si>
    <t>CH 14</t>
  </si>
  <si>
    <t>CH 16</t>
  </si>
  <si>
    <t>Naujagimių saturacijos daviklis Massimo pulsiniam oksimetrui</t>
  </si>
  <si>
    <t>naujagimiams iki 1 kg</t>
  </si>
  <si>
    <t>naujagimiams iki 3kg</t>
  </si>
  <si>
    <t>Operacinė plėvelė chirurginėms žaizdoms (visas dydis/ limpantis dydis):</t>
  </si>
  <si>
    <t xml:space="preserve">Rinkinys kaskadinei kombinuotai detoksikacijai (CPFA) </t>
  </si>
  <si>
    <t>Vienkartinės priemonės inkstų pakaitinės terapijos procedūroms prie LYNDA® aparato</t>
  </si>
  <si>
    <t>Poringa 3D matrica,  susidedanti iš besikryžiuojančių gyvulinės kilmės kolageno (1 tipas) ir GAG. Porų dydis - 120 µm. Antra pusė pagaminta iš silikono - polisiloksanas, kuris reguliuoja drėgmės apytaką žaizdoje. Sterilus. Nepirogeniškas.</t>
  </si>
  <si>
    <t>3.1.</t>
  </si>
  <si>
    <t>3.2.</t>
  </si>
  <si>
    <t>3.3.</t>
  </si>
  <si>
    <t>3.4.</t>
  </si>
  <si>
    <t>3.5.</t>
  </si>
  <si>
    <t>3.6.</t>
  </si>
  <si>
    <t>9.</t>
  </si>
  <si>
    <t>13.1.</t>
  </si>
  <si>
    <t>13.2.</t>
  </si>
  <si>
    <t>14.3.</t>
  </si>
  <si>
    <t>14.4.</t>
  </si>
  <si>
    <t>16.</t>
  </si>
  <si>
    <t>22.</t>
  </si>
  <si>
    <t>23.</t>
  </si>
  <si>
    <t>24.</t>
  </si>
  <si>
    <t>25.</t>
  </si>
  <si>
    <t>26.</t>
  </si>
  <si>
    <t>29.</t>
  </si>
  <si>
    <t>31.</t>
  </si>
  <si>
    <t xml:space="preserve">Rinkinį sudaro: grąžtelis 2,7 ± 0,1 mm diametro, "nulio" nustatymo įrankis, stiletas, šešiakampis atsuktuvas, kateterio tvirtinimo kaukolės skylėje varžtas, kateteris. Optinio pluošto kateteris su specialiu davikliu skirtu intrakranijinio slegio matavimui (slėgis matuojamas visame kateterio gale) . Kateterio darbinės dalies ilgis 10 ± 1 cm, su centimetriniu žymėjimu. Matavimo ribos - nuo -10 iki 125 mmHg. Suderinamas su ligoninės turimu monitoriumi CAMINO.  </t>
  </si>
  <si>
    <t>20.1.</t>
  </si>
  <si>
    <t>20.2.</t>
  </si>
  <si>
    <t>20.3.</t>
  </si>
  <si>
    <t>20.4.</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</si>
  <si>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3 % esant žemai padėčiai.</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</si>
  <si>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2 % esant žemai padėčiai.</t>
  </si>
  <si>
    <t>10.1.</t>
  </si>
  <si>
    <t>10.2.</t>
  </si>
  <si>
    <t>10.3.</t>
  </si>
  <si>
    <t>10.4.</t>
  </si>
  <si>
    <t>15.1.</t>
  </si>
  <si>
    <t>15.2.</t>
  </si>
  <si>
    <t>15.3.</t>
  </si>
  <si>
    <t>15.4.</t>
  </si>
  <si>
    <t>17.3.</t>
  </si>
  <si>
    <t>17.4.</t>
  </si>
  <si>
    <t>17.5.</t>
  </si>
  <si>
    <t>18.1.</t>
  </si>
  <si>
    <t>18.2.</t>
  </si>
  <si>
    <t>21.1.</t>
  </si>
  <si>
    <t>21.2.</t>
  </si>
  <si>
    <t>21.3.</t>
  </si>
  <si>
    <t>21.4.</t>
  </si>
  <si>
    <t>24.1.</t>
  </si>
  <si>
    <t>24.2.</t>
  </si>
  <si>
    <t>34.1.</t>
  </si>
  <si>
    <t>34.2.</t>
  </si>
  <si>
    <t>34.3.</t>
  </si>
  <si>
    <t xml:space="preserve">Rinkinį sudaro: grąžtelis 7 ± 1 mm diametro, "nulio" nustatymo įrankis, stiletas, šešiakampis atsuktuvas, kateterio tvirtinimo kaukolės skylėje varžtas, varžto įsukimui ir išsukimui reikalinga rankena,  kateteris. Optinio pluošto kateterio išorinis diametras - ne daugiau 3 ± 0,1 mm , vidinis skersmuo - ne mažiau 1,5 ± 0,1 mm  . Kateterio darbinės dalies ilgis 6 - 8 cm. Matavimo ribos - nuo -10 iki 125 mmHg. Tinkamas ligoninės turimam monitoriui  CAMINO.                                                                                   </t>
  </si>
  <si>
    <t>Peiliukas skirtas preciziškai tiksliam kaulų pjovimui. Pjovimo metu geležtė nejuda, o pjovimas atliekamas pjaunant geležties galiuku. Judesio amplitudė ne didesnė nei 3,4 cm. Išmatavimai 19,5 mm x 1,33 mm x 105 mm.  Geležtė turi tikti ligoninėje esamai įrangai - Stryker 6 sistemai.</t>
  </si>
  <si>
    <t>Antgalis 14 mm ilgio</t>
  </si>
  <si>
    <t>Antgalis 8 mm ilgio</t>
  </si>
  <si>
    <t>Skirtas kaulų čiulpų surinkimui iki 1,2 l. Sterilus. Antipirogeniškas. Vienkartinis.  Naudojamas su kaulų čiulpų surinkimo stovu. Susideda iš: 1,2 l (±100 ml) surinkimo konteinerio su 850 µm priešfiltriu - 1 vnt. Filtro  su 500 µm pralaidumo skylutėmis, lanksčiame  dėkle  - 2 vnt. Filtro su 200 µm pralaidumo skylutėmis, lanksčiame  dėkle - 1 vnt., 600 ml (± 20 ml) pervežimo konteinerių - 3 vnt.,  2000 ml (± 100 ml) pervežimo konteinerio -1 vnt. Plastikinis, vakuuminis maišelis (susidedantys iš 4 apsaugos angų). Sterilūs įpakavimo apklotai - 2 vnt.</t>
  </si>
  <si>
    <t>Ovalo formos; ilgis 230 cm +/- 1 cm ; sietelis 3 x 6 cm +/- 0,5 cm, diametras ne daugiau 2,5 mm .</t>
  </si>
  <si>
    <t xml:space="preserve">Vienkartinis, neurologinis, lipnus elektrodas. Elektrodo medžiaga - plastikas, padengtas hipoalerginiais klijais. Kontaktinė dalis pagaminta iš AgCl arba lygiavertės medžiagos, padengta porolonu, suvilgytu geliu su galiojimo limitu. </t>
  </si>
  <si>
    <t xml:space="preserve">Vienkartinis, pagamintas iš plastiko, lengvai lankstomas vamzdelis - 0,2 mm pločio, 2,3 cm ilgio. Vienas vamzdelio galas padengtas porolonu arba lygiaverte medžiaga, o kitas prisitaiko prie ausinių. Porolono matmenys: 1,3 mm x 0,8 mm. </t>
  </si>
  <si>
    <t xml:space="preserve">Vienkartinis, 4 mm dydžio. Pagamintas iš minkštos, lanksčios, raudonos medžiagos (spalva nurodo antgalio dydį, tinkantį kūdikiams), su apsauginiais sriegeliais. Lengvai prisitaikantis prie kūdikių ausies landos. Antgalis užmaunamas ant tiriamojo zondo ir dedamas kūdikiui į ausį. </t>
  </si>
  <si>
    <t>Ultragarsinis nuolatinės bangos dopleris. Vienkartinis. Jutiklio dažnis mažesnis arba lygus 4 MHz. Veikimo laikas ne trumpesnis nei 72 val. Ne trumpesni nei 70 cm. Sugraduoti kas 5 cm.</t>
  </si>
  <si>
    <t>Vienkartinio naudojimo. Steriliai supakuotas . Darbinis ilgis 1650-1655 mm. Adatos ilgis 4 mm. Adatos skersmuo 21G. Adatos nuožulnumas 14°. Tinkami 2,8 mm skersmens endoskopo kanalui.</t>
  </si>
  <si>
    <t>Antimikrobinė, sterili poliesterio ar lygiavertės medžiagos pagrindo plėvelė, leidžianti kvėpuoti odai, bet turinti 100 % barjerą skysčiams iš išorės. Padengta hipoalerginiais, akriliniais klijais,kurių sudėtyje yra antimikrobinė veiklioji medžiaga- jodoforas. Ilgas plataus veikimo spektro antimikrobinis veikimas (St. aureus, St. epidermidis Es. Coli, Pseudomonas Aeruginosa ir kt.) Nealergizuoja odos, patikimai prilimpa plėvelės kraštai, neatsiklijuoja ilgų operacijų metu. Lengvai užklijuojama plėvelė turi 2 nelimpančius kraštus. Įspėjantis simbolis "STOP"ant popieriaus, apsaugančio limpantį paviršių (svarbus plėvelę užklijuojant dviese). Individualiai supakuota, galimas nuokrypis dydžiui ± 2 cm.</t>
  </si>
  <si>
    <t>15 x 20 cm/10 x 20 cm</t>
  </si>
  <si>
    <t>44 x 35 cm/34 x 35 cm</t>
  </si>
  <si>
    <t>66 x 60 cm/56 x 60 cm</t>
  </si>
  <si>
    <t>66 x 45 cm/56 x 45 cm</t>
  </si>
  <si>
    <t>Tinkami tonometrui Icare TA-01. Plastmasinis zondo antgalis pagamintas iš Valox 312C arba lygiavertės medžiagos. Zondo kojelė dengta auksu,  pagaminta iš plieno, arba lygiavertės medžiagos. Zondo svoris 26,5 ±1 mm, zondo ilgis 40,4 mm ±1 mm. Kiekvienas zondas turi būti įpakuotas atskirame konteineryje.</t>
  </si>
  <si>
    <t>Vienkartiniai hidrochirurginės dermoabrazijos sistemos antgaliai Versajet II sistemai</t>
  </si>
  <si>
    <t>Darbinė dalis lenkta 45°, ilgis 14 mm/ antgalio kiaurymė 0,10 mm.</t>
  </si>
  <si>
    <t>Darbinė dalis lenkta 45°, ilgis 8 mm/ antgalio kiaurymė 0,10 mm.</t>
  </si>
  <si>
    <t>35.</t>
  </si>
  <si>
    <t>g</t>
  </si>
  <si>
    <t>Kontaktinis kremas (pasta)  EC2 elektrodams</t>
  </si>
  <si>
    <t>Pediatrinis saturacijos daviklis Massimo pulsiniam oksimetrui</t>
  </si>
  <si>
    <t>Pediatrinis 10-50 kg svoriui skirtas daviklis ; vieno paciento; „plaštakės“ formos; davikliis be laido. Davikliu matatuojami hemoglobino, saturacijos bei methemoglobino parametrai. Tiekėjas privalo turėti gamintojo įgaliojimą. Pakuotė 25 vnt.</t>
  </si>
  <si>
    <t>Laidas skirtas prijungti pediatrinį 10-50 kg svoriui skirtą „Rainbow“ daviklį. Davikliu matatuojami hemoglobino, saturacijos bei methemoglobino parametrai.  Tiekėjas privalo turėti gamintojo įgaliojimą. Pakuotė 5 vnt.</t>
  </si>
  <si>
    <t>25.1</t>
  </si>
  <si>
    <t>25.2.</t>
  </si>
  <si>
    <t>25.3.</t>
  </si>
  <si>
    <t>Jungtis prijungti pediatrinį SpHb, SpO2,SpMet Rainbow daviklį Masimo pulsiniam oksimetrui, 10-50 kg pacientams.</t>
  </si>
  <si>
    <t>Pediatrinis SpHb, SpO2,SpMet Rainbow daviklis Masimo pulsiniam oksimetrui, 10-50 kg svorio pacientams.</t>
  </si>
  <si>
    <t>Pediatrinis SpHb, SpO2,SpMet Rainbow daviklis Masimo pulsiniam oksimetrui, 10-50 kg pasientams su jungtimi.</t>
  </si>
  <si>
    <t>Tinkantis Bronchoskopui Olympus BF Type P180</t>
  </si>
  <si>
    <t>32.</t>
  </si>
  <si>
    <t>34.4.</t>
  </si>
  <si>
    <t>34.5.</t>
  </si>
  <si>
    <t>35.1.</t>
  </si>
  <si>
    <t>35.2.</t>
  </si>
  <si>
    <t>35.3.</t>
  </si>
  <si>
    <t>36.</t>
  </si>
  <si>
    <t>Naudojamas atlikti ilgalaikei encefalogramai, ilgalaikiam elektrodų fiksavimui prie galvos odos. Pakuotėje 100g ± 25g</t>
  </si>
  <si>
    <r>
      <t>Sterilus, aspirogeniškas. 1,4 m</t>
    </r>
    <r>
      <rPr>
        <vertAlign val="superscript"/>
        <sz val="10"/>
        <rFont val="Times New Roman"/>
        <family val="1"/>
        <charset val="186"/>
      </rPr>
      <t>2</t>
    </r>
    <r>
      <rPr>
        <sz val="10"/>
        <rFont val="Times New Roman"/>
        <family val="1"/>
        <charset val="186"/>
      </rPr>
      <t xml:space="preserve"> paviršiaus ploto polifenileno membranų hemofiltras. Hemofiltras sukomplektuotas su magistralėmis, reikalingomis procedūros atlikimui. Rinkinyje privaloma jungtis  pakaitinio tirpalų maišų pajungimui , antikoaguliacinė jungtis,  5 litrų maišai drenažui. Šildytuvo maišas su su 0,8 μm filtru.</t>
    </r>
  </si>
  <si>
    <r>
      <t>Sterilus, aspirogeniškas. 1,9 m</t>
    </r>
    <r>
      <rPr>
        <vertAlign val="superscript"/>
        <sz val="10"/>
        <rFont val="Times New Roman"/>
        <family val="1"/>
        <charset val="186"/>
      </rPr>
      <t>2</t>
    </r>
    <r>
      <rPr>
        <sz val="10"/>
        <rFont val="Times New Roman"/>
        <family val="1"/>
        <charset val="186"/>
      </rPr>
      <t xml:space="preserve"> paviršiaus ploto polifenileno membranų hemofiltras. Hemofiltras sukomplektuotas su magistralėmis, reikalingomis procedūros atlikimui. Rinkinyje privaloma jungtis  pakaitinio tirpalų maišų pajungimui, antikoaguliacinė jungtis,  5 litrų maišai drenažui. Šildytuvo maišas su su 0,8 μm filtru.</t>
    </r>
  </si>
  <si>
    <r>
      <t>Sterilus, aspirogeniškas. 0,5 m</t>
    </r>
    <r>
      <rPr>
        <vertAlign val="superscript"/>
        <sz val="10"/>
        <rFont val="Times New Roman"/>
        <family val="1"/>
        <charset val="186"/>
      </rPr>
      <t>2</t>
    </r>
    <r>
      <rPr>
        <sz val="10"/>
        <rFont val="Times New Roman"/>
        <family val="1"/>
        <charset val="186"/>
      </rPr>
      <t xml:space="preserve"> paviršiaus ploto Micropes® kapiliarinių membranų plazmos filtras. Plazmos filtras sukomplektuotas su magistralėmis, reikalingomis procedūros atlikimui. Rinkinyje privaloma jungtis  pakaitinio tirpalų maišų pajungimui , 5 litrų maišai drenažui. Šildytuvo maišas.</t>
    </r>
  </si>
  <si>
    <r>
      <t>Sterilus, aspirogeniškas. 1,4 m</t>
    </r>
    <r>
      <rPr>
        <vertAlign val="superscript"/>
        <sz val="10"/>
        <rFont val="Times New Roman"/>
        <family val="1"/>
        <charset val="186"/>
      </rPr>
      <t>2</t>
    </r>
    <r>
      <rPr>
        <sz val="10"/>
        <rFont val="Times New Roman"/>
        <family val="1"/>
        <charset val="186"/>
      </rPr>
      <t xml:space="preserve"> paviršiaus ploto polifenileno membranų hemofiltras, 0,45 m</t>
    </r>
    <r>
      <rPr>
        <vertAlign val="superscript"/>
        <sz val="10"/>
        <rFont val="Times New Roman"/>
        <family val="1"/>
        <charset val="186"/>
      </rPr>
      <t>2</t>
    </r>
    <r>
      <rPr>
        <sz val="10"/>
        <rFont val="Times New Roman"/>
        <family val="1"/>
        <charset val="186"/>
      </rPr>
      <t xml:space="preserve">  paviršiaus ploto Micropes®  kapiliarinių membranų plazmos filtras,  neselektyvaus hidrofobinio sorbento kasetė  su arterine bei venine jungtims.  Filtrai sukomplektuoti su magistralėmis, reikalingomis procedūros atlikimui. Rinkinyje privaloma jungtis  pakaitinio tirpalų maišų pajungimui , antikoaguliacinė jungtis, 5 litrų maišai drenažui. Šildytuvo maišas su su 0,8 μm filtru.</t>
    </r>
  </si>
  <si>
    <t xml:space="preserve">Orientac. kiekis (36 mėn.) </t>
  </si>
  <si>
    <t>1. Prekių kokybė, žymėjimas, informacija vartotojui turi atitikti ES Tarybos Direktyvos 93/42/EEB reikalavimus.</t>
  </si>
  <si>
    <t xml:space="preserve">2. Prekių charakteristikoms patvirtinti privaloma pateikti techninių duomenų lapą arba lygiavertį gamintojo dokumentą, </t>
  </si>
  <si>
    <t>3 pirkimo dokumentų priedas</t>
  </si>
  <si>
    <t xml:space="preserve">P A S I Ū L Y M A S </t>
  </si>
  <si>
    <r>
      <t>Odos pakaitalas dviejų sluoksnių (Integra Dermal Regeneration Template)</t>
    </r>
    <r>
      <rPr>
        <sz val="10"/>
        <color rgb="FF000000"/>
        <rFont val="Times New Roman"/>
        <family val="1"/>
        <charset val="186"/>
      </rPr>
      <t xml:space="preserve"> </t>
    </r>
  </si>
  <si>
    <t>Sistemos pastoviai teigiamam kvėpavimo takų slėgio palaikymui (CPAP)</t>
  </si>
  <si>
    <t>Dviejų  kanalų Fr 5 Foley kateteris</t>
  </si>
  <si>
    <t>Mato vnt. įkainis be PVM, Eur</t>
  </si>
  <si>
    <t>PVM dydis, %</t>
  </si>
  <si>
    <t>Mato vnt. įkainis su PVM, Eur</t>
  </si>
  <si>
    <t>Orientacinė  suma                           be PVM,  Eur</t>
  </si>
  <si>
    <t>PVM suma, Eur</t>
  </si>
  <si>
    <t>Orientacinė suma su PVM, Eur</t>
  </si>
  <si>
    <t>Orientacinė suma su PVM, Eur žodžiais:</t>
  </si>
  <si>
    <t>Orientacinė suma be PVM, Eur</t>
  </si>
  <si>
    <t>Implantuojama vaistų įvedimo sistema (Port kateteris)</t>
  </si>
  <si>
    <t>Intraveninis Port kateteris, vieno spindžio su titano ir polioksimetileno rezervuaru, įvedamas naudojant ultragarso kontrolę. Sistema vienkartinė, sterili, be latekso ir DEHP, suderinama su BMR, tinkama KT tyrimui. Sistemą sudaro: 1. Anatominės formos titano ir polioksimetileno rezervuaras, rezervuaro svoris 2,9 g ± 0,5 g. 2. Rentgenokontrastinis,  silikoninis arba poliuretaninis,  600 -800 mm ilgio   kateteris; 3. Raulersono sistema:  echogeniška punkcinė adata su apsauginiu vožtuvu. Priedai: adata odai punktuoti, švirkštas, adata membranai punktuoti, styga, skylantis introdiuseris, tuneliatorius, fiksavimo žiedai.</t>
  </si>
  <si>
    <t>Kūdikių ausų antgaliai OAE4 (Otoakustinės emisijos metrui  Eclipse TEOA-25 sistemai)</t>
  </si>
  <si>
    <t>Sterilus, vienkartinis, dviejų kanalų Foley kateteris su 2-3 ml talpos balionėliu, skirtas neišnešiotų naujagimių šlapimo pūslei kateterizuoti.</t>
  </si>
  <si>
    <t>Pediatrinis 10-50 kg svoriui skirtas daviklis ; vieno paciento; „plaštakės“ formos; daviklis be laido. Davikliu matatuojami hemoglobino, saturacijos bei methemoglobino parametrai. Tiekėjas privalo turėti gamintojo įgaliojimą. Pakuotėje 20 vnt. sensorių ir 1 vnt. daugkartinis laidas prijungti sensoriui.</t>
  </si>
  <si>
    <t>Apvaliai lenkta, metalinė 23 dydžio/0,64 mm, bendras ašarų latakų ilgis 10 ± 0,5 mm, užlenkto galiuko ilgis 7 ± 0,5 mm, bendras ašarų latakų adatos ilgis 40 ± 1 mm. Jungiama prie vienkartinio švirkšto. ANEL arba lygiavertis.</t>
  </si>
  <si>
    <t xml:space="preserve"> Port kateteris  5 Fr dydžio  </t>
  </si>
  <si>
    <t xml:space="preserve"> Port kateteris 7 Fr dydžio</t>
  </si>
  <si>
    <t>Pagamintas iš šilumai jautrios medžiagos (termoplastinis). Permatomas,  su konektoriais, graduotas,  manžetės žemo slėgio, jų vožtuvai “ventilio” tipo, vožtuvo galas tinkantis Luer-lock švirkštams. Rentgenokontrastinis per visą ilgį ar su rentgeno kontrastine juostele. Su stiletu,  gleivių atsiurbimo kateteriu. Garantijos laikas ne mažiau 3 metai.</t>
  </si>
  <si>
    <t>SO ir CE kokybės sertifikatų kopijos. Vienkartiniai. Pagaminti iš šilumai jautrios medžiagos (termoplastiniai). Permatomi, su konektoriumi, graduoti, rentgenokontrastiniai per visą ilgį ar su rentgeno kontrastine juostele. Vamzdelio galas atraumatinis, užapvalintas, yra Murphy “akytė”. Manžetė žemo slėgio ir didelio tūrio, jos vožtuvas “ventilio” tipo, vožtuvo galas tinkantis Luer-lock švirkštams. Garantijos laikas ne mažiau 3 m.</t>
  </si>
  <si>
    <t>37.</t>
  </si>
  <si>
    <t>38.</t>
  </si>
  <si>
    <t>EKMO sistema suaugusiems. Centrifuginė pompa, speciali sujungimo magistralė. Membraninis oksigenatorius ilgalaikiam naudojimui ( ≥14 d. ) su gamintojo sertifikatu visai sistemai. Arterinė ir veninė perkutaninės femoralinės kaniulės su jų įvedimui reikalingomis priemonėmis. Šilumos keitiklis (jei neintegruotas oksigenatorius). Kontaktuojančios su krauju dalys padengtos heparinu. Sistema turi būti pritaikyta naudojimui su „Medos“ aparatu arba pateikti pilnai sukomplektuotą aparatą.</t>
  </si>
  <si>
    <t>EKMO sistema</t>
  </si>
  <si>
    <t>kompl.</t>
  </si>
  <si>
    <t>Priemonės Anesteziologijos, intensyvios terapijos ir skausmo gydymo centrui</t>
  </si>
  <si>
    <t>Priemonės Šriedies ir krūtinės chirurgijos centrui</t>
  </si>
  <si>
    <t>Priemonės Akių operacinei</t>
  </si>
  <si>
    <t>Priemonės Vaikų ligoninei</t>
  </si>
  <si>
    <t>VIENKARTINĖMS  MEDICINOS PAGALBOS PRIEMONĖMS PIRKTI (II)</t>
  </si>
  <si>
    <t>39.*</t>
  </si>
  <si>
    <t>40.*</t>
  </si>
  <si>
    <t>Vienkartinis 23G vitrektomijos paketas prie Constellation aparato</t>
  </si>
  <si>
    <t>Vienkartinis 25G vitrektomijos paketas prie Constellation aparato</t>
  </si>
  <si>
    <t>Vienkartiniai priedai užpakalinio akies segmento operacijai, 23 dydžio. Komplektą sudaro:  Constellation kasetė 23G su vožtuvu - 1 vnt. Operacinio stalo apklotas 140x140 cm ± 5 cm - 1 vnt. Operacinio lauko apklotas   su maišeliu skysčių  nutekėjimui 100x120 cm ± 5cm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t>
  </si>
  <si>
    <t xml:space="preserve">Vienkartiniai priedai užpakalinio akies segmento operacijai, 25 dydžio. Komplektą sudaro: Constellation kasetė 25G su vožtuvu - 1 vnt. Operacinio stalo apklotas 140x140 cm ± 5 cm - 1 vnt. Operacinio lauko apklotas su maišeliu skysčių nutekėjimui 100x120 cm ± 5 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 </t>
  </si>
  <si>
    <t>Chirurginiai klijai</t>
  </si>
  <si>
    <t>37.1.</t>
  </si>
  <si>
    <t>37.2.</t>
  </si>
  <si>
    <t>Chirruginiai klijai</t>
  </si>
  <si>
    <t>Chirurginiai fibrino-trombino klijai tinkantys hemostazei ir sumažinantys sąaugų susidarymą. Du atskiri švirkštai. Komplekte turi būti pakeitimo ir išpurškimo aplikatoriai</t>
  </si>
  <si>
    <t>Bendras tūris 2 ml</t>
  </si>
  <si>
    <t>Bendras tūris 4 ml</t>
  </si>
  <si>
    <r>
      <t xml:space="preserve">* </t>
    </r>
    <r>
      <rPr>
        <i/>
        <sz val="11"/>
        <color theme="1"/>
        <rFont val="Times New Roman"/>
        <family val="1"/>
        <charset val="186"/>
      </rPr>
      <t>PASTABA.</t>
    </r>
    <r>
      <rPr>
        <sz val="11"/>
        <color theme="1"/>
        <rFont val="Times New Roman"/>
        <family val="1"/>
        <charset val="186"/>
      </rPr>
      <t xml:space="preserve"> </t>
    </r>
    <r>
      <rPr>
        <i/>
        <sz val="11"/>
        <color theme="1"/>
        <rFont val="Times New Roman"/>
        <family val="1"/>
        <charset val="186"/>
      </rPr>
      <t>39-40 pirkimo dalyse nurodytoms prekėms nurodytas orientacinis perkamų prekių kiekis 12 mėnesių ir sutartis bus sudaroma 12 mėnesių.</t>
    </r>
  </si>
  <si>
    <r>
      <t xml:space="preserve">Privalo būti tinkamas naudoti su ligoninės turimu OPMI "Pentero" mikroskopu. Tinkamas naudoti su vakuumine drapiravimo sistema. Su dviem asistento vamzdžiais. Su neįtakojančiu stebimo vaizdo kokybės objektyvo apsauginiu stikliuku bei galimybe pakeisti užterštą stikliuką operacijos metu pakaitiniu steriliu stikliuku </t>
    </r>
    <r>
      <rPr>
        <b/>
        <sz val="10"/>
        <color theme="1"/>
        <rFont val="Times New Roman"/>
        <family val="1"/>
        <charset val="186"/>
      </rPr>
      <t>(komplektuojamas su apklotu)</t>
    </r>
    <r>
      <rPr>
        <sz val="10"/>
        <color theme="1"/>
        <rFont val="Times New Roman"/>
        <family val="1"/>
        <charset val="186"/>
      </rPr>
      <t xml:space="preserve"> nekeičiant apkloto.</t>
    </r>
    <r>
      <rPr>
        <b/>
        <sz val="10"/>
        <color theme="1"/>
        <rFont val="Times New Roman"/>
        <family val="1"/>
        <charset val="186"/>
      </rPr>
      <t xml:space="preserve"> Plotis 132 ± 2 cm, ilgis ne mažiau kaip 390 cm</t>
    </r>
    <r>
      <rPr>
        <sz val="10"/>
        <color theme="1"/>
        <rFont val="Times New Roman"/>
        <family val="1"/>
        <charset val="186"/>
      </rPr>
      <t>. Sterilus.</t>
    </r>
  </si>
  <si>
    <t>Orientacinė suma su PVM, Eur žodžiais: Trys tūkstančiai eurų, 38 centai</t>
  </si>
  <si>
    <t>Orientacinė suma su PVM, Eur žodžiais: keturi šimtai trisdešimt penki eurai, 60 centų</t>
  </si>
  <si>
    <t>Orientacinė suma su PVM, Eur žodžiais: šešiasdešimt šeši tūkstančiai septyni šimtai dvidešimt devyni eurai, 60 centų</t>
  </si>
  <si>
    <t>Orientacinė suma su PVM, Eur žodžiais: septyniasdešimt aštuoni tūkstančiai devyniolika eurų, 20 centų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</si>
</sst>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2" x14ac:knownFonts="1">
    <font>
      <sz val="11"/>
      <color theme="1"/>
      <name val="Calibri"/>
      <family val="2"/>
      <charset val="186"/>
      <scheme val="minor"/>
    </font>
    <font>
      <sz val="12"/>
      <color theme="1"/>
      <name val="Times New Roman"/>
      <family val="1"/>
      <charset val="186"/>
    </font>
    <font>
      <b/>
      <sz val="12"/>
      <name val="Times New Roman"/>
      <family val="1"/>
      <charset val="186"/>
    </font>
    <font>
      <b/>
      <sz val="12"/>
      <color theme="1"/>
      <name val="Times New Roman"/>
      <family val="1"/>
      <charset val="186"/>
    </font>
    <font>
      <b/>
      <sz val="10"/>
      <name val="Times New Roman"/>
      <family val="1"/>
      <charset val="186"/>
    </font>
    <font>
      <b/>
      <sz val="11"/>
      <color theme="1"/>
      <name val="Times New Roman"/>
      <family val="1"/>
      <charset val="186"/>
    </font>
    <font>
      <sz val="11"/>
      <color theme="1"/>
      <name val="Times New Roman"/>
      <family val="1"/>
      <charset val="186"/>
    </font>
    <font>
      <sz val="10"/>
      <name val="Arial"/>
      <family val="2"/>
      <charset val="186"/>
    </font>
    <font>
      <b/>
      <sz val="11"/>
      <name val="Times New Roman"/>
      <family val="1"/>
      <charset val="186"/>
    </font>
    <font>
      <b/>
      <sz val="10"/>
      <color theme="1"/>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vertAlign val="superscript"/>
      <sz val="10"/>
      <name val="Times New Roman"/>
      <family val="1"/>
      <charset val="186"/>
    </font>
    <font>
      <sz val="10"/>
      <color indexed="8"/>
      <name val="Times New Roman"/>
      <family val="1"/>
      <charset val="186"/>
    </font>
    <font>
      <sz val="12"/>
      <name val="Times New Roman"/>
      <family val="1"/>
      <charset val="186"/>
    </font>
    <font>
      <i/>
      <sz val="11"/>
      <color theme="1"/>
      <name val="Times New Roman"/>
      <family val="1"/>
      <charset val="186"/>
    </font>
    <font>
      <sz val="10"/>
      <color rgb="FFFF0000"/>
      <name val="Times New Roman"/>
      <family val="1"/>
      <charset val="186"/>
    </font>
    <font>
      <b/>
      <sz val="9"/>
      <name val="Times New Roman"/>
      <family val="1"/>
      <charset val="186"/>
    </font>
    <font>
      <sz val="9"/>
      <color theme="1"/>
      <name val="Times New Roman"/>
      <family val="1"/>
      <charset val="186"/>
    </font>
    <font>
      <sz val="11"/>
      <color theme="1"/>
      <name val="Calibri"/>
      <family val="2"/>
      <charset val="186"/>
      <scheme val="minor"/>
    </font>
    <font>
      <b/>
      <sz val="10"/>
      <color theme="1"/>
      <name val="Times New Roman"/>
      <family val="1"/>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thin">
        <color indexed="64"/>
      </left>
      <right/>
      <top/>
      <bottom/>
      <diagonal/>
    </border>
  </borders>
  <cellStyleXfs count="3">
    <xf numFmtId="0" fontId="0" fillId="0" borderId="0"/>
    <xf numFmtId="0" fontId="7" fillId="0" borderId="0"/>
    <xf numFmtId="43" fontId="20" fillId="0" borderId="0" applyFont="0" applyFill="0" applyBorder="0" applyAlignment="0" applyProtection="0"/>
  </cellStyleXfs>
  <cellXfs count="179">
    <xf numFmtId="0" fontId="0" fillId="0" borderId="0" xfId="0"/>
    <xf numFmtId="0" fontId="1" fillId="0" borderId="0" xfId="0" applyFont="1" applyFill="1" applyAlignment="1">
      <alignment horizontal="left" vertical="top"/>
    </xf>
    <xf numFmtId="0" fontId="1"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top"/>
    </xf>
    <xf numFmtId="0" fontId="6" fillId="0" borderId="0" xfId="0" applyFont="1" applyFill="1" applyAlignment="1">
      <alignment horizontal="left" vertical="top"/>
    </xf>
    <xf numFmtId="0" fontId="1" fillId="0" borderId="0" xfId="0" applyFont="1" applyFill="1" applyAlignment="1">
      <alignment horizontal="center" vertical="top"/>
    </xf>
    <xf numFmtId="0" fontId="8" fillId="0" borderId="0" xfId="0" applyFont="1" applyFill="1" applyAlignment="1">
      <alignment horizontal="left" vertical="top"/>
    </xf>
    <xf numFmtId="0" fontId="3" fillId="0" borderId="0" xfId="0" applyFont="1" applyFill="1" applyAlignment="1">
      <alignment horizontal="center" vertical="top"/>
    </xf>
    <xf numFmtId="0" fontId="5" fillId="0" borderId="0" xfId="0" applyFont="1" applyFill="1" applyAlignment="1">
      <alignment horizontal="left" vertical="top"/>
    </xf>
    <xf numFmtId="0" fontId="6" fillId="0" borderId="0" xfId="0" applyFont="1" applyFill="1" applyAlignment="1">
      <alignment vertical="top"/>
    </xf>
    <xf numFmtId="0" fontId="6" fillId="0" borderId="0" xfId="0" applyFont="1" applyFill="1" applyAlignment="1">
      <alignment horizontal="center" vertical="top"/>
    </xf>
    <xf numFmtId="0" fontId="6" fillId="0" borderId="0" xfId="0" applyFont="1"/>
    <xf numFmtId="0" fontId="4" fillId="0" borderId="1" xfId="0" applyFont="1" applyFill="1" applyBorder="1" applyAlignment="1">
      <alignment horizontal="center" vertical="top" wrapText="1"/>
    </xf>
    <xf numFmtId="0" fontId="10" fillId="0" borderId="0" xfId="0" applyFont="1"/>
    <xf numFmtId="0" fontId="11"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vertical="top" wrapText="1"/>
    </xf>
    <xf numFmtId="0" fontId="12" fillId="0" borderId="1" xfId="0" applyFont="1" applyFill="1" applyBorder="1" applyAlignment="1">
      <alignment horizontal="center" vertical="top"/>
    </xf>
    <xf numFmtId="1" fontId="12" fillId="0" borderId="1" xfId="0" applyNumberFormat="1" applyFont="1" applyFill="1" applyBorder="1" applyAlignment="1">
      <alignment horizontal="center" vertical="top"/>
    </xf>
    <xf numFmtId="0" fontId="12" fillId="0" borderId="1" xfId="0" applyFont="1" applyFill="1" applyBorder="1" applyAlignment="1">
      <alignment vertical="top"/>
    </xf>
    <xf numFmtId="0" fontId="11" fillId="0" borderId="1" xfId="0" applyFont="1" applyFill="1" applyBorder="1" applyAlignment="1">
      <alignment vertical="top" wrapText="1"/>
    </xf>
    <xf numFmtId="0" fontId="10" fillId="0" borderId="1" xfId="0" applyFont="1" applyFill="1" applyBorder="1" applyAlignment="1">
      <alignment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4" fillId="0" borderId="1" xfId="1" applyFont="1" applyFill="1" applyBorder="1" applyAlignment="1">
      <alignment vertical="top" wrapText="1"/>
    </xf>
    <xf numFmtId="0" fontId="12" fillId="0" borderId="1" xfId="0" applyFont="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left" vertical="top" wrapText="1"/>
    </xf>
    <xf numFmtId="0" fontId="10" fillId="0" borderId="1" xfId="0" applyFont="1" applyBorder="1"/>
    <xf numFmtId="0" fontId="9" fillId="0" borderId="1" xfId="0" applyFont="1" applyBorder="1" applyAlignment="1">
      <alignment horizontal="center"/>
    </xf>
    <xf numFmtId="0" fontId="11" fillId="0" borderId="7" xfId="0" applyFont="1" applyFill="1" applyBorder="1" applyAlignment="1">
      <alignment horizontal="center" vertical="top" wrapText="1"/>
    </xf>
    <xf numFmtId="0" fontId="10" fillId="0" borderId="0" xfId="0" applyFont="1" applyFill="1" applyBorder="1" applyAlignment="1">
      <alignment vertical="top" wrapText="1"/>
    </xf>
    <xf numFmtId="0" fontId="10" fillId="0" borderId="13" xfId="0" applyFont="1" applyFill="1" applyBorder="1" applyAlignment="1">
      <alignment vertical="top" wrapText="1"/>
    </xf>
    <xf numFmtId="0" fontId="10" fillId="0" borderId="8"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12" xfId="0" applyFont="1" applyFill="1" applyBorder="1" applyAlignment="1">
      <alignment vertical="top" wrapText="1"/>
    </xf>
    <xf numFmtId="0" fontId="10" fillId="0" borderId="10"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0" fillId="0" borderId="7" xfId="0" applyFont="1" applyBorder="1"/>
    <xf numFmtId="0" fontId="10" fillId="0" borderId="5" xfId="0" applyFont="1" applyFill="1" applyBorder="1" applyAlignment="1">
      <alignment horizontal="center" vertical="top"/>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10" fillId="0" borderId="7" xfId="0" applyFont="1" applyFill="1" applyBorder="1" applyAlignment="1">
      <alignment vertical="top" wrapText="1"/>
    </xf>
    <xf numFmtId="0" fontId="10" fillId="0" borderId="5" xfId="0" applyFont="1" applyBorder="1"/>
    <xf numFmtId="2" fontId="10" fillId="0" borderId="1" xfId="0" applyNumberFormat="1" applyFont="1" applyBorder="1"/>
    <xf numFmtId="0" fontId="11" fillId="0" borderId="5" xfId="0" applyFont="1" applyFill="1" applyBorder="1" applyAlignment="1">
      <alignment vertical="top" wrapText="1"/>
    </xf>
    <xf numFmtId="0" fontId="10" fillId="0" borderId="5" xfId="0" applyFont="1" applyFill="1" applyBorder="1" applyAlignment="1">
      <alignment horizontal="left" vertical="top" wrapText="1"/>
    </xf>
    <xf numFmtId="49" fontId="14" fillId="0" borderId="5" xfId="0" applyNumberFormat="1" applyFont="1" applyFill="1" applyBorder="1" applyAlignment="1">
      <alignment horizontal="center" vertical="top" wrapText="1"/>
    </xf>
    <xf numFmtId="0" fontId="14" fillId="0" borderId="5" xfId="0" applyFont="1" applyFill="1" applyBorder="1" applyAlignment="1">
      <alignment horizontal="left" vertical="top" wrapText="1"/>
    </xf>
    <xf numFmtId="0" fontId="14" fillId="0" borderId="5" xfId="0" applyFont="1" applyFill="1" applyBorder="1" applyAlignment="1">
      <alignment horizontal="center" vertical="top" wrapText="1"/>
    </xf>
    <xf numFmtId="1" fontId="14" fillId="0" borderId="5" xfId="0" applyNumberFormat="1" applyFont="1" applyFill="1" applyBorder="1" applyAlignment="1">
      <alignment horizontal="center" vertical="top" wrapText="1"/>
    </xf>
    <xf numFmtId="0" fontId="14" fillId="0" borderId="5" xfId="1" applyFont="1" applyFill="1" applyBorder="1" applyAlignment="1">
      <alignment vertical="top" wrapText="1"/>
    </xf>
    <xf numFmtId="0" fontId="12" fillId="0" borderId="5" xfId="0" applyFont="1" applyFill="1" applyBorder="1" applyAlignment="1">
      <alignment horizontal="center" vertical="top"/>
    </xf>
    <xf numFmtId="0" fontId="12" fillId="0" borderId="5" xfId="0" applyFont="1" applyFill="1" applyBorder="1" applyAlignment="1">
      <alignment horizontal="left" vertical="top"/>
    </xf>
    <xf numFmtId="0" fontId="12" fillId="0" borderId="5" xfId="0" applyFont="1" applyBorder="1" applyAlignment="1">
      <alignment horizontal="center" vertical="top"/>
    </xf>
    <xf numFmtId="0" fontId="12" fillId="0" borderId="5" xfId="0" applyFont="1" applyBorder="1" applyAlignment="1">
      <alignment horizontal="left" vertical="top"/>
    </xf>
    <xf numFmtId="0" fontId="12" fillId="0" borderId="5" xfId="0" applyFont="1" applyFill="1" applyBorder="1" applyAlignment="1">
      <alignment horizontal="center" vertical="top" wrapText="1"/>
    </xf>
    <xf numFmtId="0" fontId="12" fillId="0" borderId="5" xfId="0" applyFont="1" applyFill="1" applyBorder="1" applyAlignment="1">
      <alignment vertical="top" wrapText="1"/>
    </xf>
    <xf numFmtId="0" fontId="10" fillId="0" borderId="5" xfId="0" applyFont="1" applyFill="1" applyBorder="1" applyAlignment="1">
      <alignment vertical="top"/>
    </xf>
    <xf numFmtId="0" fontId="11" fillId="0" borderId="5" xfId="0" applyFont="1" applyFill="1" applyBorder="1" applyAlignment="1">
      <alignment horizontal="center" vertical="top"/>
    </xf>
    <xf numFmtId="49" fontId="12" fillId="0" borderId="5" xfId="0" applyNumberFormat="1" applyFont="1" applyFill="1" applyBorder="1" applyAlignment="1">
      <alignment horizontal="center" vertical="top" wrapText="1"/>
    </xf>
    <xf numFmtId="0" fontId="12" fillId="0" borderId="5" xfId="0" applyFont="1" applyFill="1" applyBorder="1" applyAlignment="1">
      <alignment vertical="top"/>
    </xf>
    <xf numFmtId="1" fontId="12" fillId="0" borderId="5" xfId="0" applyNumberFormat="1" applyFont="1" applyFill="1" applyBorder="1" applyAlignment="1">
      <alignment horizontal="center" vertical="top"/>
    </xf>
    <xf numFmtId="0" fontId="9" fillId="0" borderId="1" xfId="0" applyFont="1" applyBorder="1" applyAlignment="1">
      <alignment horizontal="left" vertical="top" wrapText="1"/>
    </xf>
    <xf numFmtId="0" fontId="14" fillId="0" borderId="5"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8" xfId="0" applyFont="1" applyFill="1" applyBorder="1" applyAlignment="1">
      <alignment horizontal="center" vertical="top" wrapText="1"/>
    </xf>
    <xf numFmtId="0" fontId="10" fillId="0" borderId="1" xfId="0" applyFont="1" applyBorder="1" applyAlignment="1">
      <alignment horizontal="center" vertical="top"/>
    </xf>
    <xf numFmtId="0" fontId="14" fillId="0" borderId="8" xfId="0" applyFont="1" applyFill="1" applyBorder="1" applyAlignment="1">
      <alignment vertical="top" wrapText="1"/>
    </xf>
    <xf numFmtId="0" fontId="14" fillId="0" borderId="9" xfId="0" applyFont="1" applyFill="1" applyBorder="1" applyAlignment="1">
      <alignment vertical="top" wrapText="1"/>
    </xf>
    <xf numFmtId="0" fontId="14" fillId="0" borderId="10" xfId="0" applyFont="1" applyFill="1" applyBorder="1" applyAlignment="1">
      <alignment vertical="top" wrapText="1"/>
    </xf>
    <xf numFmtId="0" fontId="10" fillId="0" borderId="4" xfId="0" applyFont="1" applyBorder="1"/>
    <xf numFmtId="0" fontId="11" fillId="0" borderId="2" xfId="0" applyFont="1" applyFill="1" applyBorder="1" applyAlignment="1">
      <alignment horizontal="center" vertical="top" wrapText="1"/>
    </xf>
    <xf numFmtId="0" fontId="11" fillId="0" borderId="1" xfId="0" applyFont="1" applyBorder="1" applyAlignment="1">
      <alignment vertical="center" wrapText="1"/>
    </xf>
    <xf numFmtId="0" fontId="17" fillId="0" borderId="6" xfId="0" applyFont="1" applyFill="1" applyBorder="1" applyAlignment="1">
      <alignment horizontal="center" vertical="top" wrapText="1"/>
    </xf>
    <xf numFmtId="0" fontId="17" fillId="0" borderId="6" xfId="0" applyFont="1" applyFill="1" applyBorder="1" applyAlignment="1">
      <alignment vertical="top" wrapText="1"/>
    </xf>
    <xf numFmtId="0" fontId="17" fillId="0" borderId="7" xfId="0" applyFont="1" applyFill="1" applyBorder="1" applyAlignment="1">
      <alignment horizontal="center" vertical="top" wrapText="1"/>
    </xf>
    <xf numFmtId="0" fontId="17" fillId="0" borderId="7" xfId="0" applyFont="1" applyFill="1" applyBorder="1" applyAlignment="1">
      <alignment vertical="top"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39" fontId="18" fillId="0" borderId="1" xfId="0" applyNumberFormat="1" applyFont="1" applyFill="1" applyBorder="1" applyAlignment="1">
      <alignment horizontal="center" vertical="center" wrapText="1"/>
    </xf>
    <xf numFmtId="0" fontId="19" fillId="0" borderId="0" xfId="0" applyFont="1"/>
    <xf numFmtId="0" fontId="10" fillId="0" borderId="5" xfId="0" applyFont="1" applyFill="1" applyBorder="1" applyAlignment="1">
      <alignment horizontal="left" vertical="top" wrapText="1"/>
    </xf>
    <xf numFmtId="0" fontId="10" fillId="0" borderId="1" xfId="0" applyFont="1" applyBorder="1" applyAlignment="1">
      <alignment vertical="top"/>
    </xf>
    <xf numFmtId="4" fontId="10" fillId="0" borderId="1" xfId="0" applyNumberFormat="1" applyFont="1" applyBorder="1" applyAlignment="1">
      <alignment vertical="top"/>
    </xf>
    <xf numFmtId="4" fontId="10" fillId="0" borderId="1" xfId="0" applyNumberFormat="1" applyFont="1" applyBorder="1"/>
    <xf numFmtId="4" fontId="10" fillId="0" borderId="1" xfId="0" applyNumberFormat="1" applyFont="1" applyBorder="1" applyAlignment="1">
      <alignment horizontal="center" vertical="top"/>
    </xf>
    <xf numFmtId="4" fontId="9" fillId="0" borderId="1" xfId="0" applyNumberFormat="1" applyFont="1" applyBorder="1"/>
    <xf numFmtId="0" fontId="10" fillId="0" borderId="5" xfId="0" applyNumberFormat="1" applyFont="1" applyFill="1" applyBorder="1" applyAlignment="1">
      <alignment horizontal="center" vertical="top" wrapText="1"/>
    </xf>
    <xf numFmtId="0" fontId="10" fillId="0" borderId="5" xfId="0" applyNumberFormat="1" applyFont="1" applyFill="1" applyBorder="1" applyAlignment="1">
      <alignment vertical="top" wrapText="1"/>
    </xf>
    <xf numFmtId="0" fontId="9" fillId="2" borderId="5" xfId="0" applyFont="1" applyFill="1" applyBorder="1" applyAlignment="1">
      <alignment horizontal="center" vertical="top" wrapText="1"/>
    </xf>
    <xf numFmtId="49" fontId="9" fillId="2" borderId="5"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0" fillId="0" borderId="5" xfId="0" applyNumberFormat="1" applyFont="1" applyFill="1" applyBorder="1" applyAlignment="1">
      <alignment horizontal="left" vertical="top" wrapText="1"/>
    </xf>
    <xf numFmtId="0" fontId="10" fillId="0" borderId="6" xfId="0" applyNumberFormat="1" applyFont="1" applyFill="1" applyBorder="1" applyAlignment="1">
      <alignment horizontal="left" vertical="top" wrapText="1"/>
    </xf>
    <xf numFmtId="0" fontId="10" fillId="0" borderId="7" xfId="0" applyNumberFormat="1" applyFont="1" applyFill="1" applyBorder="1" applyAlignment="1">
      <alignment horizontal="left" vertical="top" wrapText="1"/>
    </xf>
    <xf numFmtId="0" fontId="10" fillId="0" borderId="5" xfId="0" applyFont="1" applyFill="1" applyBorder="1" applyAlignment="1">
      <alignment horizontal="left" vertical="top"/>
    </xf>
    <xf numFmtId="0" fontId="10" fillId="0" borderId="6" xfId="0" applyFont="1" applyFill="1" applyBorder="1" applyAlignment="1">
      <alignment horizontal="left" vertical="top"/>
    </xf>
    <xf numFmtId="0" fontId="10" fillId="0" borderId="7" xfId="0" applyFont="1" applyFill="1" applyBorder="1" applyAlignment="1">
      <alignment horizontal="left" vertical="top"/>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9" fillId="0" borderId="2" xfId="0" applyFont="1" applyBorder="1" applyAlignment="1">
      <alignment horizontal="right"/>
    </xf>
    <xf numFmtId="0" fontId="9" fillId="0" borderId="3" xfId="0" applyFont="1" applyBorder="1" applyAlignment="1">
      <alignment horizontal="right"/>
    </xf>
    <xf numFmtId="0" fontId="9" fillId="0" borderId="4" xfId="0" applyFont="1" applyBorder="1" applyAlignment="1">
      <alignment horizontal="right"/>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5" xfId="0" applyNumberFormat="1" applyFont="1" applyFill="1" applyBorder="1" applyAlignment="1">
      <alignment horizontal="left" vertical="top" wrapText="1"/>
    </xf>
    <xf numFmtId="0" fontId="12" fillId="0" borderId="6" xfId="0" applyNumberFormat="1" applyFont="1" applyFill="1" applyBorder="1" applyAlignment="1">
      <alignment horizontal="left" vertical="top" wrapText="1"/>
    </xf>
    <xf numFmtId="0" fontId="12" fillId="0" borderId="7" xfId="0" applyNumberFormat="1"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5" fillId="0" borderId="0" xfId="0" applyFont="1" applyFill="1" applyAlignment="1">
      <alignment horizontal="right" vertical="top" wrapText="1"/>
    </xf>
    <xf numFmtId="0" fontId="2" fillId="0" borderId="0" xfId="0" applyFont="1" applyFill="1" applyAlignment="1">
      <alignment horizontal="center" vertical="top" wrapText="1"/>
    </xf>
    <xf numFmtId="0" fontId="12" fillId="0" borderId="1" xfId="0" applyFont="1" applyBorder="1" applyAlignment="1">
      <alignment horizontal="left" vertical="top" wrapText="1"/>
    </xf>
    <xf numFmtId="0" fontId="2" fillId="0" borderId="0" xfId="0" applyFont="1" applyFill="1" applyAlignment="1">
      <alignment horizontal="center" vertical="center" wrapText="1"/>
    </xf>
    <xf numFmtId="0" fontId="9" fillId="0" borderId="2" xfId="0" applyFont="1" applyBorder="1" applyAlignment="1">
      <alignment horizontal="lef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10" fillId="2" borderId="5" xfId="0" applyNumberFormat="1" applyFont="1" applyFill="1" applyBorder="1" applyAlignment="1">
      <alignment horizontal="center" vertical="top" wrapText="1"/>
    </xf>
    <xf numFmtId="43" fontId="10" fillId="0" borderId="1" xfId="2" applyFont="1" applyBorder="1"/>
    <xf numFmtId="0" fontId="21" fillId="0" borderId="1" xfId="0" applyFont="1" applyBorder="1"/>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1"/>
  <sheetViews>
    <sheetView tabSelected="1" topLeftCell="A166" workbookViewId="0">
      <selection activeCell="I176" sqref="I176"/>
    </sheetView>
  </sheetViews>
  <sheetFormatPr defaultColWidth="9.140625" defaultRowHeight="15" x14ac:dyDescent="0.25"/>
  <cols>
    <col min="1" max="1" width="5.7109375" style="10" customWidth="1"/>
    <col min="2" max="2" width="26" style="10" customWidth="1"/>
    <col min="3" max="3" width="6" style="10" customWidth="1"/>
    <col min="4" max="4" width="8.5703125" style="11" customWidth="1"/>
    <col min="5" max="5" width="65.28515625" style="10" customWidth="1"/>
    <col min="6" max="6" width="9.140625" style="12"/>
    <col min="7" max="7" width="6.28515625" style="12" customWidth="1"/>
    <col min="8" max="8" width="9.140625" style="12"/>
    <col min="9" max="9" width="10.28515625" style="12" customWidth="1"/>
    <col min="10" max="16384" width="9.140625" style="12"/>
  </cols>
  <sheetData>
    <row r="1" spans="1:9" ht="15" customHeight="1" x14ac:dyDescent="0.25">
      <c r="A1" s="168" t="s">
        <v>216</v>
      </c>
      <c r="B1" s="168"/>
      <c r="C1" s="168"/>
      <c r="D1" s="168"/>
      <c r="E1" s="168"/>
    </row>
    <row r="2" spans="1:9" ht="35.25" customHeight="1" x14ac:dyDescent="0.25">
      <c r="A2" s="171" t="s">
        <v>217</v>
      </c>
      <c r="B2" s="171"/>
      <c r="C2" s="171"/>
      <c r="D2" s="171"/>
      <c r="E2" s="171"/>
    </row>
    <row r="3" spans="1:9" ht="17.25" customHeight="1" x14ac:dyDescent="0.25">
      <c r="A3" s="169" t="s">
        <v>248</v>
      </c>
      <c r="B3" s="169"/>
      <c r="C3" s="169"/>
      <c r="D3" s="169"/>
      <c r="E3" s="169"/>
    </row>
    <row r="4" spans="1:9" ht="15.75" x14ac:dyDescent="0.25">
      <c r="A4" s="5"/>
      <c r="B4" s="1"/>
      <c r="C4" s="2"/>
      <c r="D4" s="6"/>
      <c r="E4" s="1"/>
    </row>
    <row r="5" spans="1:9" ht="15.75" x14ac:dyDescent="0.25">
      <c r="A5" s="7" t="s">
        <v>214</v>
      </c>
      <c r="B5" s="3"/>
      <c r="C5" s="4"/>
      <c r="D5" s="8"/>
      <c r="E5" s="3"/>
    </row>
    <row r="6" spans="1:9" ht="15.75" x14ac:dyDescent="0.25">
      <c r="A6" s="7" t="s">
        <v>215</v>
      </c>
      <c r="B6" s="3"/>
      <c r="C6" s="4"/>
      <c r="D6" s="8"/>
      <c r="E6" s="3"/>
    </row>
    <row r="7" spans="1:9" ht="15.75" x14ac:dyDescent="0.25">
      <c r="A7" s="9" t="s">
        <v>0</v>
      </c>
      <c r="B7" s="3"/>
      <c r="C7" s="4"/>
      <c r="D7" s="8"/>
      <c r="E7" s="3"/>
    </row>
    <row r="8" spans="1:9" ht="15.75" x14ac:dyDescent="0.25">
      <c r="A8" s="5"/>
      <c r="B8" s="1"/>
      <c r="C8" s="2"/>
      <c r="D8" s="6"/>
      <c r="E8" s="1"/>
    </row>
    <row r="9" spans="1:9" s="94" customFormat="1" ht="57.75" customHeight="1" x14ac:dyDescent="0.2">
      <c r="A9" s="91" t="s">
        <v>1</v>
      </c>
      <c r="B9" s="91" t="s">
        <v>2</v>
      </c>
      <c r="C9" s="91" t="s">
        <v>3</v>
      </c>
      <c r="D9" s="91" t="s">
        <v>213</v>
      </c>
      <c r="E9" s="91" t="s">
        <v>4</v>
      </c>
      <c r="F9" s="92" t="s">
        <v>221</v>
      </c>
      <c r="G9" s="92" t="s">
        <v>222</v>
      </c>
      <c r="H9" s="92" t="s">
        <v>223</v>
      </c>
      <c r="I9" s="93" t="s">
        <v>224</v>
      </c>
    </row>
    <row r="10" spans="1:9" s="14" customFormat="1" ht="12.75" x14ac:dyDescent="0.2">
      <c r="A10" s="13">
        <v>1</v>
      </c>
      <c r="B10" s="13">
        <v>2</v>
      </c>
      <c r="C10" s="13">
        <v>3</v>
      </c>
      <c r="D10" s="13">
        <v>4</v>
      </c>
      <c r="E10" s="13">
        <v>5</v>
      </c>
      <c r="F10" s="38">
        <v>6</v>
      </c>
      <c r="G10" s="38">
        <v>7</v>
      </c>
      <c r="H10" s="38">
        <v>8</v>
      </c>
      <c r="I10" s="38">
        <v>9</v>
      </c>
    </row>
    <row r="11" spans="1:9" s="14" customFormat="1" ht="12.75" x14ac:dyDescent="0.2">
      <c r="A11" s="78"/>
      <c r="B11" s="173" t="s">
        <v>247</v>
      </c>
      <c r="C11" s="174"/>
      <c r="D11" s="175"/>
      <c r="E11" s="79"/>
      <c r="F11" s="38"/>
      <c r="G11" s="38"/>
      <c r="H11" s="38"/>
      <c r="I11" s="38"/>
    </row>
    <row r="12" spans="1:9" s="14" customFormat="1" ht="46.5" customHeight="1" x14ac:dyDescent="0.2">
      <c r="A12" s="49" t="s">
        <v>81</v>
      </c>
      <c r="B12" s="41" t="s">
        <v>27</v>
      </c>
      <c r="C12" s="46" t="s">
        <v>5</v>
      </c>
      <c r="D12" s="42">
        <v>10</v>
      </c>
      <c r="E12" s="129" t="s">
        <v>139</v>
      </c>
      <c r="F12" s="37"/>
      <c r="G12" s="37"/>
      <c r="H12" s="37"/>
      <c r="I12" s="37"/>
    </row>
    <row r="13" spans="1:9" s="14" customFormat="1" ht="16.5" customHeight="1" x14ac:dyDescent="0.2">
      <c r="A13" s="50"/>
      <c r="B13" s="40"/>
      <c r="C13" s="47"/>
      <c r="D13" s="43"/>
      <c r="E13" s="130"/>
      <c r="F13" s="135" t="s">
        <v>225</v>
      </c>
      <c r="G13" s="136"/>
      <c r="H13" s="137"/>
      <c r="I13" s="37"/>
    </row>
    <row r="14" spans="1:9" s="14" customFormat="1" ht="16.5" customHeight="1" x14ac:dyDescent="0.2">
      <c r="A14" s="39"/>
      <c r="B14" s="44"/>
      <c r="C14" s="48"/>
      <c r="D14" s="45"/>
      <c r="E14" s="131"/>
      <c r="F14" s="138" t="s">
        <v>226</v>
      </c>
      <c r="G14" s="139"/>
      <c r="H14" s="140"/>
      <c r="I14" s="37"/>
    </row>
    <row r="15" spans="1:9" s="14" customFormat="1" ht="16.5" customHeight="1" x14ac:dyDescent="0.2">
      <c r="A15" s="15"/>
      <c r="B15" s="172" t="s">
        <v>227</v>
      </c>
      <c r="C15" s="110"/>
      <c r="D15" s="110"/>
      <c r="E15" s="110"/>
      <c r="F15" s="110"/>
      <c r="G15" s="110"/>
      <c r="H15" s="111"/>
      <c r="I15" s="37"/>
    </row>
    <row r="16" spans="1:9" s="14" customFormat="1" ht="46.5" customHeight="1" x14ac:dyDescent="0.2">
      <c r="A16" s="52" t="s">
        <v>26</v>
      </c>
      <c r="B16" s="40" t="s">
        <v>29</v>
      </c>
      <c r="C16" s="52" t="s">
        <v>5</v>
      </c>
      <c r="D16" s="52">
        <v>5</v>
      </c>
      <c r="E16" s="159" t="s">
        <v>168</v>
      </c>
      <c r="F16" s="51"/>
      <c r="G16" s="51"/>
      <c r="H16" s="51"/>
      <c r="I16" s="37"/>
    </row>
    <row r="17" spans="1:9" s="14" customFormat="1" ht="16.5" customHeight="1" x14ac:dyDescent="0.2">
      <c r="A17" s="50"/>
      <c r="B17" s="40"/>
      <c r="C17" s="47"/>
      <c r="D17" s="47"/>
      <c r="E17" s="160"/>
      <c r="F17" s="135" t="s">
        <v>225</v>
      </c>
      <c r="G17" s="136"/>
      <c r="H17" s="137"/>
      <c r="I17" s="37"/>
    </row>
    <row r="18" spans="1:9" s="14" customFormat="1" ht="16.5" customHeight="1" x14ac:dyDescent="0.2">
      <c r="A18" s="39"/>
      <c r="B18" s="44"/>
      <c r="C18" s="48"/>
      <c r="D18" s="48"/>
      <c r="E18" s="161"/>
      <c r="F18" s="138" t="s">
        <v>226</v>
      </c>
      <c r="G18" s="139"/>
      <c r="H18" s="140"/>
      <c r="I18" s="37"/>
    </row>
    <row r="19" spans="1:9" s="14" customFormat="1" ht="16.5" customHeight="1" x14ac:dyDescent="0.2">
      <c r="A19" s="39"/>
      <c r="B19" s="108" t="s">
        <v>227</v>
      </c>
      <c r="C19" s="109"/>
      <c r="D19" s="109"/>
      <c r="E19" s="110"/>
      <c r="F19" s="110"/>
      <c r="G19" s="110"/>
      <c r="H19" s="111"/>
      <c r="I19" s="37"/>
    </row>
    <row r="20" spans="1:9" s="14" customFormat="1" ht="27" customHeight="1" x14ac:dyDescent="0.2">
      <c r="A20" s="17" t="s">
        <v>28</v>
      </c>
      <c r="B20" s="35" t="s">
        <v>31</v>
      </c>
      <c r="C20" s="17"/>
      <c r="D20" s="17"/>
      <c r="E20" s="159" t="s">
        <v>6</v>
      </c>
      <c r="F20" s="37"/>
      <c r="G20" s="37"/>
      <c r="H20" s="37"/>
      <c r="I20" s="37"/>
    </row>
    <row r="21" spans="1:9" s="14" customFormat="1" ht="15" customHeight="1" x14ac:dyDescent="0.2">
      <c r="A21" s="17" t="s">
        <v>120</v>
      </c>
      <c r="B21" s="16" t="s">
        <v>32</v>
      </c>
      <c r="C21" s="17" t="s">
        <v>7</v>
      </c>
      <c r="D21" s="17">
        <v>3600</v>
      </c>
      <c r="E21" s="160"/>
      <c r="F21" s="37"/>
      <c r="G21" s="37"/>
      <c r="H21" s="37"/>
      <c r="I21" s="37"/>
    </row>
    <row r="22" spans="1:9" s="14" customFormat="1" ht="15" customHeight="1" x14ac:dyDescent="0.2">
      <c r="A22" s="17" t="s">
        <v>121</v>
      </c>
      <c r="B22" s="16" t="s">
        <v>33</v>
      </c>
      <c r="C22" s="17" t="s">
        <v>7</v>
      </c>
      <c r="D22" s="17">
        <v>3600</v>
      </c>
      <c r="E22" s="160"/>
      <c r="F22" s="37"/>
      <c r="G22" s="37"/>
      <c r="H22" s="37"/>
      <c r="I22" s="37"/>
    </row>
    <row r="23" spans="1:9" s="14" customFormat="1" ht="15" customHeight="1" x14ac:dyDescent="0.2">
      <c r="A23" s="17" t="s">
        <v>122</v>
      </c>
      <c r="B23" s="16" t="s">
        <v>34</v>
      </c>
      <c r="C23" s="17" t="s">
        <v>7</v>
      </c>
      <c r="D23" s="17">
        <v>3600</v>
      </c>
      <c r="E23" s="160"/>
      <c r="F23" s="37"/>
      <c r="G23" s="37"/>
      <c r="H23" s="37"/>
      <c r="I23" s="37"/>
    </row>
    <row r="24" spans="1:9" s="14" customFormat="1" ht="15" customHeight="1" x14ac:dyDescent="0.2">
      <c r="A24" s="17" t="s">
        <v>123</v>
      </c>
      <c r="B24" s="16" t="s">
        <v>35</v>
      </c>
      <c r="C24" s="17" t="s">
        <v>7</v>
      </c>
      <c r="D24" s="17">
        <v>3600</v>
      </c>
      <c r="E24" s="160"/>
      <c r="F24" s="37"/>
      <c r="G24" s="37"/>
      <c r="H24" s="37"/>
      <c r="I24" s="37"/>
    </row>
    <row r="25" spans="1:9" s="14" customFormat="1" ht="15" customHeight="1" x14ac:dyDescent="0.2">
      <c r="A25" s="17" t="s">
        <v>124</v>
      </c>
      <c r="B25" s="16" t="s">
        <v>36</v>
      </c>
      <c r="C25" s="17" t="s">
        <v>7</v>
      </c>
      <c r="D25" s="17">
        <v>3600</v>
      </c>
      <c r="E25" s="160"/>
      <c r="F25" s="37"/>
      <c r="G25" s="37"/>
      <c r="H25" s="37"/>
      <c r="I25" s="37"/>
    </row>
    <row r="26" spans="1:9" s="14" customFormat="1" ht="15" customHeight="1" x14ac:dyDescent="0.2">
      <c r="A26" s="17" t="s">
        <v>125</v>
      </c>
      <c r="B26" s="16" t="s">
        <v>37</v>
      </c>
      <c r="C26" s="17" t="s">
        <v>7</v>
      </c>
      <c r="D26" s="17">
        <v>3600</v>
      </c>
      <c r="E26" s="160"/>
      <c r="F26" s="37"/>
      <c r="G26" s="37"/>
      <c r="H26" s="37"/>
      <c r="I26" s="37"/>
    </row>
    <row r="27" spans="1:9" s="14" customFormat="1" ht="15" customHeight="1" x14ac:dyDescent="0.2">
      <c r="A27" s="47"/>
      <c r="B27" s="40"/>
      <c r="C27" s="47"/>
      <c r="D27" s="47"/>
      <c r="E27" s="160"/>
      <c r="F27" s="138" t="s">
        <v>228</v>
      </c>
      <c r="G27" s="139"/>
      <c r="H27" s="140"/>
      <c r="I27" s="37"/>
    </row>
    <row r="28" spans="1:9" s="14" customFormat="1" ht="16.5" customHeight="1" x14ac:dyDescent="0.2">
      <c r="A28" s="50"/>
      <c r="B28" s="40"/>
      <c r="C28" s="47"/>
      <c r="D28" s="47"/>
      <c r="E28" s="160"/>
      <c r="F28" s="135" t="s">
        <v>225</v>
      </c>
      <c r="G28" s="136"/>
      <c r="H28" s="137"/>
      <c r="I28" s="37"/>
    </row>
    <row r="29" spans="1:9" s="14" customFormat="1" ht="16.5" customHeight="1" x14ac:dyDescent="0.2">
      <c r="A29" s="39"/>
      <c r="B29" s="44"/>
      <c r="C29" s="48"/>
      <c r="D29" s="48"/>
      <c r="E29" s="161"/>
      <c r="F29" s="138" t="s">
        <v>226</v>
      </c>
      <c r="G29" s="139"/>
      <c r="H29" s="140"/>
      <c r="I29" s="37"/>
    </row>
    <row r="30" spans="1:9" s="14" customFormat="1" ht="16.5" customHeight="1" x14ac:dyDescent="0.2">
      <c r="A30" s="39"/>
      <c r="B30" s="108" t="s">
        <v>227</v>
      </c>
      <c r="C30" s="109"/>
      <c r="D30" s="109"/>
      <c r="E30" s="110"/>
      <c r="F30" s="110"/>
      <c r="G30" s="110"/>
      <c r="H30" s="111"/>
      <c r="I30" s="37"/>
    </row>
    <row r="31" spans="1:9" s="14" customFormat="1" ht="63.75" customHeight="1" x14ac:dyDescent="0.2">
      <c r="A31" s="105" t="s">
        <v>30</v>
      </c>
      <c r="B31" s="35" t="s">
        <v>39</v>
      </c>
      <c r="C31" s="17" t="s">
        <v>7</v>
      </c>
      <c r="D31" s="17">
        <v>90</v>
      </c>
      <c r="E31" s="159" t="s">
        <v>263</v>
      </c>
      <c r="F31" s="96">
        <v>31.75</v>
      </c>
      <c r="G31" s="80">
        <v>5</v>
      </c>
      <c r="H31" s="97">
        <f>+F31*1.05</f>
        <v>33.337499999999999</v>
      </c>
      <c r="I31" s="97">
        <f>+F31*D31</f>
        <v>2857.5</v>
      </c>
    </row>
    <row r="32" spans="1:9" s="14" customFormat="1" ht="16.5" customHeight="1" x14ac:dyDescent="0.2">
      <c r="A32" s="47"/>
      <c r="B32" s="40"/>
      <c r="C32" s="47"/>
      <c r="D32" s="47"/>
      <c r="E32" s="160"/>
      <c r="F32" s="135" t="s">
        <v>225</v>
      </c>
      <c r="G32" s="136"/>
      <c r="H32" s="137"/>
      <c r="I32" s="100">
        <f>I31*0.05</f>
        <v>142.875</v>
      </c>
    </row>
    <row r="33" spans="1:9" s="14" customFormat="1" ht="16.5" customHeight="1" x14ac:dyDescent="0.2">
      <c r="A33" s="48"/>
      <c r="B33" s="44"/>
      <c r="C33" s="48"/>
      <c r="D33" s="48"/>
      <c r="E33" s="161"/>
      <c r="F33" s="138" t="s">
        <v>226</v>
      </c>
      <c r="G33" s="139"/>
      <c r="H33" s="140"/>
      <c r="I33" s="100">
        <f>+I31+I32</f>
        <v>3000.375</v>
      </c>
    </row>
    <row r="34" spans="1:9" s="14" customFormat="1" ht="16.5" customHeight="1" x14ac:dyDescent="0.2">
      <c r="A34" s="50"/>
      <c r="B34" s="115" t="s">
        <v>264</v>
      </c>
      <c r="C34" s="116"/>
      <c r="D34" s="116"/>
      <c r="E34" s="110"/>
      <c r="F34" s="110"/>
      <c r="G34" s="110"/>
      <c r="H34" s="111"/>
      <c r="I34" s="37"/>
    </row>
    <row r="35" spans="1:9" s="14" customFormat="1" ht="38.25" x14ac:dyDescent="0.2">
      <c r="A35" s="49" t="s">
        <v>38</v>
      </c>
      <c r="B35" s="53" t="s">
        <v>41</v>
      </c>
      <c r="C35" s="49" t="s">
        <v>7</v>
      </c>
      <c r="D35" s="49">
        <v>800</v>
      </c>
      <c r="E35" s="129" t="s">
        <v>174</v>
      </c>
      <c r="F35" s="37"/>
      <c r="G35" s="37"/>
      <c r="H35" s="37"/>
      <c r="I35" s="37"/>
    </row>
    <row r="36" spans="1:9" s="14" customFormat="1" ht="16.5" customHeight="1" x14ac:dyDescent="0.2">
      <c r="A36" s="50"/>
      <c r="B36" s="54"/>
      <c r="C36" s="47"/>
      <c r="D36" s="47"/>
      <c r="E36" s="130"/>
      <c r="F36" s="135" t="s">
        <v>225</v>
      </c>
      <c r="G36" s="136"/>
      <c r="H36" s="137"/>
      <c r="I36" s="37"/>
    </row>
    <row r="37" spans="1:9" s="14" customFormat="1" ht="16.5" customHeight="1" x14ac:dyDescent="0.2">
      <c r="A37" s="39"/>
      <c r="B37" s="55"/>
      <c r="C37" s="48"/>
      <c r="D37" s="48"/>
      <c r="E37" s="131"/>
      <c r="F37" s="138" t="s">
        <v>226</v>
      </c>
      <c r="G37" s="139"/>
      <c r="H37" s="140"/>
      <c r="I37" s="37"/>
    </row>
    <row r="38" spans="1:9" s="14" customFormat="1" ht="16.5" customHeight="1" x14ac:dyDescent="0.2">
      <c r="A38" s="50"/>
      <c r="B38" s="115" t="s">
        <v>227</v>
      </c>
      <c r="C38" s="116"/>
      <c r="D38" s="116"/>
      <c r="E38" s="110"/>
      <c r="F38" s="110"/>
      <c r="G38" s="110"/>
      <c r="H38" s="111"/>
      <c r="I38" s="37"/>
    </row>
    <row r="39" spans="1:9" s="14" customFormat="1" ht="38.25" x14ac:dyDescent="0.2">
      <c r="A39" s="52" t="s">
        <v>40</v>
      </c>
      <c r="B39" s="53" t="s">
        <v>43</v>
      </c>
      <c r="C39" s="52" t="s">
        <v>7</v>
      </c>
      <c r="D39" s="52">
        <v>500</v>
      </c>
      <c r="E39" s="129" t="s">
        <v>175</v>
      </c>
      <c r="F39" s="37"/>
      <c r="G39" s="37"/>
      <c r="H39" s="37"/>
      <c r="I39" s="37"/>
    </row>
    <row r="40" spans="1:9" s="14" customFormat="1" ht="16.5" customHeight="1" x14ac:dyDescent="0.2">
      <c r="A40" s="50"/>
      <c r="B40" s="54"/>
      <c r="C40" s="47"/>
      <c r="D40" s="47"/>
      <c r="E40" s="130"/>
      <c r="F40" s="135" t="s">
        <v>225</v>
      </c>
      <c r="G40" s="136"/>
      <c r="H40" s="137"/>
      <c r="I40" s="37"/>
    </row>
    <row r="41" spans="1:9" s="14" customFormat="1" ht="16.5" customHeight="1" x14ac:dyDescent="0.2">
      <c r="A41" s="39"/>
      <c r="B41" s="55"/>
      <c r="C41" s="48"/>
      <c r="D41" s="48"/>
      <c r="E41" s="131"/>
      <c r="F41" s="138" t="s">
        <v>226</v>
      </c>
      <c r="G41" s="139"/>
      <c r="H41" s="140"/>
      <c r="I41" s="37"/>
    </row>
    <row r="42" spans="1:9" s="14" customFormat="1" ht="16.5" customHeight="1" x14ac:dyDescent="0.2">
      <c r="A42" s="50"/>
      <c r="B42" s="115" t="s">
        <v>227</v>
      </c>
      <c r="C42" s="116"/>
      <c r="D42" s="116"/>
      <c r="E42" s="110"/>
      <c r="F42" s="110"/>
      <c r="G42" s="110"/>
      <c r="H42" s="111"/>
      <c r="I42" s="37"/>
    </row>
    <row r="43" spans="1:9" s="14" customFormat="1" ht="39.75" customHeight="1" x14ac:dyDescent="0.2">
      <c r="A43" s="49" t="s">
        <v>42</v>
      </c>
      <c r="B43" s="53" t="s">
        <v>231</v>
      </c>
      <c r="C43" s="49" t="s">
        <v>7</v>
      </c>
      <c r="D43" s="49">
        <v>300</v>
      </c>
      <c r="E43" s="129" t="s">
        <v>176</v>
      </c>
      <c r="F43" s="37"/>
      <c r="G43" s="37"/>
      <c r="H43" s="37"/>
      <c r="I43" s="37"/>
    </row>
    <row r="44" spans="1:9" s="14" customFormat="1" ht="16.5" customHeight="1" x14ac:dyDescent="0.2">
      <c r="A44" s="50"/>
      <c r="B44" s="54"/>
      <c r="C44" s="47"/>
      <c r="D44" s="47"/>
      <c r="E44" s="130"/>
      <c r="F44" s="135" t="s">
        <v>225</v>
      </c>
      <c r="G44" s="136"/>
      <c r="H44" s="137"/>
      <c r="I44" s="37"/>
    </row>
    <row r="45" spans="1:9" s="14" customFormat="1" ht="16.5" customHeight="1" x14ac:dyDescent="0.2">
      <c r="A45" s="39"/>
      <c r="B45" s="55"/>
      <c r="C45" s="48"/>
      <c r="D45" s="48"/>
      <c r="E45" s="131"/>
      <c r="F45" s="138" t="s">
        <v>226</v>
      </c>
      <c r="G45" s="139"/>
      <c r="H45" s="140"/>
      <c r="I45" s="37"/>
    </row>
    <row r="46" spans="1:9" s="14" customFormat="1" ht="16.5" customHeight="1" x14ac:dyDescent="0.2">
      <c r="A46" s="15"/>
      <c r="B46" s="115" t="s">
        <v>227</v>
      </c>
      <c r="C46" s="116"/>
      <c r="D46" s="116"/>
      <c r="E46" s="110"/>
      <c r="F46" s="110"/>
      <c r="G46" s="110"/>
      <c r="H46" s="111"/>
      <c r="I46" s="37"/>
    </row>
    <row r="47" spans="1:9" s="14" customFormat="1" ht="26.25" customHeight="1" x14ac:dyDescent="0.2">
      <c r="A47" s="49" t="s">
        <v>44</v>
      </c>
      <c r="B47" s="53" t="s">
        <v>46</v>
      </c>
      <c r="C47" s="46" t="s">
        <v>7</v>
      </c>
      <c r="D47" s="46">
        <v>700</v>
      </c>
      <c r="E47" s="129" t="s">
        <v>8</v>
      </c>
      <c r="F47" s="37"/>
      <c r="G47" s="37"/>
      <c r="H47" s="37"/>
      <c r="I47" s="37"/>
    </row>
    <row r="48" spans="1:9" s="14" customFormat="1" ht="16.5" customHeight="1" x14ac:dyDescent="0.2">
      <c r="A48" s="50"/>
      <c r="B48" s="54"/>
      <c r="C48" s="47"/>
      <c r="D48" s="47"/>
      <c r="E48" s="130"/>
      <c r="F48" s="135" t="s">
        <v>225</v>
      </c>
      <c r="G48" s="136"/>
      <c r="H48" s="137"/>
      <c r="I48" s="37"/>
    </row>
    <row r="49" spans="1:9" s="14" customFormat="1" ht="16.5" customHeight="1" x14ac:dyDescent="0.2">
      <c r="A49" s="39"/>
      <c r="B49" s="55"/>
      <c r="C49" s="48"/>
      <c r="D49" s="48"/>
      <c r="E49" s="131"/>
      <c r="F49" s="138" t="s">
        <v>226</v>
      </c>
      <c r="G49" s="139"/>
      <c r="H49" s="140"/>
      <c r="I49" s="37"/>
    </row>
    <row r="50" spans="1:9" s="14" customFormat="1" ht="16.5" customHeight="1" x14ac:dyDescent="0.2">
      <c r="A50" s="49"/>
      <c r="B50" s="115" t="s">
        <v>227</v>
      </c>
      <c r="C50" s="116"/>
      <c r="D50" s="116"/>
      <c r="E50" s="110"/>
      <c r="F50" s="110"/>
      <c r="G50" s="110"/>
      <c r="H50" s="111"/>
      <c r="I50" s="37"/>
    </row>
    <row r="51" spans="1:9" s="14" customFormat="1" ht="14.25" customHeight="1" x14ac:dyDescent="0.2">
      <c r="A51" s="49" t="s">
        <v>126</v>
      </c>
      <c r="B51" s="53" t="s">
        <v>48</v>
      </c>
      <c r="C51" s="46" t="s">
        <v>7</v>
      </c>
      <c r="D51" s="46">
        <v>100</v>
      </c>
      <c r="E51" s="159" t="s">
        <v>9</v>
      </c>
      <c r="F51" s="37"/>
      <c r="G51" s="37"/>
      <c r="H51" s="37"/>
      <c r="I51" s="37"/>
    </row>
    <row r="52" spans="1:9" s="14" customFormat="1" ht="16.5" customHeight="1" x14ac:dyDescent="0.2">
      <c r="A52" s="50"/>
      <c r="B52" s="54"/>
      <c r="C52" s="47"/>
      <c r="D52" s="47"/>
      <c r="E52" s="160"/>
      <c r="F52" s="135" t="s">
        <v>225</v>
      </c>
      <c r="G52" s="136"/>
      <c r="H52" s="137"/>
      <c r="I52" s="37"/>
    </row>
    <row r="53" spans="1:9" s="14" customFormat="1" ht="16.5" customHeight="1" x14ac:dyDescent="0.2">
      <c r="A53" s="39"/>
      <c r="B53" s="55"/>
      <c r="C53" s="48"/>
      <c r="D53" s="48"/>
      <c r="E53" s="161"/>
      <c r="F53" s="138" t="s">
        <v>226</v>
      </c>
      <c r="G53" s="139"/>
      <c r="H53" s="140"/>
      <c r="I53" s="37"/>
    </row>
    <row r="54" spans="1:9" s="14" customFormat="1" ht="16.5" customHeight="1" x14ac:dyDescent="0.2">
      <c r="A54" s="50"/>
      <c r="B54" s="115" t="s">
        <v>227</v>
      </c>
      <c r="C54" s="116"/>
      <c r="D54" s="116"/>
      <c r="E54" s="110"/>
      <c r="F54" s="110"/>
      <c r="G54" s="110"/>
      <c r="H54" s="111"/>
      <c r="I54" s="37"/>
    </row>
    <row r="55" spans="1:9" s="14" customFormat="1" ht="38.25" customHeight="1" x14ac:dyDescent="0.2">
      <c r="A55" s="19" t="s">
        <v>45</v>
      </c>
      <c r="B55" s="20" t="s">
        <v>116</v>
      </c>
      <c r="C55" s="21"/>
      <c r="D55" s="22"/>
      <c r="E55" s="165" t="s">
        <v>179</v>
      </c>
      <c r="F55" s="37"/>
      <c r="G55" s="37"/>
      <c r="H55" s="37"/>
      <c r="I55" s="37"/>
    </row>
    <row r="56" spans="1:9" s="14" customFormat="1" ht="13.5" customHeight="1" x14ac:dyDescent="0.2">
      <c r="A56" s="19" t="s">
        <v>146</v>
      </c>
      <c r="B56" s="23" t="s">
        <v>180</v>
      </c>
      <c r="C56" s="21" t="s">
        <v>7</v>
      </c>
      <c r="D56" s="22">
        <v>40</v>
      </c>
      <c r="E56" s="166"/>
      <c r="F56" s="37"/>
      <c r="G56" s="37"/>
      <c r="H56" s="37"/>
      <c r="I56" s="37"/>
    </row>
    <row r="57" spans="1:9" s="14" customFormat="1" ht="12.75" customHeight="1" x14ac:dyDescent="0.2">
      <c r="A57" s="19" t="s">
        <v>147</v>
      </c>
      <c r="B57" s="23" t="s">
        <v>181</v>
      </c>
      <c r="C57" s="21" t="s">
        <v>7</v>
      </c>
      <c r="D57" s="22">
        <v>40</v>
      </c>
      <c r="E57" s="166"/>
      <c r="F57" s="37"/>
      <c r="G57" s="37"/>
      <c r="H57" s="37"/>
      <c r="I57" s="37"/>
    </row>
    <row r="58" spans="1:9" s="14" customFormat="1" ht="15.75" customHeight="1" x14ac:dyDescent="0.2">
      <c r="A58" s="19" t="s">
        <v>148</v>
      </c>
      <c r="B58" s="23" t="s">
        <v>182</v>
      </c>
      <c r="C58" s="21" t="s">
        <v>7</v>
      </c>
      <c r="D58" s="22">
        <v>60</v>
      </c>
      <c r="E58" s="166"/>
      <c r="F58" s="37"/>
      <c r="G58" s="37"/>
      <c r="H58" s="37"/>
      <c r="I58" s="37"/>
    </row>
    <row r="59" spans="1:9" s="14" customFormat="1" ht="15.75" customHeight="1" x14ac:dyDescent="0.2">
      <c r="A59" s="73" t="s">
        <v>149</v>
      </c>
      <c r="B59" s="74" t="s">
        <v>183</v>
      </c>
      <c r="C59" s="65" t="s">
        <v>7</v>
      </c>
      <c r="D59" s="75">
        <v>40</v>
      </c>
      <c r="E59" s="166"/>
      <c r="F59" s="57"/>
      <c r="G59" s="37"/>
      <c r="H59" s="37"/>
      <c r="I59" s="37"/>
    </row>
    <row r="60" spans="1:9" s="14" customFormat="1" ht="15" customHeight="1" x14ac:dyDescent="0.2">
      <c r="A60" s="47"/>
      <c r="B60" s="54"/>
      <c r="C60" s="47"/>
      <c r="D60" s="47"/>
      <c r="E60" s="166"/>
      <c r="F60" s="138" t="s">
        <v>228</v>
      </c>
      <c r="G60" s="139"/>
      <c r="H60" s="140"/>
      <c r="I60" s="37"/>
    </row>
    <row r="61" spans="1:9" s="14" customFormat="1" ht="16.5" customHeight="1" x14ac:dyDescent="0.2">
      <c r="A61" s="50"/>
      <c r="B61" s="54"/>
      <c r="C61" s="47"/>
      <c r="D61" s="47"/>
      <c r="E61" s="166"/>
      <c r="F61" s="135" t="s">
        <v>225</v>
      </c>
      <c r="G61" s="136"/>
      <c r="H61" s="137"/>
      <c r="I61" s="37"/>
    </row>
    <row r="62" spans="1:9" s="14" customFormat="1" ht="16.5" customHeight="1" x14ac:dyDescent="0.2">
      <c r="A62" s="39"/>
      <c r="B62" s="55"/>
      <c r="C62" s="48"/>
      <c r="D62" s="48"/>
      <c r="E62" s="167"/>
      <c r="F62" s="138" t="s">
        <v>226</v>
      </c>
      <c r="G62" s="139"/>
      <c r="H62" s="140"/>
      <c r="I62" s="37"/>
    </row>
    <row r="63" spans="1:9" s="14" customFormat="1" ht="16.5" customHeight="1" x14ac:dyDescent="0.2">
      <c r="A63" s="39"/>
      <c r="B63" s="108" t="s">
        <v>227</v>
      </c>
      <c r="C63" s="109"/>
      <c r="D63" s="109"/>
      <c r="E63" s="110"/>
      <c r="F63" s="110"/>
      <c r="G63" s="110"/>
      <c r="H63" s="111"/>
      <c r="I63" s="37"/>
    </row>
    <row r="64" spans="1:9" s="14" customFormat="1" ht="20.25" customHeight="1" x14ac:dyDescent="0.2">
      <c r="A64" s="46" t="s">
        <v>47</v>
      </c>
      <c r="B64" s="53" t="s">
        <v>50</v>
      </c>
      <c r="C64" s="46" t="s">
        <v>7</v>
      </c>
      <c r="D64" s="46">
        <v>30</v>
      </c>
      <c r="E64" s="129" t="s">
        <v>169</v>
      </c>
      <c r="F64" s="37"/>
      <c r="G64" s="37"/>
      <c r="H64" s="37"/>
      <c r="I64" s="37"/>
    </row>
    <row r="65" spans="1:9" s="14" customFormat="1" ht="16.5" customHeight="1" x14ac:dyDescent="0.2">
      <c r="A65" s="50"/>
      <c r="B65" s="54"/>
      <c r="C65" s="47"/>
      <c r="D65" s="47"/>
      <c r="E65" s="130"/>
      <c r="F65" s="135" t="s">
        <v>225</v>
      </c>
      <c r="G65" s="136"/>
      <c r="H65" s="137"/>
      <c r="I65" s="37"/>
    </row>
    <row r="66" spans="1:9" s="14" customFormat="1" ht="16.5" customHeight="1" x14ac:dyDescent="0.2">
      <c r="A66" s="39"/>
      <c r="B66" s="55"/>
      <c r="C66" s="48"/>
      <c r="D66" s="48"/>
      <c r="E66" s="131"/>
      <c r="F66" s="138" t="s">
        <v>226</v>
      </c>
      <c r="G66" s="139"/>
      <c r="H66" s="140"/>
      <c r="I66" s="37"/>
    </row>
    <row r="67" spans="1:9" s="14" customFormat="1" ht="16.5" customHeight="1" x14ac:dyDescent="0.2">
      <c r="A67" s="39"/>
      <c r="B67" s="115" t="s">
        <v>227</v>
      </c>
      <c r="C67" s="116"/>
      <c r="D67" s="116"/>
      <c r="E67" s="110"/>
      <c r="F67" s="110"/>
      <c r="G67" s="110"/>
      <c r="H67" s="111"/>
      <c r="I67" s="37"/>
    </row>
    <row r="68" spans="1:9" s="14" customFormat="1" ht="13.5" customHeight="1" x14ac:dyDescent="0.2">
      <c r="A68" s="46" t="s">
        <v>49</v>
      </c>
      <c r="B68" s="53" t="s">
        <v>52</v>
      </c>
      <c r="C68" s="46" t="s">
        <v>7</v>
      </c>
      <c r="D68" s="46">
        <v>100</v>
      </c>
      <c r="E68" s="129" t="s">
        <v>10</v>
      </c>
    </row>
    <row r="69" spans="1:9" s="14" customFormat="1" ht="16.5" customHeight="1" x14ac:dyDescent="0.2">
      <c r="A69" s="47"/>
      <c r="B69" s="54"/>
      <c r="C69" s="47"/>
      <c r="D69" s="47"/>
      <c r="E69" s="130"/>
      <c r="F69" s="135" t="s">
        <v>225</v>
      </c>
      <c r="G69" s="136"/>
      <c r="H69" s="137"/>
      <c r="I69" s="37"/>
    </row>
    <row r="70" spans="1:9" s="14" customFormat="1" ht="16.5" customHeight="1" x14ac:dyDescent="0.2">
      <c r="A70" s="48"/>
      <c r="B70" s="55"/>
      <c r="C70" s="48"/>
      <c r="D70" s="48"/>
      <c r="E70" s="131"/>
      <c r="F70" s="138" t="s">
        <v>226</v>
      </c>
      <c r="G70" s="139"/>
      <c r="H70" s="140"/>
      <c r="I70" s="37"/>
    </row>
    <row r="71" spans="1:9" s="14" customFormat="1" ht="16.5" customHeight="1" x14ac:dyDescent="0.2">
      <c r="A71" s="39"/>
      <c r="B71" s="115" t="s">
        <v>227</v>
      </c>
      <c r="C71" s="116"/>
      <c r="D71" s="116"/>
      <c r="E71" s="110"/>
      <c r="F71" s="110"/>
      <c r="G71" s="110"/>
      <c r="H71" s="111"/>
      <c r="I71" s="37"/>
    </row>
    <row r="72" spans="1:9" s="14" customFormat="1" ht="14.25" customHeight="1" x14ac:dyDescent="0.2">
      <c r="A72" s="18" t="s">
        <v>51</v>
      </c>
      <c r="B72" s="112" t="s">
        <v>185</v>
      </c>
      <c r="C72" s="113"/>
      <c r="D72" s="113"/>
      <c r="E72" s="114"/>
      <c r="F72" s="37"/>
      <c r="G72" s="37"/>
      <c r="H72" s="37"/>
      <c r="I72" s="37"/>
    </row>
    <row r="73" spans="1:9" s="14" customFormat="1" ht="15" customHeight="1" x14ac:dyDescent="0.2">
      <c r="A73" s="15" t="s">
        <v>127</v>
      </c>
      <c r="B73" s="16" t="s">
        <v>170</v>
      </c>
      <c r="C73" s="17" t="s">
        <v>7</v>
      </c>
      <c r="D73" s="17">
        <v>30</v>
      </c>
      <c r="E73" s="25" t="s">
        <v>186</v>
      </c>
      <c r="F73" s="37"/>
      <c r="G73" s="37"/>
      <c r="H73" s="37"/>
      <c r="I73" s="37"/>
    </row>
    <row r="74" spans="1:9" s="14" customFormat="1" ht="15" customHeight="1" x14ac:dyDescent="0.2">
      <c r="A74" s="49" t="s">
        <v>128</v>
      </c>
      <c r="B74" s="53" t="s">
        <v>171</v>
      </c>
      <c r="C74" s="46" t="s">
        <v>7</v>
      </c>
      <c r="D74" s="46">
        <v>80</v>
      </c>
      <c r="E74" s="162" t="s">
        <v>187</v>
      </c>
      <c r="F74" s="37"/>
      <c r="G74" s="37"/>
      <c r="H74" s="37"/>
      <c r="I74" s="37"/>
    </row>
    <row r="75" spans="1:9" s="14" customFormat="1" ht="15" customHeight="1" x14ac:dyDescent="0.2">
      <c r="A75" s="47"/>
      <c r="B75" s="54"/>
      <c r="C75" s="47"/>
      <c r="D75" s="47"/>
      <c r="E75" s="163"/>
      <c r="F75" s="138" t="s">
        <v>228</v>
      </c>
      <c r="G75" s="139"/>
      <c r="H75" s="140"/>
      <c r="I75" s="37"/>
    </row>
    <row r="76" spans="1:9" s="14" customFormat="1" ht="16.5" customHeight="1" x14ac:dyDescent="0.2">
      <c r="A76" s="50"/>
      <c r="B76" s="54"/>
      <c r="C76" s="47"/>
      <c r="D76" s="47"/>
      <c r="E76" s="163"/>
      <c r="F76" s="135" t="s">
        <v>225</v>
      </c>
      <c r="G76" s="136"/>
      <c r="H76" s="137"/>
      <c r="I76" s="37"/>
    </row>
    <row r="77" spans="1:9" s="14" customFormat="1" ht="16.5" customHeight="1" x14ac:dyDescent="0.2">
      <c r="A77" s="39"/>
      <c r="B77" s="55"/>
      <c r="C77" s="48"/>
      <c r="D77" s="48"/>
      <c r="E77" s="164"/>
      <c r="F77" s="138" t="s">
        <v>226</v>
      </c>
      <c r="G77" s="139"/>
      <c r="H77" s="140"/>
      <c r="I77" s="37"/>
    </row>
    <row r="78" spans="1:9" s="14" customFormat="1" ht="16.5" customHeight="1" x14ac:dyDescent="0.2">
      <c r="A78" s="39"/>
      <c r="B78" s="108" t="s">
        <v>227</v>
      </c>
      <c r="C78" s="109"/>
      <c r="D78" s="109"/>
      <c r="E78" s="110"/>
      <c r="F78" s="110"/>
      <c r="G78" s="110"/>
      <c r="H78" s="111"/>
      <c r="I78" s="37"/>
    </row>
    <row r="79" spans="1:9" s="14" customFormat="1" ht="40.5" customHeight="1" x14ac:dyDescent="0.2">
      <c r="A79" s="15" t="s">
        <v>53</v>
      </c>
      <c r="B79" s="16" t="s">
        <v>218</v>
      </c>
      <c r="C79" s="15"/>
      <c r="D79" s="15"/>
      <c r="E79" s="159" t="s">
        <v>119</v>
      </c>
      <c r="F79" s="37"/>
      <c r="G79" s="37"/>
      <c r="H79" s="37"/>
      <c r="I79" s="37"/>
    </row>
    <row r="80" spans="1:9" s="14" customFormat="1" ht="15" customHeight="1" x14ac:dyDescent="0.2">
      <c r="A80" s="17" t="s">
        <v>54</v>
      </c>
      <c r="B80" s="24" t="s">
        <v>57</v>
      </c>
      <c r="C80" s="15" t="s">
        <v>7</v>
      </c>
      <c r="D80" s="15">
        <v>6</v>
      </c>
      <c r="E80" s="160"/>
      <c r="F80" s="37"/>
      <c r="G80" s="37"/>
      <c r="H80" s="37"/>
      <c r="I80" s="37"/>
    </row>
    <row r="81" spans="1:9" s="14" customFormat="1" ht="15" customHeight="1" x14ac:dyDescent="0.2">
      <c r="A81" s="17" t="s">
        <v>55</v>
      </c>
      <c r="B81" s="24" t="s">
        <v>58</v>
      </c>
      <c r="C81" s="15" t="s">
        <v>7</v>
      </c>
      <c r="D81" s="15">
        <v>10</v>
      </c>
      <c r="E81" s="160"/>
      <c r="F81" s="37"/>
      <c r="G81" s="37"/>
      <c r="H81" s="37"/>
      <c r="I81" s="37"/>
    </row>
    <row r="82" spans="1:9" s="14" customFormat="1" ht="15" customHeight="1" x14ac:dyDescent="0.2">
      <c r="A82" s="17" t="s">
        <v>129</v>
      </c>
      <c r="B82" s="24" t="s">
        <v>59</v>
      </c>
      <c r="C82" s="15" t="s">
        <v>7</v>
      </c>
      <c r="D82" s="15">
        <v>10</v>
      </c>
      <c r="E82" s="160"/>
      <c r="F82" s="37"/>
      <c r="G82" s="37"/>
      <c r="H82" s="37"/>
      <c r="I82" s="37"/>
    </row>
    <row r="83" spans="1:9" s="14" customFormat="1" ht="15" customHeight="1" x14ac:dyDescent="0.2">
      <c r="A83" s="46" t="s">
        <v>130</v>
      </c>
      <c r="B83" s="58" t="s">
        <v>60</v>
      </c>
      <c r="C83" s="49" t="s">
        <v>7</v>
      </c>
      <c r="D83" s="49">
        <v>6</v>
      </c>
      <c r="E83" s="130"/>
      <c r="F83" s="37"/>
      <c r="G83" s="37"/>
      <c r="H83" s="37"/>
      <c r="I83" s="37"/>
    </row>
    <row r="84" spans="1:9" s="14" customFormat="1" ht="15" customHeight="1" x14ac:dyDescent="0.2">
      <c r="A84" s="47"/>
      <c r="B84" s="54"/>
      <c r="C84" s="47"/>
      <c r="D84" s="47"/>
      <c r="E84" s="130"/>
      <c r="F84" s="138" t="s">
        <v>228</v>
      </c>
      <c r="G84" s="139"/>
      <c r="H84" s="140"/>
      <c r="I84" s="37"/>
    </row>
    <row r="85" spans="1:9" s="14" customFormat="1" ht="16.5" customHeight="1" x14ac:dyDescent="0.2">
      <c r="A85" s="50"/>
      <c r="B85" s="54"/>
      <c r="C85" s="47"/>
      <c r="D85" s="47"/>
      <c r="E85" s="130"/>
      <c r="F85" s="135" t="s">
        <v>225</v>
      </c>
      <c r="G85" s="136"/>
      <c r="H85" s="137"/>
      <c r="I85" s="37"/>
    </row>
    <row r="86" spans="1:9" s="14" customFormat="1" ht="16.5" customHeight="1" x14ac:dyDescent="0.2">
      <c r="A86" s="39"/>
      <c r="B86" s="55"/>
      <c r="C86" s="48"/>
      <c r="D86" s="48"/>
      <c r="E86" s="131"/>
      <c r="F86" s="138" t="s">
        <v>226</v>
      </c>
      <c r="G86" s="139"/>
      <c r="H86" s="140"/>
      <c r="I86" s="37"/>
    </row>
    <row r="87" spans="1:9" s="14" customFormat="1" ht="16.5" customHeight="1" x14ac:dyDescent="0.2">
      <c r="A87" s="39"/>
      <c r="B87" s="108" t="s">
        <v>227</v>
      </c>
      <c r="C87" s="109"/>
      <c r="D87" s="109"/>
      <c r="E87" s="110"/>
      <c r="F87" s="110"/>
      <c r="G87" s="110"/>
      <c r="H87" s="111"/>
      <c r="I87" s="37"/>
    </row>
    <row r="88" spans="1:9" s="14" customFormat="1" ht="24.75" customHeight="1" x14ac:dyDescent="0.2">
      <c r="A88" s="17" t="s">
        <v>56</v>
      </c>
      <c r="B88" s="35" t="s">
        <v>62</v>
      </c>
      <c r="C88" s="17"/>
      <c r="D88" s="17"/>
      <c r="E88" s="159" t="s">
        <v>237</v>
      </c>
      <c r="F88" s="37"/>
      <c r="G88" s="37"/>
      <c r="H88" s="37"/>
      <c r="I88" s="37"/>
    </row>
    <row r="89" spans="1:9" s="14" customFormat="1" ht="15" customHeight="1" x14ac:dyDescent="0.2">
      <c r="A89" s="17" t="s">
        <v>150</v>
      </c>
      <c r="B89" s="35" t="s">
        <v>64</v>
      </c>
      <c r="C89" s="17" t="s">
        <v>7</v>
      </c>
      <c r="D89" s="17">
        <v>5</v>
      </c>
      <c r="E89" s="160"/>
      <c r="F89" s="37"/>
      <c r="G89" s="37"/>
      <c r="H89" s="37"/>
      <c r="I89" s="37"/>
    </row>
    <row r="90" spans="1:9" s="14" customFormat="1" ht="15" customHeight="1" x14ac:dyDescent="0.2">
      <c r="A90" s="17" t="s">
        <v>151</v>
      </c>
      <c r="B90" s="35" t="s">
        <v>66</v>
      </c>
      <c r="C90" s="17" t="s">
        <v>7</v>
      </c>
      <c r="D90" s="17">
        <v>5</v>
      </c>
      <c r="E90" s="160"/>
      <c r="F90" s="37"/>
      <c r="G90" s="37"/>
      <c r="H90" s="37"/>
      <c r="I90" s="37"/>
    </row>
    <row r="91" spans="1:9" s="14" customFormat="1" ht="15" customHeight="1" x14ac:dyDescent="0.2">
      <c r="A91" s="17" t="s">
        <v>152</v>
      </c>
      <c r="B91" s="16" t="s">
        <v>67</v>
      </c>
      <c r="C91" s="17" t="s">
        <v>7</v>
      </c>
      <c r="D91" s="17">
        <v>5</v>
      </c>
      <c r="E91" s="160"/>
      <c r="F91" s="37"/>
      <c r="G91" s="37"/>
      <c r="H91" s="37"/>
      <c r="I91" s="37"/>
    </row>
    <row r="92" spans="1:9" s="14" customFormat="1" ht="15" customHeight="1" x14ac:dyDescent="0.2">
      <c r="A92" s="46" t="s">
        <v>153</v>
      </c>
      <c r="B92" s="53" t="s">
        <v>68</v>
      </c>
      <c r="C92" s="46" t="s">
        <v>7</v>
      </c>
      <c r="D92" s="46">
        <v>5</v>
      </c>
      <c r="E92" s="130"/>
      <c r="F92" s="37"/>
      <c r="G92" s="37"/>
      <c r="H92" s="37"/>
      <c r="I92" s="37"/>
    </row>
    <row r="93" spans="1:9" s="14" customFormat="1" ht="15" customHeight="1" x14ac:dyDescent="0.2">
      <c r="A93" s="47"/>
      <c r="B93" s="54"/>
      <c r="C93" s="47"/>
      <c r="D93" s="47"/>
      <c r="E93" s="130"/>
      <c r="F93" s="138" t="s">
        <v>228</v>
      </c>
      <c r="G93" s="139"/>
      <c r="H93" s="140"/>
      <c r="I93" s="37"/>
    </row>
    <row r="94" spans="1:9" s="14" customFormat="1" ht="16.5" customHeight="1" x14ac:dyDescent="0.2">
      <c r="A94" s="50"/>
      <c r="B94" s="54"/>
      <c r="C94" s="47"/>
      <c r="D94" s="47"/>
      <c r="E94" s="130"/>
      <c r="F94" s="135" t="s">
        <v>225</v>
      </c>
      <c r="G94" s="136"/>
      <c r="H94" s="137"/>
      <c r="I94" s="37"/>
    </row>
    <row r="95" spans="1:9" s="14" customFormat="1" ht="16.5" customHeight="1" x14ac:dyDescent="0.2">
      <c r="A95" s="39"/>
      <c r="B95" s="55"/>
      <c r="C95" s="48"/>
      <c r="D95" s="48"/>
      <c r="E95" s="131"/>
      <c r="F95" s="138" t="s">
        <v>226</v>
      </c>
      <c r="G95" s="139"/>
      <c r="H95" s="140"/>
      <c r="I95" s="37"/>
    </row>
    <row r="96" spans="1:9" s="14" customFormat="1" ht="16.5" customHeight="1" x14ac:dyDescent="0.2">
      <c r="A96" s="39"/>
      <c r="B96" s="108" t="s">
        <v>227</v>
      </c>
      <c r="C96" s="109"/>
      <c r="D96" s="109"/>
      <c r="E96" s="110"/>
      <c r="F96" s="110"/>
      <c r="G96" s="110"/>
      <c r="H96" s="111"/>
      <c r="I96" s="37"/>
    </row>
    <row r="97" spans="1:9" s="14" customFormat="1" ht="37.5" customHeight="1" x14ac:dyDescent="0.2">
      <c r="A97" s="46" t="s">
        <v>131</v>
      </c>
      <c r="B97" s="53" t="s">
        <v>70</v>
      </c>
      <c r="C97" s="46" t="s">
        <v>11</v>
      </c>
      <c r="D97" s="46">
        <v>50</v>
      </c>
      <c r="E97" s="159" t="s">
        <v>177</v>
      </c>
      <c r="F97" s="37"/>
      <c r="G97" s="37"/>
      <c r="H97" s="37"/>
      <c r="I97" s="37"/>
    </row>
    <row r="98" spans="1:9" s="14" customFormat="1" ht="16.5" customHeight="1" x14ac:dyDescent="0.2">
      <c r="A98" s="50"/>
      <c r="B98" s="54"/>
      <c r="C98" s="47"/>
      <c r="D98" s="47"/>
      <c r="E98" s="160"/>
      <c r="F98" s="135" t="s">
        <v>225</v>
      </c>
      <c r="G98" s="136"/>
      <c r="H98" s="137"/>
      <c r="I98" s="37"/>
    </row>
    <row r="99" spans="1:9" s="14" customFormat="1" ht="16.5" customHeight="1" x14ac:dyDescent="0.2">
      <c r="A99" s="39"/>
      <c r="B99" s="55"/>
      <c r="C99" s="48"/>
      <c r="D99" s="48"/>
      <c r="E99" s="161"/>
      <c r="F99" s="138" t="s">
        <v>226</v>
      </c>
      <c r="G99" s="139"/>
      <c r="H99" s="140"/>
      <c r="I99" s="37"/>
    </row>
    <row r="100" spans="1:9" s="14" customFormat="1" ht="16.5" customHeight="1" x14ac:dyDescent="0.2">
      <c r="A100" s="39"/>
      <c r="B100" s="115" t="s">
        <v>227</v>
      </c>
      <c r="C100" s="116"/>
      <c r="D100" s="116"/>
      <c r="E100" s="110"/>
      <c r="F100" s="110"/>
      <c r="G100" s="110"/>
      <c r="H100" s="111"/>
      <c r="I100" s="37"/>
    </row>
    <row r="101" spans="1:9" s="14" customFormat="1" ht="28.5" customHeight="1" x14ac:dyDescent="0.2">
      <c r="A101" s="17" t="s">
        <v>61</v>
      </c>
      <c r="B101" s="16" t="s">
        <v>72</v>
      </c>
      <c r="C101" s="17"/>
      <c r="D101" s="15"/>
      <c r="E101" s="159" t="s">
        <v>238</v>
      </c>
      <c r="F101" s="37"/>
      <c r="G101" s="37"/>
      <c r="H101" s="37"/>
      <c r="I101" s="37"/>
    </row>
    <row r="102" spans="1:9" s="14" customFormat="1" ht="15" customHeight="1" x14ac:dyDescent="0.2">
      <c r="A102" s="17" t="s">
        <v>63</v>
      </c>
      <c r="B102" s="16" t="s">
        <v>73</v>
      </c>
      <c r="C102" s="17" t="s">
        <v>7</v>
      </c>
      <c r="D102" s="15">
        <v>30</v>
      </c>
      <c r="E102" s="160"/>
      <c r="F102" s="37"/>
      <c r="G102" s="37"/>
      <c r="H102" s="37"/>
      <c r="I102" s="37"/>
    </row>
    <row r="103" spans="1:9" s="14" customFormat="1" ht="15" customHeight="1" x14ac:dyDescent="0.2">
      <c r="A103" s="17" t="s">
        <v>65</v>
      </c>
      <c r="B103" s="16" t="s">
        <v>74</v>
      </c>
      <c r="C103" s="17" t="s">
        <v>7</v>
      </c>
      <c r="D103" s="15">
        <v>30</v>
      </c>
      <c r="E103" s="160"/>
      <c r="F103" s="37"/>
      <c r="G103" s="37"/>
      <c r="H103" s="37"/>
      <c r="I103" s="37"/>
    </row>
    <row r="104" spans="1:9" s="14" customFormat="1" ht="15" customHeight="1" x14ac:dyDescent="0.2">
      <c r="A104" s="17" t="s">
        <v>154</v>
      </c>
      <c r="B104" s="16" t="s">
        <v>75</v>
      </c>
      <c r="C104" s="17" t="s">
        <v>7</v>
      </c>
      <c r="D104" s="15">
        <v>30</v>
      </c>
      <c r="E104" s="160"/>
      <c r="F104" s="37"/>
      <c r="G104" s="37"/>
      <c r="H104" s="37"/>
      <c r="I104" s="37"/>
    </row>
    <row r="105" spans="1:9" s="14" customFormat="1" ht="15" customHeight="1" x14ac:dyDescent="0.2">
      <c r="A105" s="17" t="s">
        <v>155</v>
      </c>
      <c r="B105" s="16" t="s">
        <v>76</v>
      </c>
      <c r="C105" s="17" t="s">
        <v>7</v>
      </c>
      <c r="D105" s="15">
        <v>30</v>
      </c>
      <c r="E105" s="160"/>
      <c r="F105" s="37"/>
      <c r="G105" s="37"/>
      <c r="H105" s="37"/>
      <c r="I105" s="37"/>
    </row>
    <row r="106" spans="1:9" s="14" customFormat="1" ht="15.75" customHeight="1" x14ac:dyDescent="0.2">
      <c r="A106" s="46" t="s">
        <v>156</v>
      </c>
      <c r="B106" s="53" t="s">
        <v>77</v>
      </c>
      <c r="C106" s="46" t="s">
        <v>7</v>
      </c>
      <c r="D106" s="49">
        <v>30</v>
      </c>
      <c r="E106" s="130"/>
    </row>
    <row r="107" spans="1:9" s="14" customFormat="1" ht="15" customHeight="1" x14ac:dyDescent="0.2">
      <c r="A107" s="47"/>
      <c r="B107" s="54"/>
      <c r="C107" s="47"/>
      <c r="D107" s="47"/>
      <c r="E107" s="130"/>
      <c r="F107" s="138" t="s">
        <v>228</v>
      </c>
      <c r="G107" s="139"/>
      <c r="H107" s="140"/>
      <c r="I107" s="37"/>
    </row>
    <row r="108" spans="1:9" s="14" customFormat="1" ht="16.5" customHeight="1" x14ac:dyDescent="0.2">
      <c r="A108" s="50"/>
      <c r="B108" s="54"/>
      <c r="C108" s="47"/>
      <c r="D108" s="47"/>
      <c r="E108" s="130"/>
      <c r="F108" s="135" t="s">
        <v>225</v>
      </c>
      <c r="G108" s="136"/>
      <c r="H108" s="137"/>
      <c r="I108" s="37"/>
    </row>
    <row r="109" spans="1:9" s="14" customFormat="1" ht="16.5" customHeight="1" x14ac:dyDescent="0.2">
      <c r="A109" s="39"/>
      <c r="B109" s="55"/>
      <c r="C109" s="48"/>
      <c r="D109" s="48"/>
      <c r="E109" s="131"/>
      <c r="F109" s="138" t="s">
        <v>226</v>
      </c>
      <c r="G109" s="139"/>
      <c r="H109" s="140"/>
      <c r="I109" s="37"/>
    </row>
    <row r="110" spans="1:9" s="14" customFormat="1" ht="16.5" customHeight="1" x14ac:dyDescent="0.2">
      <c r="A110" s="39"/>
      <c r="B110" s="108" t="s">
        <v>227</v>
      </c>
      <c r="C110" s="109"/>
      <c r="D110" s="109"/>
      <c r="E110" s="110"/>
      <c r="F110" s="110"/>
      <c r="G110" s="110"/>
      <c r="H110" s="111"/>
      <c r="I110" s="37"/>
    </row>
    <row r="111" spans="1:9" s="14" customFormat="1" ht="26.25" customHeight="1" x14ac:dyDescent="0.2">
      <c r="A111" s="15" t="s">
        <v>69</v>
      </c>
      <c r="B111" s="16" t="s">
        <v>229</v>
      </c>
      <c r="C111" s="15"/>
      <c r="D111" s="15"/>
      <c r="E111" s="159" t="s">
        <v>230</v>
      </c>
      <c r="F111" s="37"/>
      <c r="G111" s="37"/>
      <c r="H111" s="37"/>
      <c r="I111" s="37"/>
    </row>
    <row r="112" spans="1:9" s="14" customFormat="1" ht="12.75" customHeight="1" x14ac:dyDescent="0.2">
      <c r="A112" s="15" t="s">
        <v>157</v>
      </c>
      <c r="B112" s="16" t="s">
        <v>235</v>
      </c>
      <c r="C112" s="15" t="s">
        <v>7</v>
      </c>
      <c r="D112" s="15">
        <v>30</v>
      </c>
      <c r="E112" s="160"/>
      <c r="F112" s="37"/>
      <c r="G112" s="37"/>
      <c r="H112" s="37"/>
      <c r="I112" s="37"/>
    </row>
    <row r="113" spans="1:9" s="14" customFormat="1" ht="13.5" customHeight="1" x14ac:dyDescent="0.2">
      <c r="A113" s="49" t="s">
        <v>158</v>
      </c>
      <c r="B113" s="53" t="s">
        <v>236</v>
      </c>
      <c r="C113" s="49" t="s">
        <v>7</v>
      </c>
      <c r="D113" s="49">
        <v>30</v>
      </c>
      <c r="E113" s="160"/>
      <c r="F113" s="37"/>
      <c r="G113" s="37"/>
      <c r="H113" s="37"/>
      <c r="I113" s="37"/>
    </row>
    <row r="114" spans="1:9" s="14" customFormat="1" ht="15" customHeight="1" x14ac:dyDescent="0.2">
      <c r="A114" s="47"/>
      <c r="B114" s="54"/>
      <c r="C114" s="47"/>
      <c r="D114" s="47"/>
      <c r="E114" s="160"/>
      <c r="F114" s="138" t="s">
        <v>228</v>
      </c>
      <c r="G114" s="139"/>
      <c r="H114" s="140"/>
      <c r="I114" s="37"/>
    </row>
    <row r="115" spans="1:9" s="14" customFormat="1" ht="16.5" customHeight="1" x14ac:dyDescent="0.2">
      <c r="A115" s="50"/>
      <c r="B115" s="54"/>
      <c r="C115" s="47"/>
      <c r="D115" s="47"/>
      <c r="E115" s="160"/>
      <c r="F115" s="135" t="s">
        <v>225</v>
      </c>
      <c r="G115" s="136"/>
      <c r="H115" s="137"/>
      <c r="I115" s="37"/>
    </row>
    <row r="116" spans="1:9" s="14" customFormat="1" ht="16.5" customHeight="1" x14ac:dyDescent="0.2">
      <c r="A116" s="39"/>
      <c r="B116" s="55"/>
      <c r="C116" s="48"/>
      <c r="D116" s="48"/>
      <c r="E116" s="161"/>
      <c r="F116" s="138" t="s">
        <v>226</v>
      </c>
      <c r="G116" s="139"/>
      <c r="H116" s="140"/>
      <c r="I116" s="37"/>
    </row>
    <row r="117" spans="1:9" s="14" customFormat="1" ht="16.5" customHeight="1" x14ac:dyDescent="0.2">
      <c r="A117" s="39"/>
      <c r="B117" s="108" t="s">
        <v>227</v>
      </c>
      <c r="C117" s="109"/>
      <c r="D117" s="109"/>
      <c r="E117" s="110"/>
      <c r="F117" s="110"/>
      <c r="G117" s="110"/>
      <c r="H117" s="111"/>
      <c r="I117" s="37"/>
    </row>
    <row r="118" spans="1:9" s="14" customFormat="1" ht="15.75" customHeight="1" x14ac:dyDescent="0.2">
      <c r="A118" s="52" t="s">
        <v>71</v>
      </c>
      <c r="B118" s="71" t="s">
        <v>80</v>
      </c>
      <c r="C118" s="72" t="s">
        <v>7</v>
      </c>
      <c r="D118" s="52">
        <v>1000</v>
      </c>
      <c r="E118" s="162" t="s">
        <v>12</v>
      </c>
      <c r="F118" s="37"/>
      <c r="G118" s="37"/>
      <c r="H118" s="37"/>
      <c r="I118" s="37"/>
    </row>
    <row r="119" spans="1:9" s="14" customFormat="1" ht="16.5" customHeight="1" x14ac:dyDescent="0.2">
      <c r="A119" s="50"/>
      <c r="B119" s="54"/>
      <c r="C119" s="47"/>
      <c r="D119" s="47"/>
      <c r="E119" s="163"/>
      <c r="F119" s="135" t="s">
        <v>225</v>
      </c>
      <c r="G119" s="136"/>
      <c r="H119" s="137"/>
      <c r="I119" s="37"/>
    </row>
    <row r="120" spans="1:9" s="14" customFormat="1" ht="16.5" customHeight="1" x14ac:dyDescent="0.2">
      <c r="A120" s="39"/>
      <c r="B120" s="55"/>
      <c r="C120" s="48"/>
      <c r="D120" s="48"/>
      <c r="E120" s="164"/>
      <c r="F120" s="138" t="s">
        <v>226</v>
      </c>
      <c r="G120" s="139"/>
      <c r="H120" s="140"/>
      <c r="I120" s="37"/>
    </row>
    <row r="121" spans="1:9" s="14" customFormat="1" ht="16.5" customHeight="1" x14ac:dyDescent="0.2">
      <c r="A121" s="39"/>
      <c r="B121" s="115" t="s">
        <v>227</v>
      </c>
      <c r="C121" s="116"/>
      <c r="D121" s="116"/>
      <c r="E121" s="110"/>
      <c r="F121" s="110"/>
      <c r="G121" s="110"/>
      <c r="H121" s="111"/>
      <c r="I121" s="37"/>
    </row>
    <row r="122" spans="1:9" s="14" customFormat="1" ht="15.75" customHeight="1" x14ac:dyDescent="0.2">
      <c r="A122" s="26" t="s">
        <v>78</v>
      </c>
      <c r="B122" s="170" t="s">
        <v>118</v>
      </c>
      <c r="C122" s="170"/>
      <c r="D122" s="170"/>
      <c r="E122" s="170"/>
      <c r="F122" s="37"/>
      <c r="G122" s="37"/>
      <c r="H122" s="37"/>
      <c r="I122" s="37"/>
    </row>
    <row r="123" spans="1:9" s="14" customFormat="1" ht="52.5" customHeight="1" x14ac:dyDescent="0.2">
      <c r="A123" s="26" t="s">
        <v>140</v>
      </c>
      <c r="B123" s="27" t="s">
        <v>82</v>
      </c>
      <c r="C123" s="26" t="s">
        <v>7</v>
      </c>
      <c r="D123" s="28">
        <v>50</v>
      </c>
      <c r="E123" s="27" t="s">
        <v>209</v>
      </c>
      <c r="F123" s="37"/>
      <c r="G123" s="37"/>
      <c r="H123" s="37"/>
      <c r="I123" s="37"/>
    </row>
    <row r="124" spans="1:9" s="14" customFormat="1" ht="66.75" x14ac:dyDescent="0.2">
      <c r="A124" s="26" t="s">
        <v>141</v>
      </c>
      <c r="B124" s="27" t="s">
        <v>83</v>
      </c>
      <c r="C124" s="26" t="s">
        <v>7</v>
      </c>
      <c r="D124" s="28">
        <v>50</v>
      </c>
      <c r="E124" s="27" t="s">
        <v>210</v>
      </c>
      <c r="F124" s="37"/>
      <c r="G124" s="37"/>
      <c r="H124" s="37"/>
      <c r="I124" s="37"/>
    </row>
    <row r="125" spans="1:9" s="14" customFormat="1" ht="55.5" customHeight="1" x14ac:dyDescent="0.2">
      <c r="A125" s="26" t="s">
        <v>142</v>
      </c>
      <c r="B125" s="27" t="s">
        <v>84</v>
      </c>
      <c r="C125" s="26" t="s">
        <v>7</v>
      </c>
      <c r="D125" s="28">
        <v>50</v>
      </c>
      <c r="E125" s="27" t="s">
        <v>211</v>
      </c>
      <c r="F125" s="37"/>
      <c r="G125" s="37"/>
      <c r="H125" s="37"/>
      <c r="I125" s="37"/>
    </row>
    <row r="126" spans="1:9" s="14" customFormat="1" ht="35.25" customHeight="1" x14ac:dyDescent="0.2">
      <c r="A126" s="69" t="s">
        <v>143</v>
      </c>
      <c r="B126" s="70" t="s">
        <v>117</v>
      </c>
      <c r="C126" s="69" t="s">
        <v>7</v>
      </c>
      <c r="D126" s="69">
        <v>20</v>
      </c>
      <c r="E126" s="156" t="s">
        <v>212</v>
      </c>
      <c r="F126" s="37"/>
      <c r="G126" s="37"/>
      <c r="H126" s="37"/>
      <c r="I126" s="37"/>
    </row>
    <row r="127" spans="1:9" s="14" customFormat="1" ht="15" customHeight="1" x14ac:dyDescent="0.2">
      <c r="A127" s="47"/>
      <c r="B127" s="54"/>
      <c r="C127" s="47"/>
      <c r="D127" s="47"/>
      <c r="E127" s="157"/>
      <c r="F127" s="138" t="s">
        <v>228</v>
      </c>
      <c r="G127" s="139"/>
      <c r="H127" s="140"/>
      <c r="I127" s="37"/>
    </row>
    <row r="128" spans="1:9" s="14" customFormat="1" ht="16.5" customHeight="1" x14ac:dyDescent="0.2">
      <c r="A128" s="50"/>
      <c r="B128" s="54"/>
      <c r="C128" s="47"/>
      <c r="D128" s="47"/>
      <c r="E128" s="157"/>
      <c r="F128" s="135" t="s">
        <v>225</v>
      </c>
      <c r="G128" s="136"/>
      <c r="H128" s="137"/>
      <c r="I128" s="37"/>
    </row>
    <row r="129" spans="1:9" s="14" customFormat="1" ht="16.5" customHeight="1" x14ac:dyDescent="0.2">
      <c r="A129" s="39"/>
      <c r="B129" s="55"/>
      <c r="C129" s="48"/>
      <c r="D129" s="48"/>
      <c r="E129" s="158"/>
      <c r="F129" s="138" t="s">
        <v>226</v>
      </c>
      <c r="G129" s="139"/>
      <c r="H129" s="140"/>
      <c r="I129" s="37"/>
    </row>
    <row r="130" spans="1:9" s="14" customFormat="1" ht="16.5" customHeight="1" x14ac:dyDescent="0.2">
      <c r="A130" s="39"/>
      <c r="B130" s="115" t="s">
        <v>227</v>
      </c>
      <c r="C130" s="116"/>
      <c r="D130" s="116"/>
      <c r="E130" s="110"/>
      <c r="F130" s="110"/>
      <c r="G130" s="110"/>
      <c r="H130" s="111"/>
      <c r="I130" s="37"/>
    </row>
    <row r="131" spans="1:9" s="14" customFormat="1" ht="26.25" customHeight="1" x14ac:dyDescent="0.2">
      <c r="A131" s="29" t="s">
        <v>79</v>
      </c>
      <c r="B131" s="34" t="s">
        <v>108</v>
      </c>
      <c r="C131" s="30"/>
      <c r="D131" s="29"/>
      <c r="E131" s="153" t="s">
        <v>23</v>
      </c>
      <c r="F131" s="37"/>
      <c r="G131" s="37"/>
      <c r="H131" s="37"/>
      <c r="I131" s="37"/>
    </row>
    <row r="132" spans="1:9" s="14" customFormat="1" ht="15" customHeight="1" x14ac:dyDescent="0.2">
      <c r="A132" s="29" t="s">
        <v>159</v>
      </c>
      <c r="B132" s="30" t="s">
        <v>109</v>
      </c>
      <c r="C132" s="29" t="s">
        <v>7</v>
      </c>
      <c r="D132" s="29" t="s">
        <v>24</v>
      </c>
      <c r="E132" s="154"/>
      <c r="F132" s="37"/>
      <c r="G132" s="37"/>
      <c r="H132" s="37"/>
      <c r="I132" s="37"/>
    </row>
    <row r="133" spans="1:9" s="14" customFormat="1" ht="15" customHeight="1" x14ac:dyDescent="0.2">
      <c r="A133" s="29" t="s">
        <v>160</v>
      </c>
      <c r="B133" s="30" t="s">
        <v>110</v>
      </c>
      <c r="C133" s="29" t="s">
        <v>11</v>
      </c>
      <c r="D133" s="29" t="s">
        <v>25</v>
      </c>
      <c r="E133" s="154"/>
      <c r="F133" s="37"/>
      <c r="G133" s="37"/>
      <c r="H133" s="37"/>
      <c r="I133" s="37"/>
    </row>
    <row r="134" spans="1:9" s="14" customFormat="1" ht="15" customHeight="1" x14ac:dyDescent="0.2">
      <c r="A134" s="29" t="s">
        <v>161</v>
      </c>
      <c r="B134" s="30" t="s">
        <v>111</v>
      </c>
      <c r="C134" s="29" t="s">
        <v>11</v>
      </c>
      <c r="D134" s="29" t="s">
        <v>25</v>
      </c>
      <c r="E134" s="154"/>
      <c r="F134" s="37"/>
      <c r="G134" s="37"/>
      <c r="H134" s="37"/>
      <c r="I134" s="37"/>
    </row>
    <row r="135" spans="1:9" s="14" customFormat="1" ht="15" customHeight="1" x14ac:dyDescent="0.2">
      <c r="A135" s="67" t="s">
        <v>162</v>
      </c>
      <c r="B135" s="68" t="s">
        <v>112</v>
      </c>
      <c r="C135" s="67" t="s">
        <v>11</v>
      </c>
      <c r="D135" s="67" t="s">
        <v>25</v>
      </c>
      <c r="E135" s="154"/>
      <c r="F135" s="37"/>
      <c r="G135" s="37"/>
      <c r="H135" s="37"/>
      <c r="I135" s="37"/>
    </row>
    <row r="136" spans="1:9" s="14" customFormat="1" ht="15" customHeight="1" x14ac:dyDescent="0.2">
      <c r="A136" s="47"/>
      <c r="B136" s="54"/>
      <c r="C136" s="47"/>
      <c r="D136" s="47"/>
      <c r="E136" s="154"/>
      <c r="F136" s="138" t="s">
        <v>228</v>
      </c>
      <c r="G136" s="139"/>
      <c r="H136" s="140"/>
      <c r="I136" s="37"/>
    </row>
    <row r="137" spans="1:9" s="14" customFormat="1" ht="16.5" customHeight="1" x14ac:dyDescent="0.2">
      <c r="A137" s="50"/>
      <c r="B137" s="54"/>
      <c r="C137" s="47"/>
      <c r="D137" s="47"/>
      <c r="E137" s="154"/>
      <c r="F137" s="135" t="s">
        <v>225</v>
      </c>
      <c r="G137" s="136"/>
      <c r="H137" s="137"/>
      <c r="I137" s="37"/>
    </row>
    <row r="138" spans="1:9" s="14" customFormat="1" ht="16.5" customHeight="1" x14ac:dyDescent="0.2">
      <c r="A138" s="39"/>
      <c r="B138" s="55"/>
      <c r="C138" s="48"/>
      <c r="D138" s="48"/>
      <c r="E138" s="155"/>
      <c r="F138" s="138" t="s">
        <v>226</v>
      </c>
      <c r="G138" s="139"/>
      <c r="H138" s="140"/>
      <c r="I138" s="37"/>
    </row>
    <row r="139" spans="1:9" s="14" customFormat="1" ht="16.5" customHeight="1" x14ac:dyDescent="0.2">
      <c r="A139" s="39"/>
      <c r="B139" s="115" t="s">
        <v>227</v>
      </c>
      <c r="C139" s="116"/>
      <c r="D139" s="116"/>
      <c r="E139" s="110"/>
      <c r="F139" s="110"/>
      <c r="G139" s="110"/>
      <c r="H139" s="111"/>
      <c r="I139" s="37"/>
    </row>
    <row r="140" spans="1:9" s="14" customFormat="1" ht="16.5" customHeight="1" x14ac:dyDescent="0.2">
      <c r="A140" s="39"/>
      <c r="B140" s="35"/>
      <c r="C140" s="17"/>
      <c r="D140" s="15"/>
      <c r="E140" s="36"/>
      <c r="I140" s="56"/>
    </row>
    <row r="141" spans="1:9" s="14" customFormat="1" ht="39" customHeight="1" x14ac:dyDescent="0.2">
      <c r="A141" s="46" t="s">
        <v>132</v>
      </c>
      <c r="B141" s="53" t="s">
        <v>219</v>
      </c>
      <c r="C141" s="46" t="s">
        <v>11</v>
      </c>
      <c r="D141" s="46">
        <v>10</v>
      </c>
      <c r="E141" s="129" t="s">
        <v>13</v>
      </c>
      <c r="F141" s="37"/>
      <c r="G141" s="37"/>
      <c r="H141" s="37"/>
      <c r="I141" s="37"/>
    </row>
    <row r="142" spans="1:9" s="14" customFormat="1" ht="16.5" customHeight="1" x14ac:dyDescent="0.2">
      <c r="A142" s="50"/>
      <c r="B142" s="54"/>
      <c r="C142" s="47"/>
      <c r="D142" s="47"/>
      <c r="E142" s="130"/>
      <c r="F142" s="135" t="s">
        <v>225</v>
      </c>
      <c r="G142" s="136"/>
      <c r="H142" s="137"/>
      <c r="I142" s="37"/>
    </row>
    <row r="143" spans="1:9" s="14" customFormat="1" ht="16.5" customHeight="1" x14ac:dyDescent="0.2">
      <c r="A143" s="39"/>
      <c r="B143" s="55"/>
      <c r="C143" s="48"/>
      <c r="D143" s="48"/>
      <c r="E143" s="131"/>
      <c r="F143" s="138" t="s">
        <v>226</v>
      </c>
      <c r="G143" s="139"/>
      <c r="H143" s="140"/>
      <c r="I143" s="37"/>
    </row>
    <row r="144" spans="1:9" s="14" customFormat="1" ht="16.5" customHeight="1" x14ac:dyDescent="0.2">
      <c r="A144" s="39"/>
      <c r="B144" s="115" t="s">
        <v>227</v>
      </c>
      <c r="C144" s="116"/>
      <c r="D144" s="116"/>
      <c r="E144" s="110"/>
      <c r="F144" s="110"/>
      <c r="G144" s="110"/>
      <c r="H144" s="111"/>
      <c r="I144" s="37"/>
    </row>
    <row r="145" spans="1:9" s="14" customFormat="1" ht="25.5" customHeight="1" x14ac:dyDescent="0.2">
      <c r="A145" s="46" t="s">
        <v>133</v>
      </c>
      <c r="B145" s="58" t="s">
        <v>220</v>
      </c>
      <c r="C145" s="49" t="s">
        <v>7</v>
      </c>
      <c r="D145" s="49">
        <v>30</v>
      </c>
      <c r="E145" s="141" t="s">
        <v>232</v>
      </c>
      <c r="F145" s="37"/>
      <c r="G145" s="37"/>
      <c r="H145" s="37"/>
      <c r="I145" s="37"/>
    </row>
    <row r="146" spans="1:9" s="14" customFormat="1" ht="16.5" customHeight="1" x14ac:dyDescent="0.2">
      <c r="A146" s="50"/>
      <c r="B146" s="54"/>
      <c r="C146" s="47"/>
      <c r="D146" s="47"/>
      <c r="E146" s="142"/>
      <c r="F146" s="135" t="s">
        <v>225</v>
      </c>
      <c r="G146" s="136"/>
      <c r="H146" s="137"/>
      <c r="I146" s="37"/>
    </row>
    <row r="147" spans="1:9" s="14" customFormat="1" ht="16.5" customHeight="1" x14ac:dyDescent="0.2">
      <c r="A147" s="39"/>
      <c r="B147" s="55"/>
      <c r="C147" s="48"/>
      <c r="D147" s="48"/>
      <c r="E147" s="143"/>
      <c r="F147" s="138" t="s">
        <v>226</v>
      </c>
      <c r="G147" s="139"/>
      <c r="H147" s="140"/>
      <c r="I147" s="37"/>
    </row>
    <row r="148" spans="1:9" s="14" customFormat="1" ht="16.5" customHeight="1" x14ac:dyDescent="0.2">
      <c r="A148" s="39"/>
      <c r="B148" s="115" t="s">
        <v>227</v>
      </c>
      <c r="C148" s="116"/>
      <c r="D148" s="116"/>
      <c r="E148" s="110"/>
      <c r="F148" s="110"/>
      <c r="G148" s="110"/>
      <c r="H148" s="111"/>
      <c r="I148" s="37"/>
    </row>
    <row r="149" spans="1:9" s="14" customFormat="1" ht="13.5" customHeight="1" x14ac:dyDescent="0.2">
      <c r="A149" s="18" t="s">
        <v>134</v>
      </c>
      <c r="B149" s="117" t="s">
        <v>113</v>
      </c>
      <c r="C149" s="118"/>
      <c r="D149" s="118"/>
      <c r="E149" s="119"/>
      <c r="F149" s="37"/>
      <c r="G149" s="37"/>
      <c r="H149" s="37"/>
      <c r="I149" s="37"/>
    </row>
    <row r="150" spans="1:9" s="14" customFormat="1" ht="63.75" customHeight="1" x14ac:dyDescent="0.2">
      <c r="A150" s="18" t="s">
        <v>163</v>
      </c>
      <c r="B150" s="32" t="s">
        <v>114</v>
      </c>
      <c r="C150" s="21" t="s">
        <v>7</v>
      </c>
      <c r="D150" s="18">
        <v>1000</v>
      </c>
      <c r="E150" s="31" t="s">
        <v>144</v>
      </c>
      <c r="F150" s="37"/>
      <c r="G150" s="37"/>
      <c r="H150" s="37"/>
      <c r="I150" s="37"/>
    </row>
    <row r="151" spans="1:9" s="14" customFormat="1" ht="16.5" customHeight="1" x14ac:dyDescent="0.2">
      <c r="A151" s="52" t="s">
        <v>164</v>
      </c>
      <c r="B151" s="66" t="s">
        <v>115</v>
      </c>
      <c r="C151" s="65" t="s">
        <v>7</v>
      </c>
      <c r="D151" s="52">
        <v>1000</v>
      </c>
      <c r="E151" s="150" t="s">
        <v>145</v>
      </c>
      <c r="F151" s="37"/>
      <c r="G151" s="37"/>
      <c r="H151" s="37"/>
      <c r="I151" s="37"/>
    </row>
    <row r="152" spans="1:9" s="14" customFormat="1" ht="15" customHeight="1" x14ac:dyDescent="0.2">
      <c r="A152" s="47"/>
      <c r="B152" s="54"/>
      <c r="C152" s="47"/>
      <c r="D152" s="47"/>
      <c r="E152" s="151"/>
      <c r="F152" s="138" t="s">
        <v>228</v>
      </c>
      <c r="G152" s="139"/>
      <c r="H152" s="140"/>
      <c r="I152" s="37"/>
    </row>
    <row r="153" spans="1:9" s="14" customFormat="1" ht="16.5" customHeight="1" x14ac:dyDescent="0.2">
      <c r="A153" s="50"/>
      <c r="B153" s="54"/>
      <c r="C153" s="47"/>
      <c r="D153" s="47"/>
      <c r="E153" s="151"/>
      <c r="F153" s="135" t="s">
        <v>225</v>
      </c>
      <c r="G153" s="136"/>
      <c r="H153" s="137"/>
      <c r="I153" s="37"/>
    </row>
    <row r="154" spans="1:9" s="14" customFormat="1" ht="16.5" customHeight="1" x14ac:dyDescent="0.2">
      <c r="A154" s="39"/>
      <c r="B154" s="55"/>
      <c r="C154" s="48"/>
      <c r="D154" s="48"/>
      <c r="E154" s="152"/>
      <c r="F154" s="138" t="s">
        <v>226</v>
      </c>
      <c r="G154" s="139"/>
      <c r="H154" s="140"/>
      <c r="I154" s="37"/>
    </row>
    <row r="155" spans="1:9" s="14" customFormat="1" ht="16.5" customHeight="1" x14ac:dyDescent="0.2">
      <c r="A155" s="39"/>
      <c r="B155" s="115" t="s">
        <v>227</v>
      </c>
      <c r="C155" s="116"/>
      <c r="D155" s="116"/>
      <c r="E155" s="110"/>
      <c r="F155" s="110"/>
      <c r="G155" s="110"/>
      <c r="H155" s="111"/>
      <c r="I155" s="37"/>
    </row>
    <row r="156" spans="1:9" s="14" customFormat="1" ht="14.25" customHeight="1" x14ac:dyDescent="0.2">
      <c r="A156" s="18" t="s">
        <v>135</v>
      </c>
      <c r="B156" s="117" t="s">
        <v>191</v>
      </c>
      <c r="C156" s="118"/>
      <c r="D156" s="118"/>
      <c r="E156" s="119"/>
      <c r="F156" s="37"/>
      <c r="G156" s="37"/>
      <c r="H156" s="37"/>
      <c r="I156" s="37"/>
    </row>
    <row r="157" spans="1:9" s="14" customFormat="1" ht="51.75" customHeight="1" x14ac:dyDescent="0.2">
      <c r="A157" s="18" t="s">
        <v>194</v>
      </c>
      <c r="B157" s="33" t="s">
        <v>198</v>
      </c>
      <c r="C157" s="21" t="s">
        <v>7</v>
      </c>
      <c r="D157" s="18">
        <v>100</v>
      </c>
      <c r="E157" s="16" t="s">
        <v>192</v>
      </c>
      <c r="F157" s="37"/>
      <c r="G157" s="37"/>
      <c r="H157" s="37"/>
      <c r="I157" s="37"/>
    </row>
    <row r="158" spans="1:9" s="14" customFormat="1" ht="51" customHeight="1" x14ac:dyDescent="0.2">
      <c r="A158" s="18" t="s">
        <v>195</v>
      </c>
      <c r="B158" s="33" t="s">
        <v>197</v>
      </c>
      <c r="C158" s="21" t="s">
        <v>7</v>
      </c>
      <c r="D158" s="18">
        <v>10</v>
      </c>
      <c r="E158" s="31" t="s">
        <v>193</v>
      </c>
      <c r="F158" s="37"/>
      <c r="G158" s="37"/>
      <c r="H158" s="37"/>
      <c r="I158" s="37"/>
    </row>
    <row r="159" spans="1:9" s="14" customFormat="1" ht="50.25" customHeight="1" x14ac:dyDescent="0.2">
      <c r="A159" s="52" t="s">
        <v>196</v>
      </c>
      <c r="B159" s="64" t="s">
        <v>199</v>
      </c>
      <c r="C159" s="65" t="s">
        <v>7</v>
      </c>
      <c r="D159" s="52">
        <v>100</v>
      </c>
      <c r="E159" s="150" t="s">
        <v>233</v>
      </c>
      <c r="F159" s="37"/>
      <c r="G159" s="37"/>
      <c r="H159" s="37"/>
      <c r="I159" s="37"/>
    </row>
    <row r="160" spans="1:9" s="14" customFormat="1" ht="15" customHeight="1" x14ac:dyDescent="0.2">
      <c r="A160" s="47"/>
      <c r="B160" s="54"/>
      <c r="C160" s="47"/>
      <c r="D160" s="47"/>
      <c r="E160" s="151"/>
      <c r="F160" s="138" t="s">
        <v>228</v>
      </c>
      <c r="G160" s="139"/>
      <c r="H160" s="140"/>
      <c r="I160" s="37"/>
    </row>
    <row r="161" spans="1:9" s="14" customFormat="1" ht="16.5" customHeight="1" x14ac:dyDescent="0.2">
      <c r="A161" s="50"/>
      <c r="B161" s="54"/>
      <c r="C161" s="47"/>
      <c r="D161" s="47"/>
      <c r="E161" s="151"/>
      <c r="F161" s="135" t="s">
        <v>225</v>
      </c>
      <c r="G161" s="136"/>
      <c r="H161" s="137"/>
      <c r="I161" s="37"/>
    </row>
    <row r="162" spans="1:9" s="14" customFormat="1" ht="16.5" customHeight="1" x14ac:dyDescent="0.2">
      <c r="A162" s="39"/>
      <c r="B162" s="55"/>
      <c r="C162" s="48"/>
      <c r="D162" s="48"/>
      <c r="E162" s="152"/>
      <c r="F162" s="138" t="s">
        <v>226</v>
      </c>
      <c r="G162" s="139"/>
      <c r="H162" s="140"/>
      <c r="I162" s="37"/>
    </row>
    <row r="163" spans="1:9" s="14" customFormat="1" ht="16.5" customHeight="1" x14ac:dyDescent="0.2">
      <c r="A163" s="39"/>
      <c r="B163" s="115" t="s">
        <v>227</v>
      </c>
      <c r="C163" s="116"/>
      <c r="D163" s="116"/>
      <c r="E163" s="110"/>
      <c r="F163" s="110"/>
      <c r="G163" s="110"/>
      <c r="H163" s="111"/>
      <c r="I163" s="37"/>
    </row>
    <row r="164" spans="1:9" s="14" customFormat="1" ht="60" customHeight="1" x14ac:dyDescent="0.2">
      <c r="A164" s="49" t="s">
        <v>136</v>
      </c>
      <c r="B164" s="58" t="s">
        <v>88</v>
      </c>
      <c r="C164" s="49" t="s">
        <v>7</v>
      </c>
      <c r="D164" s="49">
        <v>10</v>
      </c>
      <c r="E164" s="141" t="s">
        <v>172</v>
      </c>
      <c r="F164" s="37"/>
      <c r="G164" s="37"/>
      <c r="H164" s="37"/>
      <c r="I164" s="37"/>
    </row>
    <row r="165" spans="1:9" s="14" customFormat="1" ht="16.5" customHeight="1" x14ac:dyDescent="0.2">
      <c r="A165" s="50"/>
      <c r="B165" s="54"/>
      <c r="C165" s="47"/>
      <c r="D165" s="47"/>
      <c r="E165" s="142"/>
      <c r="F165" s="135" t="s">
        <v>225</v>
      </c>
      <c r="G165" s="136"/>
      <c r="H165" s="137"/>
      <c r="I165" s="37"/>
    </row>
    <row r="166" spans="1:9" s="14" customFormat="1" ht="16.5" customHeight="1" x14ac:dyDescent="0.2">
      <c r="A166" s="39"/>
      <c r="B166" s="55"/>
      <c r="C166" s="48"/>
      <c r="D166" s="48"/>
      <c r="E166" s="143"/>
      <c r="F166" s="138" t="s">
        <v>226</v>
      </c>
      <c r="G166" s="139"/>
      <c r="H166" s="140"/>
      <c r="I166" s="37"/>
    </row>
    <row r="167" spans="1:9" s="14" customFormat="1" ht="16.5" customHeight="1" x14ac:dyDescent="0.2">
      <c r="A167" s="39"/>
      <c r="B167" s="115" t="s">
        <v>227</v>
      </c>
      <c r="C167" s="116"/>
      <c r="D167" s="116"/>
      <c r="E167" s="110"/>
      <c r="F167" s="110"/>
      <c r="G167" s="110"/>
      <c r="H167" s="111"/>
      <c r="I167" s="37"/>
    </row>
    <row r="168" spans="1:9" s="14" customFormat="1" ht="15.75" customHeight="1" x14ac:dyDescent="0.2">
      <c r="A168" s="49" t="s">
        <v>85</v>
      </c>
      <c r="B168" s="58" t="s">
        <v>90</v>
      </c>
      <c r="C168" s="49" t="s">
        <v>7</v>
      </c>
      <c r="D168" s="49">
        <v>40</v>
      </c>
      <c r="E168" s="141" t="s">
        <v>178</v>
      </c>
      <c r="F168" s="37"/>
      <c r="G168" s="37"/>
      <c r="H168" s="37"/>
      <c r="I168" s="37"/>
    </row>
    <row r="169" spans="1:9" s="14" customFormat="1" ht="16.5" customHeight="1" x14ac:dyDescent="0.2">
      <c r="A169" s="50"/>
      <c r="B169" s="54"/>
      <c r="C169" s="47"/>
      <c r="D169" s="47"/>
      <c r="E169" s="142"/>
      <c r="F169" s="135" t="s">
        <v>225</v>
      </c>
      <c r="G169" s="136"/>
      <c r="H169" s="137"/>
      <c r="I169" s="37"/>
    </row>
    <row r="170" spans="1:9" s="14" customFormat="1" ht="16.5" customHeight="1" x14ac:dyDescent="0.2">
      <c r="A170" s="39"/>
      <c r="B170" s="55"/>
      <c r="C170" s="48"/>
      <c r="D170" s="48"/>
      <c r="E170" s="143"/>
      <c r="F170" s="138" t="s">
        <v>226</v>
      </c>
      <c r="G170" s="139"/>
      <c r="H170" s="140"/>
      <c r="I170" s="37"/>
    </row>
    <row r="171" spans="1:9" s="14" customFormat="1" ht="16.5" customHeight="1" x14ac:dyDescent="0.2">
      <c r="A171" s="39"/>
      <c r="B171" s="115" t="s">
        <v>227</v>
      </c>
      <c r="C171" s="116"/>
      <c r="D171" s="116"/>
      <c r="E171" s="110"/>
      <c r="F171" s="110"/>
      <c r="G171" s="110"/>
      <c r="H171" s="111"/>
      <c r="I171" s="37"/>
    </row>
    <row r="172" spans="1:9" s="14" customFormat="1" ht="24" customHeight="1" x14ac:dyDescent="0.2">
      <c r="A172" s="52" t="s">
        <v>86</v>
      </c>
      <c r="B172" s="59" t="s">
        <v>106</v>
      </c>
      <c r="C172" s="52" t="s">
        <v>7</v>
      </c>
      <c r="D172" s="52">
        <v>500</v>
      </c>
      <c r="E172" s="126" t="s">
        <v>200</v>
      </c>
      <c r="F172" s="37"/>
      <c r="G172" s="37"/>
      <c r="H172" s="37"/>
      <c r="I172" s="37"/>
    </row>
    <row r="173" spans="1:9" s="14" customFormat="1" ht="16.5" customHeight="1" x14ac:dyDescent="0.2">
      <c r="A173" s="50"/>
      <c r="B173" s="54"/>
      <c r="C173" s="47"/>
      <c r="D173" s="47"/>
      <c r="E173" s="127"/>
      <c r="F173" s="135" t="s">
        <v>225</v>
      </c>
      <c r="G173" s="136"/>
      <c r="H173" s="137"/>
      <c r="I173" s="37"/>
    </row>
    <row r="174" spans="1:9" s="14" customFormat="1" ht="16.5" customHeight="1" x14ac:dyDescent="0.2">
      <c r="A174" s="39"/>
      <c r="B174" s="55"/>
      <c r="C174" s="48"/>
      <c r="D174" s="48"/>
      <c r="E174" s="128"/>
      <c r="F174" s="138" t="s">
        <v>226</v>
      </c>
      <c r="G174" s="139"/>
      <c r="H174" s="140"/>
      <c r="I174" s="37"/>
    </row>
    <row r="175" spans="1:9" s="14" customFormat="1" ht="16.5" customHeight="1" x14ac:dyDescent="0.2">
      <c r="A175" s="39"/>
      <c r="B175" s="115" t="s">
        <v>227</v>
      </c>
      <c r="C175" s="116"/>
      <c r="D175" s="116"/>
      <c r="E175" s="110"/>
      <c r="F175" s="110"/>
      <c r="G175" s="110"/>
      <c r="H175" s="111"/>
      <c r="I175" s="37"/>
    </row>
    <row r="176" spans="1:9" s="14" customFormat="1" ht="26.25" customHeight="1" x14ac:dyDescent="0.2">
      <c r="A176" s="176" t="s">
        <v>137</v>
      </c>
      <c r="B176" s="102" t="s">
        <v>107</v>
      </c>
      <c r="C176" s="101" t="s">
        <v>11</v>
      </c>
      <c r="D176" s="101">
        <v>15</v>
      </c>
      <c r="E176" s="123" t="s">
        <v>173</v>
      </c>
      <c r="F176" s="177">
        <v>46.2</v>
      </c>
      <c r="G176" s="37">
        <v>5</v>
      </c>
      <c r="H176" s="37">
        <v>48.51</v>
      </c>
      <c r="I176" s="177">
        <v>693</v>
      </c>
    </row>
    <row r="177" spans="1:9" s="14" customFormat="1" ht="16.5" customHeight="1" x14ac:dyDescent="0.2">
      <c r="A177" s="47"/>
      <c r="B177" s="54"/>
      <c r="C177" s="47"/>
      <c r="D177" s="47"/>
      <c r="E177" s="124"/>
      <c r="F177" s="135" t="s">
        <v>225</v>
      </c>
      <c r="G177" s="136"/>
      <c r="H177" s="137"/>
      <c r="I177" s="178">
        <v>34.65</v>
      </c>
    </row>
    <row r="178" spans="1:9" s="14" customFormat="1" ht="16.5" customHeight="1" x14ac:dyDescent="0.2">
      <c r="A178" s="48"/>
      <c r="B178" s="55"/>
      <c r="C178" s="48"/>
      <c r="D178" s="48"/>
      <c r="E178" s="125"/>
      <c r="F178" s="138" t="s">
        <v>226</v>
      </c>
      <c r="G178" s="139"/>
      <c r="H178" s="140"/>
      <c r="I178" s="178">
        <v>727.65</v>
      </c>
    </row>
    <row r="179" spans="1:9" s="14" customFormat="1" ht="16.5" customHeight="1" x14ac:dyDescent="0.2">
      <c r="A179" s="39"/>
      <c r="B179" s="115" t="s">
        <v>227</v>
      </c>
      <c r="C179" s="116"/>
      <c r="D179" s="116"/>
      <c r="E179" s="110"/>
      <c r="F179" s="110"/>
      <c r="G179" s="110"/>
      <c r="H179" s="111"/>
      <c r="I179" s="37"/>
    </row>
    <row r="180" spans="1:9" s="14" customFormat="1" ht="15" customHeight="1" x14ac:dyDescent="0.2">
      <c r="A180" s="103" t="s">
        <v>87</v>
      </c>
      <c r="B180" s="53" t="s">
        <v>103</v>
      </c>
      <c r="C180" s="46" t="s">
        <v>7</v>
      </c>
      <c r="D180" s="46">
        <v>30</v>
      </c>
      <c r="E180" s="129" t="s">
        <v>234</v>
      </c>
      <c r="F180" s="98">
        <v>12</v>
      </c>
      <c r="G180" s="37">
        <v>21</v>
      </c>
      <c r="H180" s="37">
        <f>+F180*1.21</f>
        <v>14.52</v>
      </c>
      <c r="I180" s="98">
        <f>+F180*D180</f>
        <v>360</v>
      </c>
    </row>
    <row r="181" spans="1:9" s="14" customFormat="1" ht="16.5" customHeight="1" x14ac:dyDescent="0.2">
      <c r="A181" s="47"/>
      <c r="B181" s="54"/>
      <c r="C181" s="47"/>
      <c r="D181" s="47"/>
      <c r="E181" s="130"/>
      <c r="F181" s="135" t="s">
        <v>225</v>
      </c>
      <c r="G181" s="136"/>
      <c r="H181" s="137"/>
      <c r="I181" s="100">
        <f>+I180*0.21</f>
        <v>75.599999999999994</v>
      </c>
    </row>
    <row r="182" spans="1:9" s="14" customFormat="1" ht="16.5" customHeight="1" x14ac:dyDescent="0.2">
      <c r="A182" s="48"/>
      <c r="B182" s="55"/>
      <c r="C182" s="48"/>
      <c r="D182" s="48"/>
      <c r="E182" s="131"/>
      <c r="F182" s="138" t="s">
        <v>226</v>
      </c>
      <c r="G182" s="139"/>
      <c r="H182" s="140"/>
      <c r="I182" s="100">
        <f>+I180+I181</f>
        <v>435.6</v>
      </c>
    </row>
    <row r="183" spans="1:9" s="14" customFormat="1" ht="16.5" customHeight="1" x14ac:dyDescent="0.2">
      <c r="A183" s="39"/>
      <c r="B183" s="115" t="s">
        <v>265</v>
      </c>
      <c r="C183" s="116"/>
      <c r="D183" s="116"/>
      <c r="E183" s="110"/>
      <c r="F183" s="110"/>
      <c r="G183" s="110"/>
      <c r="H183" s="111"/>
      <c r="I183" s="37"/>
    </row>
    <row r="184" spans="1:9" s="14" customFormat="1" ht="26.25" customHeight="1" x14ac:dyDescent="0.2">
      <c r="A184" s="52" t="s">
        <v>138</v>
      </c>
      <c r="B184" s="59" t="s">
        <v>105</v>
      </c>
      <c r="C184" s="52" t="s">
        <v>7</v>
      </c>
      <c r="D184" s="52">
        <v>200</v>
      </c>
      <c r="E184" s="147" t="s">
        <v>184</v>
      </c>
      <c r="F184" s="37"/>
      <c r="G184" s="37"/>
      <c r="H184" s="37"/>
      <c r="I184" s="37"/>
    </row>
    <row r="185" spans="1:9" s="14" customFormat="1" ht="16.5" customHeight="1" x14ac:dyDescent="0.2">
      <c r="A185" s="50"/>
      <c r="B185" s="54"/>
      <c r="C185" s="47"/>
      <c r="D185" s="47"/>
      <c r="E185" s="148"/>
      <c r="F185" s="135" t="s">
        <v>225</v>
      </c>
      <c r="G185" s="136"/>
      <c r="H185" s="137"/>
      <c r="I185" s="37"/>
    </row>
    <row r="186" spans="1:9" s="14" customFormat="1" ht="16.5" customHeight="1" x14ac:dyDescent="0.2">
      <c r="A186" s="39"/>
      <c r="B186" s="55"/>
      <c r="C186" s="48"/>
      <c r="D186" s="48"/>
      <c r="E186" s="149"/>
      <c r="F186" s="138" t="s">
        <v>226</v>
      </c>
      <c r="G186" s="139"/>
      <c r="H186" s="140"/>
      <c r="I186" s="37"/>
    </row>
    <row r="187" spans="1:9" s="14" customFormat="1" ht="16.5" customHeight="1" x14ac:dyDescent="0.2">
      <c r="A187" s="39"/>
      <c r="B187" s="115" t="s">
        <v>227</v>
      </c>
      <c r="C187" s="116"/>
      <c r="D187" s="116"/>
      <c r="E187" s="110"/>
      <c r="F187" s="110"/>
      <c r="G187" s="110"/>
      <c r="H187" s="111"/>
      <c r="I187" s="37"/>
    </row>
    <row r="188" spans="1:9" s="14" customFormat="1" ht="16.5" customHeight="1" x14ac:dyDescent="0.2">
      <c r="A188" s="49" t="s">
        <v>201</v>
      </c>
      <c r="B188" s="58" t="s">
        <v>102</v>
      </c>
      <c r="C188" s="52" t="s">
        <v>7</v>
      </c>
      <c r="D188" s="52">
        <v>20</v>
      </c>
      <c r="E188" s="147" t="s">
        <v>21</v>
      </c>
      <c r="F188" s="37"/>
      <c r="G188" s="37"/>
      <c r="H188" s="37"/>
      <c r="I188" s="37"/>
    </row>
    <row r="189" spans="1:9" s="14" customFormat="1" ht="16.5" customHeight="1" x14ac:dyDescent="0.2">
      <c r="A189" s="50"/>
      <c r="B189" s="54"/>
      <c r="C189" s="47"/>
      <c r="D189" s="47"/>
      <c r="E189" s="148"/>
      <c r="F189" s="135" t="s">
        <v>225</v>
      </c>
      <c r="G189" s="136"/>
      <c r="H189" s="137"/>
      <c r="I189" s="37"/>
    </row>
    <row r="190" spans="1:9" s="14" customFormat="1" ht="16.5" customHeight="1" x14ac:dyDescent="0.2">
      <c r="A190" s="39"/>
      <c r="B190" s="55"/>
      <c r="C190" s="48"/>
      <c r="D190" s="48"/>
      <c r="E190" s="149"/>
      <c r="F190" s="138" t="s">
        <v>226</v>
      </c>
      <c r="G190" s="139"/>
      <c r="H190" s="140"/>
      <c r="I190" s="37"/>
    </row>
    <row r="191" spans="1:9" s="14" customFormat="1" ht="16.5" customHeight="1" x14ac:dyDescent="0.2">
      <c r="A191" s="39"/>
      <c r="B191" s="115" t="s">
        <v>227</v>
      </c>
      <c r="C191" s="116"/>
      <c r="D191" s="116"/>
      <c r="E191" s="110"/>
      <c r="F191" s="110"/>
      <c r="G191" s="110"/>
      <c r="H191" s="111"/>
      <c r="I191" s="37"/>
    </row>
    <row r="192" spans="1:9" s="14" customFormat="1" ht="16.5" customHeight="1" x14ac:dyDescent="0.2">
      <c r="A192" s="60" t="s">
        <v>89</v>
      </c>
      <c r="B192" s="61" t="s">
        <v>104</v>
      </c>
      <c r="C192" s="62" t="s">
        <v>7</v>
      </c>
      <c r="D192" s="63">
        <v>2000</v>
      </c>
      <c r="E192" s="132" t="s">
        <v>22</v>
      </c>
      <c r="F192" s="37"/>
      <c r="G192" s="37"/>
      <c r="H192" s="37"/>
      <c r="I192" s="37"/>
    </row>
    <row r="193" spans="1:9" s="14" customFormat="1" ht="16.5" customHeight="1" x14ac:dyDescent="0.2">
      <c r="A193" s="50"/>
      <c r="B193" s="54"/>
      <c r="C193" s="47"/>
      <c r="D193" s="47"/>
      <c r="E193" s="133"/>
      <c r="F193" s="135" t="s">
        <v>225</v>
      </c>
      <c r="G193" s="136"/>
      <c r="H193" s="137"/>
      <c r="I193" s="37"/>
    </row>
    <row r="194" spans="1:9" s="14" customFormat="1" ht="16.5" customHeight="1" x14ac:dyDescent="0.2">
      <c r="A194" s="39"/>
      <c r="B194" s="55"/>
      <c r="C194" s="48"/>
      <c r="D194" s="48"/>
      <c r="E194" s="134"/>
      <c r="F194" s="138" t="s">
        <v>226</v>
      </c>
      <c r="G194" s="139"/>
      <c r="H194" s="140"/>
      <c r="I194" s="37"/>
    </row>
    <row r="195" spans="1:9" s="14" customFormat="1" ht="16.5" customHeight="1" x14ac:dyDescent="0.2">
      <c r="A195" s="39"/>
      <c r="B195" s="115" t="s">
        <v>227</v>
      </c>
      <c r="C195" s="116"/>
      <c r="D195" s="116"/>
      <c r="E195" s="110"/>
      <c r="F195" s="110"/>
      <c r="G195" s="110"/>
      <c r="H195" s="111"/>
      <c r="I195" s="37"/>
    </row>
    <row r="196" spans="1:9" s="14" customFormat="1" ht="15" customHeight="1" x14ac:dyDescent="0.2">
      <c r="A196" s="15" t="s">
        <v>91</v>
      </c>
      <c r="B196" s="120" t="s">
        <v>92</v>
      </c>
      <c r="C196" s="121"/>
      <c r="D196" s="121"/>
      <c r="E196" s="122"/>
      <c r="F196" s="37"/>
      <c r="G196" s="37"/>
      <c r="H196" s="37"/>
      <c r="I196" s="37"/>
    </row>
    <row r="197" spans="1:9" s="14" customFormat="1" ht="38.25" x14ac:dyDescent="0.2">
      <c r="A197" s="15" t="s">
        <v>165</v>
      </c>
      <c r="B197" s="24" t="s">
        <v>93</v>
      </c>
      <c r="C197" s="15" t="s">
        <v>11</v>
      </c>
      <c r="D197" s="15">
        <v>10</v>
      </c>
      <c r="E197" s="24" t="s">
        <v>14</v>
      </c>
      <c r="F197" s="37"/>
      <c r="G197" s="37"/>
      <c r="H197" s="37"/>
      <c r="I197" s="37"/>
    </row>
    <row r="198" spans="1:9" s="14" customFormat="1" ht="38.25" x14ac:dyDescent="0.2">
      <c r="A198" s="15" t="s">
        <v>166</v>
      </c>
      <c r="B198" s="24" t="s">
        <v>94</v>
      </c>
      <c r="C198" s="15" t="s">
        <v>11</v>
      </c>
      <c r="D198" s="15">
        <v>10</v>
      </c>
      <c r="E198" s="24" t="s">
        <v>14</v>
      </c>
      <c r="F198" s="37"/>
      <c r="G198" s="37"/>
      <c r="H198" s="37"/>
      <c r="I198" s="37"/>
    </row>
    <row r="199" spans="1:9" s="14" customFormat="1" ht="38.25" x14ac:dyDescent="0.2">
      <c r="A199" s="15" t="s">
        <v>167</v>
      </c>
      <c r="B199" s="24" t="s">
        <v>95</v>
      </c>
      <c r="C199" s="15" t="s">
        <v>11</v>
      </c>
      <c r="D199" s="15">
        <v>10</v>
      </c>
      <c r="E199" s="24" t="s">
        <v>15</v>
      </c>
      <c r="F199" s="37"/>
      <c r="G199" s="37"/>
      <c r="H199" s="37"/>
      <c r="I199" s="37"/>
    </row>
    <row r="200" spans="1:9" s="14" customFormat="1" ht="38.25" x14ac:dyDescent="0.2">
      <c r="A200" s="15" t="s">
        <v>202</v>
      </c>
      <c r="B200" s="24" t="s">
        <v>96</v>
      </c>
      <c r="C200" s="15" t="s">
        <v>11</v>
      </c>
      <c r="D200" s="15">
        <v>10</v>
      </c>
      <c r="E200" s="24" t="s">
        <v>15</v>
      </c>
      <c r="F200" s="37"/>
      <c r="G200" s="37"/>
      <c r="H200" s="37"/>
      <c r="I200" s="37"/>
    </row>
    <row r="201" spans="1:9" s="14" customFormat="1" ht="27" customHeight="1" x14ac:dyDescent="0.2">
      <c r="A201" s="49" t="s">
        <v>203</v>
      </c>
      <c r="B201" s="58" t="s">
        <v>97</v>
      </c>
      <c r="C201" s="49" t="s">
        <v>7</v>
      </c>
      <c r="D201" s="49">
        <v>10</v>
      </c>
      <c r="E201" s="141" t="s">
        <v>16</v>
      </c>
      <c r="F201" s="37"/>
      <c r="G201" s="37"/>
      <c r="H201" s="37"/>
      <c r="I201" s="37"/>
    </row>
    <row r="202" spans="1:9" s="14" customFormat="1" ht="15" customHeight="1" x14ac:dyDescent="0.2">
      <c r="A202" s="47"/>
      <c r="B202" s="54"/>
      <c r="C202" s="47"/>
      <c r="D202" s="47"/>
      <c r="E202" s="142"/>
      <c r="F202" s="138" t="s">
        <v>228</v>
      </c>
      <c r="G202" s="139"/>
      <c r="H202" s="140"/>
      <c r="I202" s="37"/>
    </row>
    <row r="203" spans="1:9" s="14" customFormat="1" ht="16.5" customHeight="1" x14ac:dyDescent="0.2">
      <c r="A203" s="50"/>
      <c r="B203" s="54"/>
      <c r="C203" s="47"/>
      <c r="D203" s="47"/>
      <c r="E203" s="142"/>
      <c r="F203" s="135" t="s">
        <v>225</v>
      </c>
      <c r="G203" s="136"/>
      <c r="H203" s="137"/>
      <c r="I203" s="37"/>
    </row>
    <row r="204" spans="1:9" s="14" customFormat="1" ht="16.5" customHeight="1" x14ac:dyDescent="0.2">
      <c r="A204" s="39"/>
      <c r="B204" s="55"/>
      <c r="C204" s="48"/>
      <c r="D204" s="48"/>
      <c r="E204" s="143"/>
      <c r="F204" s="138" t="s">
        <v>226</v>
      </c>
      <c r="G204" s="139"/>
      <c r="H204" s="140"/>
      <c r="I204" s="37"/>
    </row>
    <row r="205" spans="1:9" s="14" customFormat="1" ht="16.5" customHeight="1" x14ac:dyDescent="0.2">
      <c r="A205" s="39"/>
      <c r="B205" s="115" t="s">
        <v>227</v>
      </c>
      <c r="C205" s="116"/>
      <c r="D205" s="116"/>
      <c r="E205" s="110"/>
      <c r="F205" s="110"/>
      <c r="G205" s="110"/>
      <c r="H205" s="111"/>
      <c r="I205" s="37"/>
    </row>
    <row r="206" spans="1:9" s="14" customFormat="1" ht="15.75" customHeight="1" x14ac:dyDescent="0.2">
      <c r="A206" s="15" t="s">
        <v>188</v>
      </c>
      <c r="B206" s="120" t="s">
        <v>98</v>
      </c>
      <c r="C206" s="121"/>
      <c r="D206" s="121"/>
      <c r="E206" s="122"/>
      <c r="F206" s="37"/>
      <c r="G206" s="37"/>
      <c r="H206" s="37"/>
      <c r="I206" s="37"/>
    </row>
    <row r="207" spans="1:9" s="14" customFormat="1" ht="28.5" customHeight="1" x14ac:dyDescent="0.2">
      <c r="A207" s="15" t="s">
        <v>204</v>
      </c>
      <c r="B207" s="24" t="s">
        <v>99</v>
      </c>
      <c r="C207" s="15" t="s">
        <v>17</v>
      </c>
      <c r="D207" s="15">
        <v>4500</v>
      </c>
      <c r="E207" s="24" t="s">
        <v>18</v>
      </c>
      <c r="F207" s="37"/>
      <c r="G207" s="37"/>
      <c r="H207" s="37"/>
      <c r="I207" s="37"/>
    </row>
    <row r="208" spans="1:9" s="14" customFormat="1" ht="25.5" x14ac:dyDescent="0.2">
      <c r="A208" s="15" t="s">
        <v>205</v>
      </c>
      <c r="B208" s="24" t="s">
        <v>100</v>
      </c>
      <c r="C208" s="15" t="s">
        <v>17</v>
      </c>
      <c r="D208" s="15">
        <v>2700</v>
      </c>
      <c r="E208" s="24" t="s">
        <v>19</v>
      </c>
      <c r="F208" s="37"/>
      <c r="G208" s="37"/>
      <c r="H208" s="37"/>
      <c r="I208" s="37"/>
    </row>
    <row r="209" spans="1:9" s="14" customFormat="1" ht="28.5" customHeight="1" x14ac:dyDescent="0.2">
      <c r="A209" s="49" t="s">
        <v>206</v>
      </c>
      <c r="B209" s="58" t="s">
        <v>101</v>
      </c>
      <c r="C209" s="49" t="s">
        <v>17</v>
      </c>
      <c r="D209" s="49">
        <v>2700</v>
      </c>
      <c r="E209" s="141" t="s">
        <v>20</v>
      </c>
      <c r="F209" s="37"/>
      <c r="G209" s="37"/>
      <c r="H209" s="37"/>
      <c r="I209" s="37"/>
    </row>
    <row r="210" spans="1:9" s="14" customFormat="1" ht="15" customHeight="1" x14ac:dyDescent="0.2">
      <c r="A210" s="47"/>
      <c r="B210" s="54"/>
      <c r="C210" s="47"/>
      <c r="D210" s="47"/>
      <c r="E210" s="142"/>
      <c r="F210" s="138" t="s">
        <v>228</v>
      </c>
      <c r="G210" s="139"/>
      <c r="H210" s="140"/>
      <c r="I210" s="37"/>
    </row>
    <row r="211" spans="1:9" s="14" customFormat="1" ht="16.5" customHeight="1" x14ac:dyDescent="0.2">
      <c r="A211" s="50"/>
      <c r="B211" s="54"/>
      <c r="C211" s="47"/>
      <c r="D211" s="47"/>
      <c r="E211" s="142"/>
      <c r="F211" s="135" t="s">
        <v>225</v>
      </c>
      <c r="G211" s="136"/>
      <c r="H211" s="137"/>
      <c r="I211" s="37"/>
    </row>
    <row r="212" spans="1:9" s="14" customFormat="1" ht="16.5" customHeight="1" x14ac:dyDescent="0.2">
      <c r="A212" s="39"/>
      <c r="B212" s="55"/>
      <c r="C212" s="48"/>
      <c r="D212" s="48"/>
      <c r="E212" s="143"/>
      <c r="F212" s="138" t="s">
        <v>226</v>
      </c>
      <c r="G212" s="139"/>
      <c r="H212" s="140"/>
      <c r="I212" s="37"/>
    </row>
    <row r="213" spans="1:9" s="14" customFormat="1" ht="16.5" customHeight="1" x14ac:dyDescent="0.2">
      <c r="A213" s="39"/>
      <c r="B213" s="115" t="s">
        <v>227</v>
      </c>
      <c r="C213" s="116"/>
      <c r="D213" s="116"/>
      <c r="E213" s="110"/>
      <c r="F213" s="110"/>
      <c r="G213" s="110"/>
      <c r="H213" s="111"/>
      <c r="I213" s="37"/>
    </row>
    <row r="214" spans="1:9" s="14" customFormat="1" ht="29.25" customHeight="1" x14ac:dyDescent="0.2">
      <c r="A214" s="60" t="s">
        <v>207</v>
      </c>
      <c r="B214" s="61" t="s">
        <v>190</v>
      </c>
      <c r="C214" s="62" t="s">
        <v>189</v>
      </c>
      <c r="D214" s="63">
        <v>2000</v>
      </c>
      <c r="E214" s="144" t="s">
        <v>208</v>
      </c>
      <c r="F214" s="37"/>
      <c r="G214" s="37"/>
      <c r="H214" s="37"/>
      <c r="I214" s="37"/>
    </row>
    <row r="215" spans="1:9" s="14" customFormat="1" ht="16.5" customHeight="1" x14ac:dyDescent="0.2">
      <c r="A215" s="50"/>
      <c r="B215" s="54"/>
      <c r="C215" s="47"/>
      <c r="D215" s="47"/>
      <c r="E215" s="145"/>
      <c r="F215" s="135" t="s">
        <v>225</v>
      </c>
      <c r="G215" s="136"/>
      <c r="H215" s="137"/>
      <c r="I215" s="37"/>
    </row>
    <row r="216" spans="1:9" s="14" customFormat="1" ht="16.5" customHeight="1" x14ac:dyDescent="0.2">
      <c r="A216" s="39"/>
      <c r="B216" s="55"/>
      <c r="C216" s="48"/>
      <c r="D216" s="48"/>
      <c r="E216" s="146"/>
      <c r="F216" s="138" t="s">
        <v>226</v>
      </c>
      <c r="G216" s="139"/>
      <c r="H216" s="140"/>
      <c r="I216" s="37"/>
    </row>
    <row r="217" spans="1:9" s="14" customFormat="1" ht="16.5" customHeight="1" x14ac:dyDescent="0.2">
      <c r="A217" s="39"/>
      <c r="B217" s="106" t="s">
        <v>227</v>
      </c>
      <c r="C217" s="106"/>
      <c r="D217" s="106"/>
      <c r="E217" s="107"/>
      <c r="F217" s="107"/>
      <c r="G217" s="107"/>
      <c r="H217" s="107"/>
      <c r="I217" s="37"/>
    </row>
    <row r="218" spans="1:9" s="14" customFormat="1" ht="15.75" customHeight="1" x14ac:dyDescent="0.2">
      <c r="A218" s="50"/>
      <c r="B218" s="172" t="s">
        <v>245</v>
      </c>
      <c r="C218" s="110"/>
      <c r="D218" s="110"/>
      <c r="E218" s="111"/>
      <c r="F218" s="76"/>
      <c r="G218" s="76"/>
      <c r="H218" s="76"/>
      <c r="I218" s="37"/>
    </row>
    <row r="219" spans="1:9" s="14" customFormat="1" ht="37.5" customHeight="1" x14ac:dyDescent="0.2">
      <c r="A219" s="15" t="s">
        <v>239</v>
      </c>
      <c r="B219" s="77" t="s">
        <v>255</v>
      </c>
      <c r="C219" s="62"/>
      <c r="D219" s="63"/>
      <c r="E219" s="81" t="s">
        <v>259</v>
      </c>
      <c r="F219" s="37"/>
      <c r="G219" s="37"/>
      <c r="H219" s="37"/>
      <c r="I219" s="37"/>
    </row>
    <row r="220" spans="1:9" s="14" customFormat="1" ht="15.75" customHeight="1" x14ac:dyDescent="0.2">
      <c r="A220" s="15" t="s">
        <v>256</v>
      </c>
      <c r="B220" s="77" t="s">
        <v>255</v>
      </c>
      <c r="C220" s="15" t="s">
        <v>11</v>
      </c>
      <c r="D220" s="85">
        <v>10</v>
      </c>
      <c r="E220" s="86" t="s">
        <v>260</v>
      </c>
      <c r="F220" s="84"/>
      <c r="G220" s="37"/>
      <c r="H220" s="37"/>
      <c r="I220" s="37"/>
    </row>
    <row r="221" spans="1:9" s="14" customFormat="1" ht="16.5" customHeight="1" x14ac:dyDescent="0.2">
      <c r="A221" s="15" t="s">
        <v>257</v>
      </c>
      <c r="B221" s="24" t="s">
        <v>258</v>
      </c>
      <c r="C221" s="15" t="s">
        <v>7</v>
      </c>
      <c r="D221" s="15">
        <v>260</v>
      </c>
      <c r="E221" s="86" t="s">
        <v>261</v>
      </c>
      <c r="F221" s="84"/>
      <c r="G221" s="37"/>
      <c r="H221" s="37"/>
      <c r="I221" s="37"/>
    </row>
    <row r="222" spans="1:9" s="14" customFormat="1" ht="15" customHeight="1" x14ac:dyDescent="0.2">
      <c r="A222" s="47"/>
      <c r="B222" s="54"/>
      <c r="C222" s="47"/>
      <c r="D222" s="47"/>
      <c r="E222" s="82"/>
      <c r="F222" s="138" t="s">
        <v>228</v>
      </c>
      <c r="G222" s="139"/>
      <c r="H222" s="140"/>
      <c r="I222" s="37"/>
    </row>
    <row r="223" spans="1:9" s="14" customFormat="1" ht="16.5" customHeight="1" x14ac:dyDescent="0.2">
      <c r="A223" s="50"/>
      <c r="B223" s="54"/>
      <c r="C223" s="47"/>
      <c r="D223" s="47"/>
      <c r="E223" s="82"/>
      <c r="F223" s="135" t="s">
        <v>225</v>
      </c>
      <c r="G223" s="136"/>
      <c r="H223" s="137"/>
      <c r="I223" s="37"/>
    </row>
    <row r="224" spans="1:9" s="14" customFormat="1" ht="16.5" customHeight="1" x14ac:dyDescent="0.2">
      <c r="A224" s="39"/>
      <c r="B224" s="55"/>
      <c r="C224" s="48"/>
      <c r="D224" s="48"/>
      <c r="E224" s="83"/>
      <c r="F224" s="138" t="s">
        <v>226</v>
      </c>
      <c r="G224" s="139"/>
      <c r="H224" s="140"/>
      <c r="I224" s="37"/>
    </row>
    <row r="225" spans="1:9" s="14" customFormat="1" ht="16.5" customHeight="1" x14ac:dyDescent="0.2">
      <c r="A225" s="39"/>
      <c r="B225" s="106" t="s">
        <v>227</v>
      </c>
      <c r="C225" s="106"/>
      <c r="D225" s="106"/>
      <c r="E225" s="107"/>
      <c r="F225" s="107"/>
      <c r="G225" s="107"/>
      <c r="H225" s="107"/>
      <c r="I225" s="37"/>
    </row>
    <row r="226" spans="1:9" s="14" customFormat="1" ht="15.75" customHeight="1" x14ac:dyDescent="0.2">
      <c r="A226" s="50"/>
      <c r="B226" s="172" t="s">
        <v>244</v>
      </c>
      <c r="C226" s="110"/>
      <c r="D226" s="110"/>
      <c r="E226" s="111"/>
      <c r="F226" s="76"/>
      <c r="G226" s="76"/>
      <c r="H226" s="76"/>
      <c r="I226" s="37"/>
    </row>
    <row r="227" spans="1:9" s="14" customFormat="1" ht="46.5" customHeight="1" x14ac:dyDescent="0.2">
      <c r="A227" s="60" t="s">
        <v>240</v>
      </c>
      <c r="B227" s="77" t="s">
        <v>242</v>
      </c>
      <c r="C227" s="62" t="s">
        <v>243</v>
      </c>
      <c r="D227" s="63">
        <v>23</v>
      </c>
      <c r="E227" s="144" t="s">
        <v>241</v>
      </c>
      <c r="F227" s="80"/>
      <c r="G227" s="80"/>
      <c r="H227" s="37"/>
      <c r="I227" s="37"/>
    </row>
    <row r="228" spans="1:9" s="14" customFormat="1" ht="16.5" customHeight="1" x14ac:dyDescent="0.2">
      <c r="A228" s="50"/>
      <c r="B228" s="54"/>
      <c r="C228" s="47"/>
      <c r="D228" s="47"/>
      <c r="E228" s="145"/>
      <c r="F228" s="135" t="s">
        <v>225</v>
      </c>
      <c r="G228" s="136"/>
      <c r="H228" s="137"/>
      <c r="I228" s="37"/>
    </row>
    <row r="229" spans="1:9" s="14" customFormat="1" ht="16.5" customHeight="1" x14ac:dyDescent="0.2">
      <c r="A229" s="39"/>
      <c r="B229" s="55"/>
      <c r="C229" s="48"/>
      <c r="D229" s="48"/>
      <c r="E229" s="146"/>
      <c r="F229" s="138" t="s">
        <v>226</v>
      </c>
      <c r="G229" s="139"/>
      <c r="H229" s="140"/>
      <c r="I229" s="37"/>
    </row>
    <row r="230" spans="1:9" s="14" customFormat="1" ht="16.5" customHeight="1" x14ac:dyDescent="0.2">
      <c r="A230" s="39"/>
      <c r="B230" s="106" t="s">
        <v>227</v>
      </c>
      <c r="C230" s="106"/>
      <c r="D230" s="106"/>
      <c r="E230" s="107"/>
      <c r="F230" s="107"/>
      <c r="G230" s="107"/>
      <c r="H230" s="107"/>
      <c r="I230" s="37"/>
    </row>
    <row r="231" spans="1:9" s="14" customFormat="1" ht="14.25" customHeight="1" x14ac:dyDescent="0.2">
      <c r="A231" s="50"/>
      <c r="B231" s="172" t="s">
        <v>246</v>
      </c>
      <c r="C231" s="110"/>
      <c r="D231" s="110"/>
      <c r="E231" s="111"/>
      <c r="F231" s="76"/>
      <c r="G231" s="76"/>
      <c r="H231" s="76"/>
      <c r="I231" s="37"/>
    </row>
    <row r="232" spans="1:9" s="14" customFormat="1" ht="71.25" customHeight="1" x14ac:dyDescent="0.2">
      <c r="A232" s="104" t="s">
        <v>249</v>
      </c>
      <c r="B232" s="95" t="s">
        <v>251</v>
      </c>
      <c r="C232" s="80" t="s">
        <v>243</v>
      </c>
      <c r="D232" s="80">
        <v>160</v>
      </c>
      <c r="E232" s="129" t="s">
        <v>253</v>
      </c>
      <c r="F232" s="99">
        <v>397.2</v>
      </c>
      <c r="G232" s="80">
        <v>5</v>
      </c>
      <c r="H232" s="96">
        <f>+F232*1.05</f>
        <v>417.06</v>
      </c>
      <c r="I232" s="97">
        <f>+F232*D232</f>
        <v>63552</v>
      </c>
    </row>
    <row r="233" spans="1:9" s="14" customFormat="1" ht="16.5" customHeight="1" x14ac:dyDescent="0.2">
      <c r="A233" s="87"/>
      <c r="B233" s="88"/>
      <c r="C233" s="87"/>
      <c r="D233" s="87"/>
      <c r="E233" s="130"/>
      <c r="F233" s="135" t="s">
        <v>225</v>
      </c>
      <c r="G233" s="136"/>
      <c r="H233" s="137"/>
      <c r="I233" s="100">
        <f>+I232*0.05</f>
        <v>3177.6000000000004</v>
      </c>
    </row>
    <row r="234" spans="1:9" s="14" customFormat="1" ht="18.600000000000001" customHeight="1" x14ac:dyDescent="0.2">
      <c r="A234" s="89"/>
      <c r="B234" s="90"/>
      <c r="C234" s="89"/>
      <c r="D234" s="89"/>
      <c r="E234" s="131"/>
      <c r="F234" s="138" t="s">
        <v>226</v>
      </c>
      <c r="G234" s="139"/>
      <c r="H234" s="140"/>
      <c r="I234" s="100">
        <f>+I232+I233</f>
        <v>66729.600000000006</v>
      </c>
    </row>
    <row r="235" spans="1:9" s="14" customFormat="1" ht="16.5" customHeight="1" x14ac:dyDescent="0.2">
      <c r="A235" s="39"/>
      <c r="B235" s="106" t="s">
        <v>266</v>
      </c>
      <c r="C235" s="106"/>
      <c r="D235" s="106"/>
      <c r="E235" s="107"/>
      <c r="F235" s="107"/>
      <c r="G235" s="107"/>
      <c r="H235" s="107"/>
      <c r="I235" s="37"/>
    </row>
    <row r="236" spans="1:9" s="14" customFormat="1" ht="68.25" customHeight="1" x14ac:dyDescent="0.2">
      <c r="A236" s="104" t="s">
        <v>250</v>
      </c>
      <c r="B236" s="95" t="s">
        <v>252</v>
      </c>
      <c r="C236" s="80" t="s">
        <v>243</v>
      </c>
      <c r="D236" s="80">
        <v>180</v>
      </c>
      <c r="E236" s="129" t="s">
        <v>254</v>
      </c>
      <c r="F236" s="99">
        <v>412.8</v>
      </c>
      <c r="G236" s="80">
        <v>5</v>
      </c>
      <c r="H236" s="96">
        <f>+F236*1.05</f>
        <v>433.44000000000005</v>
      </c>
      <c r="I236" s="97">
        <f>+F236*D236</f>
        <v>74304</v>
      </c>
    </row>
    <row r="237" spans="1:9" s="14" customFormat="1" ht="16.5" customHeight="1" x14ac:dyDescent="0.2">
      <c r="A237" s="87"/>
      <c r="B237" s="54"/>
      <c r="C237" s="47"/>
      <c r="D237" s="47"/>
      <c r="E237" s="130"/>
      <c r="F237" s="135" t="s">
        <v>225</v>
      </c>
      <c r="G237" s="136"/>
      <c r="H237" s="137"/>
      <c r="I237" s="100">
        <f>+I236*0.05</f>
        <v>3715.2000000000003</v>
      </c>
    </row>
    <row r="238" spans="1:9" s="14" customFormat="1" ht="24" customHeight="1" x14ac:dyDescent="0.2">
      <c r="A238" s="89"/>
      <c r="B238" s="55"/>
      <c r="C238" s="48"/>
      <c r="D238" s="48"/>
      <c r="E238" s="131"/>
      <c r="F238" s="138" t="s">
        <v>226</v>
      </c>
      <c r="G238" s="139"/>
      <c r="H238" s="140"/>
      <c r="I238" s="100">
        <f>+I236+I237</f>
        <v>78019.199999999997</v>
      </c>
    </row>
    <row r="239" spans="1:9" s="14" customFormat="1" ht="16.5" customHeight="1" x14ac:dyDescent="0.2">
      <c r="A239" s="39"/>
      <c r="B239" s="106" t="s">
        <v>267</v>
      </c>
      <c r="C239" s="106"/>
      <c r="D239" s="106"/>
      <c r="E239" s="107"/>
      <c r="F239" s="107"/>
      <c r="G239" s="107"/>
      <c r="H239" s="107"/>
      <c r="I239" s="37"/>
    </row>
    <row r="241" spans="2:2" x14ac:dyDescent="0.25">
      <c r="B241" s="10" t="s">
        <v>262</v>
      </c>
    </row>
  </sheetData>
  <mergeCells count="186">
    <mergeCell ref="B239:H239"/>
    <mergeCell ref="F222:H222"/>
    <mergeCell ref="F223:H223"/>
    <mergeCell ref="B218:E218"/>
    <mergeCell ref="B226:E226"/>
    <mergeCell ref="B231:E231"/>
    <mergeCell ref="E232:E234"/>
    <mergeCell ref="F233:H233"/>
    <mergeCell ref="F234:H234"/>
    <mergeCell ref="B235:H235"/>
    <mergeCell ref="B11:D11"/>
    <mergeCell ref="E236:E238"/>
    <mergeCell ref="F237:H237"/>
    <mergeCell ref="F238:H238"/>
    <mergeCell ref="F224:H224"/>
    <mergeCell ref="B225:H225"/>
    <mergeCell ref="E227:E229"/>
    <mergeCell ref="F228:H228"/>
    <mergeCell ref="F229:H229"/>
    <mergeCell ref="B230:H230"/>
    <mergeCell ref="F41:H41"/>
    <mergeCell ref="B42:H42"/>
    <mergeCell ref="F44:H44"/>
    <mergeCell ref="F45:H45"/>
    <mergeCell ref="B46:H46"/>
    <mergeCell ref="F18:H18"/>
    <mergeCell ref="B19:H19"/>
    <mergeCell ref="E16:E18"/>
    <mergeCell ref="F28:H28"/>
    <mergeCell ref="F29:H29"/>
    <mergeCell ref="F27:H27"/>
    <mergeCell ref="E20:E29"/>
    <mergeCell ref="F52:H52"/>
    <mergeCell ref="F53:H53"/>
    <mergeCell ref="A1:E1"/>
    <mergeCell ref="A3:E3"/>
    <mergeCell ref="E101:E109"/>
    <mergeCell ref="B122:E122"/>
    <mergeCell ref="A2:E2"/>
    <mergeCell ref="B15:H15"/>
    <mergeCell ref="F13:H13"/>
    <mergeCell ref="F14:H14"/>
    <mergeCell ref="E12:E14"/>
    <mergeCell ref="F17:H17"/>
    <mergeCell ref="B30:H30"/>
    <mergeCell ref="F32:H32"/>
    <mergeCell ref="F33:H33"/>
    <mergeCell ref="B34:H34"/>
    <mergeCell ref="F36:H36"/>
    <mergeCell ref="F37:H37"/>
    <mergeCell ref="B38:H38"/>
    <mergeCell ref="E31:E33"/>
    <mergeCell ref="E35:E37"/>
    <mergeCell ref="F40:H40"/>
    <mergeCell ref="E118:E120"/>
    <mergeCell ref="E43:E45"/>
    <mergeCell ref="E39:E41"/>
    <mergeCell ref="E47:E49"/>
    <mergeCell ref="B54:H54"/>
    <mergeCell ref="F60:H60"/>
    <mergeCell ref="F61:H61"/>
    <mergeCell ref="E51:E53"/>
    <mergeCell ref="F48:H48"/>
    <mergeCell ref="F49:H49"/>
    <mergeCell ref="B50:H50"/>
    <mergeCell ref="F62:H62"/>
    <mergeCell ref="B63:H63"/>
    <mergeCell ref="F75:H75"/>
    <mergeCell ref="F76:H76"/>
    <mergeCell ref="F77:H77"/>
    <mergeCell ref="E74:E77"/>
    <mergeCell ref="E64:E66"/>
    <mergeCell ref="E68:E70"/>
    <mergeCell ref="E55:E62"/>
    <mergeCell ref="F65:H65"/>
    <mergeCell ref="F66:H66"/>
    <mergeCell ref="B67:H67"/>
    <mergeCell ref="F69:H69"/>
    <mergeCell ref="F70:H70"/>
    <mergeCell ref="B71:H71"/>
    <mergeCell ref="F93:H93"/>
    <mergeCell ref="F94:H94"/>
    <mergeCell ref="F95:H95"/>
    <mergeCell ref="B96:H96"/>
    <mergeCell ref="F107:H107"/>
    <mergeCell ref="E88:E95"/>
    <mergeCell ref="E97:E99"/>
    <mergeCell ref="B78:H78"/>
    <mergeCell ref="F84:H84"/>
    <mergeCell ref="F85:H85"/>
    <mergeCell ref="F86:H86"/>
    <mergeCell ref="B87:H87"/>
    <mergeCell ref="E79:E86"/>
    <mergeCell ref="F98:H98"/>
    <mergeCell ref="F99:H99"/>
    <mergeCell ref="B100:H100"/>
    <mergeCell ref="F127:H127"/>
    <mergeCell ref="F128:H128"/>
    <mergeCell ref="F129:H129"/>
    <mergeCell ref="F136:H136"/>
    <mergeCell ref="F137:H137"/>
    <mergeCell ref="F108:H108"/>
    <mergeCell ref="F109:H109"/>
    <mergeCell ref="F114:H114"/>
    <mergeCell ref="F115:H115"/>
    <mergeCell ref="F116:H116"/>
    <mergeCell ref="F119:H119"/>
    <mergeCell ref="F120:H120"/>
    <mergeCell ref="B121:H121"/>
    <mergeCell ref="E126:E129"/>
    <mergeCell ref="E111:E116"/>
    <mergeCell ref="B183:H183"/>
    <mergeCell ref="F185:H185"/>
    <mergeCell ref="F210:H210"/>
    <mergeCell ref="F211:H211"/>
    <mergeCell ref="F212:H212"/>
    <mergeCell ref="F177:H177"/>
    <mergeCell ref="F178:H178"/>
    <mergeCell ref="F138:H138"/>
    <mergeCell ref="F152:H152"/>
    <mergeCell ref="F153:H153"/>
    <mergeCell ref="F154:H154"/>
    <mergeCell ref="F160:H160"/>
    <mergeCell ref="F143:H143"/>
    <mergeCell ref="B144:H144"/>
    <mergeCell ref="F146:H146"/>
    <mergeCell ref="F147:H147"/>
    <mergeCell ref="B148:H148"/>
    <mergeCell ref="E141:E143"/>
    <mergeCell ref="E145:E147"/>
    <mergeCell ref="B139:H139"/>
    <mergeCell ref="E131:E138"/>
    <mergeCell ref="F165:H165"/>
    <mergeCell ref="F166:H166"/>
    <mergeCell ref="B167:H167"/>
    <mergeCell ref="E164:E166"/>
    <mergeCell ref="E168:E170"/>
    <mergeCell ref="E159:E162"/>
    <mergeCell ref="E151:E154"/>
    <mergeCell ref="B149:E149"/>
    <mergeCell ref="B175:H175"/>
    <mergeCell ref="B179:H179"/>
    <mergeCell ref="F181:H181"/>
    <mergeCell ref="F182:H182"/>
    <mergeCell ref="F169:H169"/>
    <mergeCell ref="F170:H170"/>
    <mergeCell ref="B171:H171"/>
    <mergeCell ref="F173:H173"/>
    <mergeCell ref="F174:H174"/>
    <mergeCell ref="F216:H216"/>
    <mergeCell ref="E201:E204"/>
    <mergeCell ref="E209:E212"/>
    <mergeCell ref="E214:E216"/>
    <mergeCell ref="F186:H186"/>
    <mergeCell ref="B187:H187"/>
    <mergeCell ref="F189:H189"/>
    <mergeCell ref="F190:H190"/>
    <mergeCell ref="B191:H191"/>
    <mergeCell ref="E188:E190"/>
    <mergeCell ref="E184:E186"/>
    <mergeCell ref="F203:H203"/>
    <mergeCell ref="F204:H204"/>
    <mergeCell ref="B217:H217"/>
    <mergeCell ref="B110:H110"/>
    <mergeCell ref="B117:H117"/>
    <mergeCell ref="B72:E72"/>
    <mergeCell ref="B130:H130"/>
    <mergeCell ref="B155:H155"/>
    <mergeCell ref="B156:E156"/>
    <mergeCell ref="B163:H163"/>
    <mergeCell ref="B196:E196"/>
    <mergeCell ref="B205:H205"/>
    <mergeCell ref="B206:E206"/>
    <mergeCell ref="B213:H213"/>
    <mergeCell ref="E176:E178"/>
    <mergeCell ref="E172:E174"/>
    <mergeCell ref="E180:E182"/>
    <mergeCell ref="E192:E194"/>
    <mergeCell ref="F193:H193"/>
    <mergeCell ref="F194:H194"/>
    <mergeCell ref="B195:H195"/>
    <mergeCell ref="F142:H142"/>
    <mergeCell ref="F161:H161"/>
    <mergeCell ref="F162:H162"/>
    <mergeCell ref="F202:H202"/>
    <mergeCell ref="F215:H215"/>
  </mergeCells>
  <pageMargins left="0.70866141732283472" right="0.70866141732283472" top="0.15748031496062992" bottom="0.15748031496062992"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specifikacija_MPR2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User</cp:lastModifiedBy>
  <cp:lastPrinted>2017-01-20T06:36:25Z</cp:lastPrinted>
  <dcterms:created xsi:type="dcterms:W3CDTF">2016-11-14T12:38:05Z</dcterms:created>
  <dcterms:modified xsi:type="dcterms:W3CDTF">2017-02-08T07:27:37Z</dcterms:modified>
</cp:coreProperties>
</file>