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4948sa\Desktop\Duomenys\DATA\Dokumentai\2018\Statybines medziagos\Pasiulymai\Taiklu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1" l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J121" i="1" s="1"/>
  <c r="J123" i="1" s="1"/>
  <c r="J122" i="1" s="1"/>
  <c r="I4" i="1"/>
</calcChain>
</file>

<file path=xl/sharedStrings.xml><?xml version="1.0" encoding="utf-8"?>
<sst xmlns="http://schemas.openxmlformats.org/spreadsheetml/2006/main" count="382" uniqueCount="268">
  <si>
    <t>3 pirkimo dalis. Metalo gaminiai</t>
  </si>
  <si>
    <t>Eil. Nr.</t>
  </si>
  <si>
    <t>Prekės pavadinimas</t>
  </si>
  <si>
    <t>Gamintojas, kilmės šalis, nuoroda į interneto tinklalapį</t>
  </si>
  <si>
    <t>Reikalaujamos charakteristikos</t>
  </si>
  <si>
    <t>Preliminarus kiekis</t>
  </si>
  <si>
    <t>Mato vnt.</t>
  </si>
  <si>
    <t>Mato vnt. įkainis be PVM, Eur</t>
  </si>
  <si>
    <t>PVM tarifas, %</t>
  </si>
  <si>
    <t>Mato vnt. įkainis su PVM, Eur</t>
  </si>
  <si>
    <t>Bendra suma be PVM, Eur</t>
  </si>
  <si>
    <t>1.</t>
  </si>
  <si>
    <t>Tinklas</t>
  </si>
  <si>
    <t>Tinkavimo darbams, storis 1,0 mm ± 0,5 %, 12 × 12 mm × 1000 × 25000 mm ± 0,05 %, rulonais</t>
  </si>
  <si>
    <t>m2</t>
  </si>
  <si>
    <t>2.</t>
  </si>
  <si>
    <r>
      <t>Betonavimo darbams, storis 3,7</t>
    </r>
    <r>
      <rPr>
        <sz val="11"/>
        <color indexed="8"/>
        <rFont val="Garamond"/>
        <family val="1"/>
        <charset val="186"/>
      </rPr>
      <t xml:space="preserve"> mm ± 0,05 %, 150 × 150 × 1200 × 2000 mm ± 0,5%</t>
    </r>
  </si>
  <si>
    <t>vnt.</t>
  </si>
  <si>
    <t>3.</t>
  </si>
  <si>
    <t>Tvoros, cinkuotas, regztas, storis 2,2 mm ± 0,5 %, 50 × 50 × 1500 × 20000 mm ± 0,05 %</t>
  </si>
  <si>
    <t>4.</t>
  </si>
  <si>
    <t>Cinkuotas, virintas, padengtas PVC arba lygiaverte medžiaga,  0,8 x 50,8 x 2.5 x 2.5 x 1500  ± 0,05 %</t>
  </si>
  <si>
    <t>5.</t>
  </si>
  <si>
    <t>Tvoros, segmentinis, segmentai pagaminti iš cinkuotų stypų arba lygiaverte medžiaga, padengti PVC danga arba lygiaverte medžiaga,                  50 x 200 x 5.0 x 1230 x 2500 mm ± 0,05 %</t>
  </si>
  <si>
    <t>6.</t>
  </si>
  <si>
    <t>Tvoros, segmentinis, segmentai pagaminti iš cinkuotų stypų arba lygiaverte medžiaga,                50 x 200 x 5 x 1730 x 2500 mm ± 0,05 %</t>
  </si>
  <si>
    <t>7.</t>
  </si>
  <si>
    <t>Lapas</t>
  </si>
  <si>
    <t>Aliuminio, 2 × 1000 × 2000 mm ± 0,05 %, rifliuotas</t>
  </si>
  <si>
    <t>kg</t>
  </si>
  <si>
    <t>8.</t>
  </si>
  <si>
    <t>Aliuminio, lygaus paviršiaus, 1 × 1250 × 2500 mm ± 0,05 %</t>
  </si>
  <si>
    <t>9.</t>
  </si>
  <si>
    <t>Vamzdis</t>
  </si>
  <si>
    <t>Aliuminio, keturkampis, 40 × 20 × 2 × 6000 mm ± 0,5 %</t>
  </si>
  <si>
    <t>m</t>
  </si>
  <si>
    <t>10.</t>
  </si>
  <si>
    <t>Aliuminio, kvadratinis,  40 × 40 × 2 × 6000 mm ± 0,5 %</t>
  </si>
  <si>
    <t>11.</t>
  </si>
  <si>
    <t xml:space="preserve">Aliuminio, apvalus, 20 × 2 × 6000 mm ± 0,05 %, </t>
  </si>
  <si>
    <t>12.</t>
  </si>
  <si>
    <t>Aliuminio, apvalus, 20 × 2 × 6000 mm ± 0,05 %</t>
  </si>
  <si>
    <t>13.</t>
  </si>
  <si>
    <t>Profilis</t>
  </si>
  <si>
    <t>L formos, 20 × 20 × 2 × 6000 mm ± 0,05 %</t>
  </si>
  <si>
    <t>14.</t>
  </si>
  <si>
    <t>L formos, 12 × 12 × 1 × 6000 mm ± 0,05 %</t>
  </si>
  <si>
    <t>15.</t>
  </si>
  <si>
    <t>T formos, 20 × 20 × 1 × 6000 mm ± 0,05 %</t>
  </si>
  <si>
    <t>16.</t>
  </si>
  <si>
    <t>Armatūra</t>
  </si>
  <si>
    <t>Viela tiesinta, Ø 4 mm, 2 m ilgio ± 0,5%</t>
  </si>
  <si>
    <t>17.</t>
  </si>
  <si>
    <t>Ø 6 mm, 6 m ilgio ± 0,5%</t>
  </si>
  <si>
    <t>t</t>
  </si>
  <si>
    <t>18.</t>
  </si>
  <si>
    <t>Ø 8 mm, 6 m ilgio ± 0,5%</t>
  </si>
  <si>
    <t>19.</t>
  </si>
  <si>
    <t>Ø 10 mm, 6 m ilgio ± 0,5%</t>
  </si>
  <si>
    <t>20.</t>
  </si>
  <si>
    <t>Ø 12 mm, 6 m ilgio ± 0,5%</t>
  </si>
  <si>
    <t>21.</t>
  </si>
  <si>
    <t>Juostinis plienas</t>
  </si>
  <si>
    <r>
      <t xml:space="preserve">16 × 6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</si>
  <si>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22.</t>
  </si>
  <si>
    <r>
      <t xml:space="preserve">16 × 8 mm; 6 m ilgio </t>
    </r>
    <r>
      <rPr>
        <sz val="11"/>
        <color indexed="8"/>
        <rFont val="Garamond"/>
        <family val="1"/>
        <charset val="186"/>
      </rPr>
      <t>± 0,5%, plieno markė S235 arba lygiavetė</t>
    </r>
  </si>
  <si>
    <t>23.</t>
  </si>
  <si>
    <r>
      <t xml:space="preserve">20 × 4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</si>
  <si>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24.</t>
  </si>
  <si>
    <r>
      <t xml:space="preserve">20 × 5 mm; 6 m ilgio </t>
    </r>
    <r>
      <rPr>
        <sz val="11"/>
        <color indexed="8"/>
        <rFont val="Garamond"/>
        <family val="1"/>
        <charset val="186"/>
      </rPr>
      <t>± 0,5 %,  plieno markė S235 arba lygiavetė</t>
    </r>
  </si>
  <si>
    <t>25.</t>
  </si>
  <si>
    <r>
      <t xml:space="preserve">20 × 6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</si>
  <si>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26.</t>
  </si>
  <si>
    <r>
      <t xml:space="preserve">20 × 8 mm; 6 m ilgio </t>
    </r>
    <r>
      <rPr>
        <sz val="11"/>
        <color indexed="8"/>
        <rFont val="Garamond"/>
        <family val="1"/>
        <charset val="186"/>
      </rPr>
      <t>± 0,5 %,  plieno markė S235 arba lygiavetė</t>
    </r>
  </si>
  <si>
    <t>27.</t>
  </si>
  <si>
    <r>
      <t xml:space="preserve">20 × 10 mm; 6 m ilgio </t>
    </r>
    <r>
      <rPr>
        <sz val="11"/>
        <color indexed="8"/>
        <rFont val="Garamond"/>
        <family val="1"/>
        <charset val="186"/>
      </rPr>
      <t>± 0,5 %; plieno markė S235 arba lygiavetė</t>
    </r>
  </si>
  <si>
    <t>28.</t>
  </si>
  <si>
    <r>
      <t xml:space="preserve">25 × 4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</si>
  <si>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29.</t>
  </si>
  <si>
    <r>
      <t xml:space="preserve">25 × 5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</si>
  <si>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30.</t>
  </si>
  <si>
    <r>
      <t xml:space="preserve">25 × 6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</si>
  <si>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31.</t>
  </si>
  <si>
    <r>
      <t xml:space="preserve">30 × 4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</si>
  <si>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32.</t>
  </si>
  <si>
    <r>
      <t xml:space="preserve">30 × 5 mm; 6 m ilgio </t>
    </r>
    <r>
      <rPr>
        <sz val="11"/>
        <color indexed="8"/>
        <rFont val="Garamond"/>
        <family val="1"/>
        <charset val="186"/>
      </rPr>
      <t>± 0,5 %,  plieno markė S235 arba lygiavetė</t>
    </r>
  </si>
  <si>
    <t>33.</t>
  </si>
  <si>
    <r>
      <t xml:space="preserve">35 × 4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</si>
  <si>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34.</t>
  </si>
  <si>
    <t>35 × 5 mm; 6 m ilgio ± 0,5 %, plieno markė S235 arba lygiavetė</t>
  </si>
  <si>
    <t>35.</t>
  </si>
  <si>
    <t>40 × 4 mm; 6 m ilgio ± 0,5 %, plieno markė S235 arba lygiavetė</t>
  </si>
  <si>
    <t>36.</t>
  </si>
  <si>
    <t>40 × 5 mm; 6 m ilgio ± 0,5 %,  plieno markė S235 arba lygiavetė</t>
  </si>
  <si>
    <t>37.</t>
  </si>
  <si>
    <t>40 × 6 mm; 6 m ilgio ± 0,5 %, plieno markė S235 arba lygiavetė</t>
  </si>
  <si>
    <t>38.</t>
  </si>
  <si>
    <t>45 × 4 mm; 6 m ilgio ± 0,5 %, plieno markė S235 arba lygiavetė</t>
  </si>
  <si>
    <t>39.</t>
  </si>
  <si>
    <t>45 × 5 mm; 6 m ilgio ± 0,5 %, plieno markė S235 arba lygiavetė</t>
  </si>
  <si>
    <t>40.</t>
  </si>
  <si>
    <t>50 × 4 mm; 6 m ilgio ± 0,5 %, plieno markė S235 arba lygiavetė</t>
  </si>
  <si>
    <t>41.</t>
  </si>
  <si>
    <t>50 × 5 mm; 6 m ilgio ± 0,5 %, plieno markė S235 arba lygiavetė</t>
  </si>
  <si>
    <t>42.</t>
  </si>
  <si>
    <t>60 × 5 mm; 6 m ilgio ± 0,5 %, plieno markė S235 arba lygiavetė</t>
  </si>
  <si>
    <t>43.</t>
  </si>
  <si>
    <t>60 × 6 mm; 6 m ilgio ± 0,5 %, plieno markė S235 arba lygiavetė</t>
  </si>
  <si>
    <t>44.</t>
  </si>
  <si>
    <t>80 × 8 mm; 6 m ilgio ± 0,5 %, plieno markė S235 arba lygiavetė</t>
  </si>
  <si>
    <t>45.</t>
  </si>
  <si>
    <t>80 × 10 mm; 6 m ilgio ± 0,5 %, plieno markė S235 arba lygiavetė</t>
  </si>
  <si>
    <t>46.</t>
  </si>
  <si>
    <r>
      <t xml:space="preserve">100 × 5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</si>
  <si>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47.</t>
  </si>
  <si>
    <r>
      <t xml:space="preserve">100 × 6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</si>
  <si>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48.</t>
  </si>
  <si>
    <r>
      <t xml:space="preserve">100 × 8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</si>
  <si>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49.</t>
  </si>
  <si>
    <r>
      <t xml:space="preserve">100 × 10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</si>
  <si>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50.</t>
  </si>
  <si>
    <r>
      <t xml:space="preserve">150 × 10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</si>
  <si>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51.</t>
  </si>
  <si>
    <r>
      <t xml:space="preserve">160 × 10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</si>
  <si>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52.</t>
  </si>
  <si>
    <r>
      <t xml:space="preserve">180 × 12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</si>
  <si>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53.</t>
  </si>
  <si>
    <r>
      <t xml:space="preserve">200 × 12 mm; 6 m ilgio </t>
    </r>
    <r>
      <rPr>
        <sz val="11"/>
        <color indexed="8"/>
        <rFont val="Garamond"/>
        <family val="1"/>
        <charset val="186"/>
      </rPr>
      <t>± 0,5 %, plieno markė S235 arba lygiavetė</t>
    </r>
  </si>
  <si>
    <t>54.</t>
  </si>
  <si>
    <t>Karšto valcavimo lakštinis plienas</t>
  </si>
  <si>
    <r>
      <t xml:space="preserve">2.0 × 1000 × 2000 mm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</si>
  <si>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55.</t>
  </si>
  <si>
    <r>
      <t xml:space="preserve">3.0 × 1250 × 2500 mm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</si>
  <si>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56.</t>
  </si>
  <si>
    <t>4.0 × 1500 ×6000 mm ± 0,5 %, plieno markė PL3/S235 arba lygiavertė</t>
  </si>
  <si>
    <t>57.</t>
  </si>
  <si>
    <t>5.0 × 1500 × 6000 mm ± 0,5 %, plieno markė PL3/S235 arba lygiavertė</t>
  </si>
  <si>
    <t>58.</t>
  </si>
  <si>
    <t>6.0 × 1500 × 6000 mm ± 0,5 %, plieno markė PL3/S235 arba lygiavertė</t>
  </si>
  <si>
    <t>59.</t>
  </si>
  <si>
    <t>8.0 × 1500 × 6000 mm ± 0,5 %, plieno markė PL3/S235 arba lygiavertė</t>
  </si>
  <si>
    <t>60.</t>
  </si>
  <si>
    <t>Profiliuota cinkuota stogų ir sienų danga</t>
  </si>
  <si>
    <t>0.5 × 1200 × 2000 mm ± 0,5 %, spalva derinama</t>
  </si>
  <si>
    <t>61.</t>
  </si>
  <si>
    <t>0.5 × 1200 × 2500 mm ± 0,5 %, spalva derinama</t>
  </si>
  <si>
    <t>62.</t>
  </si>
  <si>
    <t>0.5 × 1200 × 3000 mm ± 0,5 %, spalva derinama</t>
  </si>
  <si>
    <t>63.</t>
  </si>
  <si>
    <t>Profiliuota metalinė, trapecinė stogų ir sienų danga, spalvota</t>
  </si>
  <si>
    <r>
      <t xml:space="preserve">0,5 x 1120 x 2000 mm </t>
    </r>
    <r>
      <rPr>
        <sz val="11"/>
        <color indexed="8"/>
        <rFont val="Calibri"/>
        <family val="2"/>
        <charset val="186"/>
      </rPr>
      <t>±</t>
    </r>
    <r>
      <rPr>
        <sz val="11"/>
        <color indexed="8"/>
        <rFont val="Garamond"/>
        <family val="1"/>
        <charset val="186"/>
      </rPr>
      <t xml:space="preserve"> 0,5 %, spalva derinama </t>
    </r>
  </si>
  <si>
    <t>64.</t>
  </si>
  <si>
    <t xml:space="preserve">0,5 x 1120 x 2500 mm ± 0,5 %, spalva derinama </t>
  </si>
  <si>
    <t>65.</t>
  </si>
  <si>
    <r>
      <t xml:space="preserve">0,5 x 1120 x 3000 mm </t>
    </r>
    <r>
      <rPr>
        <sz val="11"/>
        <color indexed="8"/>
        <rFont val="Calibri"/>
        <family val="2"/>
        <charset val="186"/>
      </rPr>
      <t>±</t>
    </r>
    <r>
      <rPr>
        <sz val="11"/>
        <color indexed="8"/>
        <rFont val="Garamond"/>
        <family val="1"/>
        <charset val="186"/>
      </rPr>
      <t xml:space="preserve"> 0,5 %, spalva derinama</t>
    </r>
  </si>
  <si>
    <t>66.</t>
  </si>
  <si>
    <t>Nerūdijantis lakštinis plienas</t>
  </si>
  <si>
    <r>
      <t xml:space="preserve">0.5 × 1000 × 2000 mm </t>
    </r>
    <r>
      <rPr>
        <sz val="11"/>
        <color indexed="8"/>
        <rFont val="Garamond"/>
        <family val="1"/>
        <charset val="186"/>
      </rPr>
      <t>± 0,5 %, plieno markė AISI304 arba lygiavertė</t>
    </r>
  </si>
  <si>
    <t>kg.</t>
  </si>
  <si>
    <t>67.</t>
  </si>
  <si>
    <r>
      <t xml:space="preserve">0.8 × 1250 × 2500 mm </t>
    </r>
    <r>
      <rPr>
        <sz val="11"/>
        <color indexed="8"/>
        <rFont val="Garamond"/>
        <family val="1"/>
        <charset val="186"/>
      </rPr>
      <t>± 0,5 %, plieno markė AISI304 arba lygiavertė</t>
    </r>
  </si>
  <si>
    <t>68.</t>
  </si>
  <si>
    <r>
      <t xml:space="preserve">1,5 × 1250 × 2500 mm </t>
    </r>
    <r>
      <rPr>
        <sz val="11"/>
        <color indexed="8"/>
        <rFont val="Garamond"/>
        <family val="1"/>
        <charset val="186"/>
      </rPr>
      <t>± 0,5 %, plieno markė AISI304 arba lygiavertė</t>
    </r>
  </si>
  <si>
    <t>69.</t>
  </si>
  <si>
    <r>
      <t xml:space="preserve">3,0 × 1250 × 2500 mm </t>
    </r>
    <r>
      <rPr>
        <sz val="11"/>
        <color indexed="8"/>
        <rFont val="Garamond"/>
        <family val="1"/>
        <charset val="186"/>
      </rPr>
      <t>± 0,5 %, plieno markė AISI304 arba lygiavertė</t>
    </r>
  </si>
  <si>
    <t>70.</t>
  </si>
  <si>
    <t>Kampuočiai</t>
  </si>
  <si>
    <r>
      <t xml:space="preserve">25 × 25 × 3 mm; 6 m ilgio </t>
    </r>
    <r>
      <rPr>
        <sz val="11"/>
        <color indexed="8"/>
        <rFont val="Garamond"/>
        <family val="1"/>
        <charset val="186"/>
      </rPr>
      <t xml:space="preserve">± 0,5 %, </t>
    </r>
  </si>
  <si>
    <t>71.</t>
  </si>
  <si>
    <r>
      <t xml:space="preserve">25 × 25 × 4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</si>
  <si>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72.</t>
  </si>
  <si>
    <r>
      <t xml:space="preserve">35 × 35 × 3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</si>
  <si>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73.</t>
  </si>
  <si>
    <r>
      <t xml:space="preserve">40 × 40 × 3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</si>
  <si>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74.</t>
  </si>
  <si>
    <r>
      <t xml:space="preserve">45 × 45 × 3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</si>
  <si>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r>
      <t xml:space="preserve">50 × 50 × 5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</si>
  <si>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r>
      <t xml:space="preserve">60 × 60 × 5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</si>
  <si>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r>
      <t xml:space="preserve">70 × 70 × 5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</si>
  <si>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75.</t>
  </si>
  <si>
    <r>
      <t xml:space="preserve">80 × 80 × 6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</si>
  <si>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76.</t>
  </si>
  <si>
    <r>
      <t xml:space="preserve">100 × 100 × 6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</si>
  <si>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77.</t>
  </si>
  <si>
    <r>
      <t xml:space="preserve">120×120×8 mm; 6m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</si>
  <si>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78.</t>
  </si>
  <si>
    <t xml:space="preserve">T profilis </t>
  </si>
  <si>
    <r>
      <t xml:space="preserve">25 × 25 × 3 mm; 6 m ilgio </t>
    </r>
    <r>
      <rPr>
        <sz val="11"/>
        <color indexed="8"/>
        <rFont val="Garamond"/>
        <family val="1"/>
        <charset val="186"/>
      </rPr>
      <t>± 0,5 %, plieno markė C235 arba lygiavertė</t>
    </r>
  </si>
  <si>
    <t>79.</t>
  </si>
  <si>
    <r>
      <t xml:space="preserve">30 × 30 × 4 mm; 6 m ilgio </t>
    </r>
    <r>
      <rPr>
        <sz val="11"/>
        <color indexed="8"/>
        <rFont val="Garamond"/>
        <family val="1"/>
        <charset val="186"/>
      </rPr>
      <t>± 0,5 %, plieno markė C235 arba lygiavertė</t>
    </r>
  </si>
  <si>
    <t>80.</t>
  </si>
  <si>
    <r>
      <t xml:space="preserve">35 × 35 × 4 mm; 6 m ilgio </t>
    </r>
    <r>
      <rPr>
        <sz val="11"/>
        <color indexed="8"/>
        <rFont val="Garamond"/>
        <family val="1"/>
        <charset val="186"/>
      </rPr>
      <t>± 0,5 %, plieno markė C235 arba lygiavertė</t>
    </r>
  </si>
  <si>
    <t>81.</t>
  </si>
  <si>
    <t>Apvalus plienas</t>
  </si>
  <si>
    <r>
      <t xml:space="preserve">Ø 6,5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</si>
  <si>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82.</t>
  </si>
  <si>
    <r>
      <t xml:space="preserve">Ø 8,0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</si>
  <si>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83.</t>
  </si>
  <si>
    <r>
      <t xml:space="preserve">Ø 10,0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</si>
  <si>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84.</t>
  </si>
  <si>
    <r>
      <t xml:space="preserve">Ø 12,0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</si>
  <si>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85.</t>
  </si>
  <si>
    <r>
      <t xml:space="preserve">Ø 14,0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</si>
  <si>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86.</t>
  </si>
  <si>
    <r>
      <t xml:space="preserve">Ø 16,0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</si>
  <si>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87.</t>
  </si>
  <si>
    <r>
      <t xml:space="preserve">Ø 18,0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</si>
  <si>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88.</t>
  </si>
  <si>
    <r>
      <t xml:space="preserve">Ø 20,0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</si>
  <si>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89.</t>
  </si>
  <si>
    <r>
      <t xml:space="preserve">Ø 22,0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</si>
  <si>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90.</t>
  </si>
  <si>
    <r>
      <t xml:space="preserve">Ø 24,0 mm; 6 m ilgio </t>
    </r>
    <r>
      <rPr>
        <sz val="11"/>
        <color indexed="8"/>
        <rFont val="Garamond"/>
        <family val="1"/>
        <charset val="186"/>
      </rPr>
      <t>± 0,5 %, plieno markė PL3/S235 arba lygiavertė</t>
    </r>
  </si>
  <si>
    <t>91.</t>
  </si>
  <si>
    <t>Kvadratiniai /stačiakampiai vamzdžiai</t>
  </si>
  <si>
    <r>
      <t xml:space="preserve">15 × 15 × 1,5 mm; 6 m ilgio </t>
    </r>
    <r>
      <rPr>
        <sz val="11"/>
        <color indexed="8"/>
        <rFont val="Garamond"/>
        <family val="1"/>
        <charset val="186"/>
      </rPr>
      <t>± 0,5 %, plieno markė S235 arba lygiavertė</t>
    </r>
  </si>
  <si>
    <t>92.</t>
  </si>
  <si>
    <r>
      <t xml:space="preserve">20 × 20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</si>
  <si>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93.</t>
  </si>
  <si>
    <r>
      <t xml:space="preserve">30 × 20×2,0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</si>
  <si>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94.</t>
  </si>
  <si>
    <r>
      <t xml:space="preserve">30 × 30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</si>
  <si>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95.</t>
  </si>
  <si>
    <r>
      <t xml:space="preserve">40 × 20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</si>
  <si>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96.</t>
  </si>
  <si>
    <r>
      <t xml:space="preserve">40 × 25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</si>
  <si>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97.</t>
  </si>
  <si>
    <r>
      <t xml:space="preserve">40 × 30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</si>
  <si>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98.</t>
  </si>
  <si>
    <r>
      <t xml:space="preserve">40 × 40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</si>
  <si>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99.</t>
  </si>
  <si>
    <r>
      <t xml:space="preserve">40 × 40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</si>
  <si>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100.</t>
  </si>
  <si>
    <r>
      <t xml:space="preserve">50 × 25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</si>
  <si>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101.</t>
  </si>
  <si>
    <r>
      <t xml:space="preserve">50 × 30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</si>
  <si>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102.</t>
  </si>
  <si>
    <r>
      <t xml:space="preserve">50 × 50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</si>
  <si>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103.</t>
  </si>
  <si>
    <r>
      <t xml:space="preserve">60 × 30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</si>
  <si>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104.</t>
  </si>
  <si>
    <r>
      <t xml:space="preserve">60 × 40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</si>
  <si>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105.</t>
  </si>
  <si>
    <r>
      <t xml:space="preserve">60 × 40 × 2,0 mm; 3m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</si>
  <si>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106.</t>
  </si>
  <si>
    <r>
      <t xml:space="preserve">60 × 40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</si>
  <si>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107.</t>
  </si>
  <si>
    <r>
      <t xml:space="preserve">60 × 60 × 2,0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</si>
  <si>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108.</t>
  </si>
  <si>
    <r>
      <t xml:space="preserve">80 × 60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</si>
  <si>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109.</t>
  </si>
  <si>
    <r>
      <t xml:space="preserve">80 × 80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</si>
  <si>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110.</t>
  </si>
  <si>
    <r>
      <t xml:space="preserve">100 × 50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</si>
  <si>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111.</t>
  </si>
  <si>
    <r>
      <t xml:space="preserve">100 × 100 × 6,0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</si>
  <si>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112.</t>
  </si>
  <si>
    <r>
      <t xml:space="preserve">150 × 150 × 3,0 mm; 6 m ilgio </t>
    </r>
    <r>
      <rPr>
        <sz val="11"/>
        <color indexed="8"/>
        <rFont val="Garamond"/>
        <family val="1"/>
        <charset val="186"/>
      </rPr>
      <t>± 0,5 %,  plieno markė S235 arba lygiavertė</t>
    </r>
  </si>
  <si>
    <t>113.</t>
  </si>
  <si>
    <t>Cinkuotos virintos grotelės</t>
  </si>
  <si>
    <r>
      <t xml:space="preserve">34 × 38 mm; 6100 × 1000 mm; 30 × 2 mm </t>
    </r>
    <r>
      <rPr>
        <sz val="11"/>
        <color indexed="8"/>
        <rFont val="Garamond"/>
        <family val="1"/>
        <charset val="186"/>
      </rPr>
      <t>± 0,5 %</t>
    </r>
  </si>
  <si>
    <t>114.</t>
  </si>
  <si>
    <r>
      <t xml:space="preserve">34 × 38 mm; 6100 × 1000 mm; 30 × 3 mm </t>
    </r>
    <r>
      <rPr>
        <sz val="11"/>
        <color indexed="8"/>
        <rFont val="Garamond"/>
        <family val="1"/>
        <charset val="186"/>
      </rPr>
      <t>± 0,5 %</t>
    </r>
  </si>
  <si>
    <t>Pasiūlymo kaina be PVM, Eur</t>
  </si>
  <si>
    <t>PVM, Eur</t>
  </si>
  <si>
    <t>Pasiūlymo kaina su PVM, Eur</t>
  </si>
  <si>
    <t>Bendra pasiūlymo kaina pirkimo daliai Nr.3 su PVM 90521,72 EUR (Devyniasdešimt tūkstančių penki šimtai dvidešimt vienas eur, 72 ct)</t>
  </si>
  <si>
    <t>Į šią sumą įeina visos išlaidos ir visi mokesčiai, taip pat ir PVM, kuris sudaro 15710,38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</si>
</sst>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color theme="1"/>
      <name val="Garamond"/>
      <family val="2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Garamond"/>
      <family val="1"/>
      <charset val="186"/>
    </font>
    <font>
      <sz val="11"/>
      <color indexed="8"/>
      <name val="Calibri"/>
      <family val="2"/>
      <charset val="186"/>
    </font>
    <font>
      <b/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>
      <selection activeCell="O13" sqref="O13"/>
    </sheetView>
  </sheetViews>
  <sheetFormatPr defaultRowHeight="15" x14ac:dyDescent="0.25"/>
  <cols>
    <col min="1" max="1" width="5.140625" customWidth="1"/>
    <col min="2" max="2" width="18.28515625" customWidth="1"/>
    <col min="3" max="3" width="11.28515625" customWidth="1"/>
    <col min="4" max="4" width="44.85546875" customWidth="1"/>
    <col min="5" max="5" width="8.42578125" customWidth="1"/>
    <col min="6" max="6" width="7" bestFit="1" customWidth="1"/>
    <col min="7" max="7" width="9.5703125" bestFit="1" customWidth="1"/>
    <col min="8" max="8" width="6.85546875" customWidth="1"/>
    <col min="9" max="9" width="9.5703125" customWidth="1"/>
    <col min="10" max="10" width="12.7109375" customWidth="1"/>
  </cols>
  <sheetData>
    <row r="1" spans="1:1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1"/>
      <c r="B2" s="2"/>
      <c r="C2" s="3"/>
      <c r="D2" s="3"/>
      <c r="E2" s="4"/>
      <c r="F2" s="5"/>
      <c r="G2" s="6"/>
      <c r="H2" s="4"/>
      <c r="I2" s="4"/>
      <c r="J2" s="4"/>
    </row>
    <row r="3" spans="1:10" ht="63.75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9" t="s">
        <v>10</v>
      </c>
    </row>
    <row r="4" spans="1:10" ht="30" x14ac:dyDescent="0.25">
      <c r="A4" s="10" t="s">
        <v>11</v>
      </c>
      <c r="B4" s="23" t="s">
        <v>12</v>
      </c>
      <c r="C4" s="11"/>
      <c r="D4" s="12" t="s">
        <v>13</v>
      </c>
      <c r="E4" s="13">
        <v>750</v>
      </c>
      <c r="F4" s="14" t="s">
        <v>14</v>
      </c>
      <c r="G4" s="15">
        <v>1.7</v>
      </c>
      <c r="H4" s="16">
        <v>21</v>
      </c>
      <c r="I4" s="17">
        <f>G4*1.21</f>
        <v>2.0569999999999999</v>
      </c>
      <c r="J4" s="18">
        <f>E4*G4</f>
        <v>1275</v>
      </c>
    </row>
    <row r="5" spans="1:10" ht="30" x14ac:dyDescent="0.25">
      <c r="A5" s="10" t="s">
        <v>15</v>
      </c>
      <c r="B5" s="23"/>
      <c r="C5" s="11"/>
      <c r="D5" s="11" t="s">
        <v>16</v>
      </c>
      <c r="E5" s="16">
        <v>100</v>
      </c>
      <c r="F5" s="10" t="s">
        <v>17</v>
      </c>
      <c r="G5" s="15">
        <v>3.6</v>
      </c>
      <c r="H5" s="16">
        <v>21</v>
      </c>
      <c r="I5" s="17">
        <f t="shared" ref="I5:I68" si="0">G5*1.21</f>
        <v>4.3559999999999999</v>
      </c>
      <c r="J5" s="18">
        <f t="shared" ref="J5:J68" si="1">E5*G5</f>
        <v>360</v>
      </c>
    </row>
    <row r="6" spans="1:10" ht="30" x14ac:dyDescent="0.25">
      <c r="A6" s="10" t="s">
        <v>18</v>
      </c>
      <c r="B6" s="23"/>
      <c r="C6" s="11"/>
      <c r="D6" s="19" t="s">
        <v>19</v>
      </c>
      <c r="E6" s="13">
        <v>450</v>
      </c>
      <c r="F6" s="14" t="s">
        <v>14</v>
      </c>
      <c r="G6" s="15">
        <v>2.34</v>
      </c>
      <c r="H6" s="16">
        <v>21</v>
      </c>
      <c r="I6" s="17">
        <f t="shared" si="0"/>
        <v>2.8313999999999999</v>
      </c>
      <c r="J6" s="18">
        <f t="shared" si="1"/>
        <v>1053</v>
      </c>
    </row>
    <row r="7" spans="1:10" ht="45" x14ac:dyDescent="0.25">
      <c r="A7" s="10" t="s">
        <v>20</v>
      </c>
      <c r="B7" s="23"/>
      <c r="C7" s="11"/>
      <c r="D7" s="19" t="s">
        <v>21</v>
      </c>
      <c r="E7" s="13">
        <v>150</v>
      </c>
      <c r="F7" s="14" t="s">
        <v>14</v>
      </c>
      <c r="G7" s="15">
        <v>2.77</v>
      </c>
      <c r="H7" s="16">
        <v>21</v>
      </c>
      <c r="I7" s="17">
        <f t="shared" si="0"/>
        <v>3.3517000000000001</v>
      </c>
      <c r="J7" s="18">
        <f t="shared" si="1"/>
        <v>415.5</v>
      </c>
    </row>
    <row r="8" spans="1:10" ht="60" x14ac:dyDescent="0.25">
      <c r="A8" s="10" t="s">
        <v>22</v>
      </c>
      <c r="B8" s="23"/>
      <c r="C8" s="11"/>
      <c r="D8" s="19" t="s">
        <v>23</v>
      </c>
      <c r="E8" s="16">
        <v>150</v>
      </c>
      <c r="F8" s="10" t="s">
        <v>17</v>
      </c>
      <c r="G8" s="15">
        <v>29.06</v>
      </c>
      <c r="H8" s="16">
        <v>21</v>
      </c>
      <c r="I8" s="17">
        <f t="shared" si="0"/>
        <v>35.162599999999998</v>
      </c>
      <c r="J8" s="18">
        <f t="shared" si="1"/>
        <v>4359</v>
      </c>
    </row>
    <row r="9" spans="1:10" ht="45" x14ac:dyDescent="0.25">
      <c r="A9" s="10" t="s">
        <v>24</v>
      </c>
      <c r="B9" s="23"/>
      <c r="C9" s="11"/>
      <c r="D9" s="19" t="s">
        <v>25</v>
      </c>
      <c r="E9" s="16">
        <v>100</v>
      </c>
      <c r="F9" s="10" t="s">
        <v>17</v>
      </c>
      <c r="G9" s="15">
        <v>36.229999999999997</v>
      </c>
      <c r="H9" s="16">
        <v>21</v>
      </c>
      <c r="I9" s="17">
        <f t="shared" si="0"/>
        <v>43.838299999999997</v>
      </c>
      <c r="J9" s="18">
        <f t="shared" si="1"/>
        <v>3622.9999999999995</v>
      </c>
    </row>
    <row r="10" spans="1:10" ht="30" x14ac:dyDescent="0.25">
      <c r="A10" s="10" t="s">
        <v>26</v>
      </c>
      <c r="B10" s="23" t="s">
        <v>27</v>
      </c>
      <c r="C10" s="11"/>
      <c r="D10" s="11" t="s">
        <v>28</v>
      </c>
      <c r="E10" s="16">
        <v>192</v>
      </c>
      <c r="F10" s="10" t="s">
        <v>29</v>
      </c>
      <c r="G10" s="15">
        <v>5.54</v>
      </c>
      <c r="H10" s="16">
        <v>21</v>
      </c>
      <c r="I10" s="17">
        <f t="shared" si="0"/>
        <v>6.7034000000000002</v>
      </c>
      <c r="J10" s="18">
        <f t="shared" si="1"/>
        <v>1063.68</v>
      </c>
    </row>
    <row r="11" spans="1:10" ht="30" x14ac:dyDescent="0.25">
      <c r="A11" s="10" t="s">
        <v>30</v>
      </c>
      <c r="B11" s="23"/>
      <c r="C11" s="11"/>
      <c r="D11" s="11" t="s">
        <v>31</v>
      </c>
      <c r="E11" s="16">
        <v>86</v>
      </c>
      <c r="F11" s="10" t="s">
        <v>29</v>
      </c>
      <c r="G11" s="15">
        <v>4.93</v>
      </c>
      <c r="H11" s="16">
        <v>21</v>
      </c>
      <c r="I11" s="17">
        <f t="shared" si="0"/>
        <v>5.9652999999999992</v>
      </c>
      <c r="J11" s="18">
        <f t="shared" si="1"/>
        <v>423.97999999999996</v>
      </c>
    </row>
    <row r="12" spans="1:10" ht="30" x14ac:dyDescent="0.25">
      <c r="A12" s="10" t="s">
        <v>32</v>
      </c>
      <c r="B12" s="23" t="s">
        <v>33</v>
      </c>
      <c r="C12" s="11"/>
      <c r="D12" s="11" t="s">
        <v>34</v>
      </c>
      <c r="E12" s="16">
        <v>180</v>
      </c>
      <c r="F12" s="10" t="s">
        <v>35</v>
      </c>
      <c r="G12" s="15">
        <v>3.43</v>
      </c>
      <c r="H12" s="16">
        <v>21</v>
      </c>
      <c r="I12" s="17">
        <f t="shared" si="0"/>
        <v>4.1502999999999997</v>
      </c>
      <c r="J12" s="18">
        <f t="shared" si="1"/>
        <v>617.4</v>
      </c>
    </row>
    <row r="13" spans="1:10" ht="30" x14ac:dyDescent="0.25">
      <c r="A13" s="10" t="s">
        <v>36</v>
      </c>
      <c r="B13" s="23"/>
      <c r="C13" s="11"/>
      <c r="D13" s="11" t="s">
        <v>37</v>
      </c>
      <c r="E13" s="16">
        <v>150</v>
      </c>
      <c r="F13" s="10" t="s">
        <v>29</v>
      </c>
      <c r="G13" s="15">
        <v>4.67</v>
      </c>
      <c r="H13" s="16">
        <v>21</v>
      </c>
      <c r="I13" s="17">
        <f t="shared" si="0"/>
        <v>5.6506999999999996</v>
      </c>
      <c r="J13" s="18">
        <f t="shared" si="1"/>
        <v>700.5</v>
      </c>
    </row>
    <row r="14" spans="1:10" x14ac:dyDescent="0.25">
      <c r="A14" s="10" t="s">
        <v>38</v>
      </c>
      <c r="B14" s="23"/>
      <c r="C14" s="11"/>
      <c r="D14" s="11" t="s">
        <v>39</v>
      </c>
      <c r="E14" s="16">
        <v>150</v>
      </c>
      <c r="F14" s="10" t="s">
        <v>35</v>
      </c>
      <c r="G14" s="15">
        <v>1.85</v>
      </c>
      <c r="H14" s="16">
        <v>21</v>
      </c>
      <c r="I14" s="17">
        <f t="shared" si="0"/>
        <v>2.2385000000000002</v>
      </c>
      <c r="J14" s="18">
        <f t="shared" si="1"/>
        <v>277.5</v>
      </c>
    </row>
    <row r="15" spans="1:10" x14ac:dyDescent="0.25">
      <c r="A15" s="10" t="s">
        <v>40</v>
      </c>
      <c r="B15" s="23"/>
      <c r="C15" s="11"/>
      <c r="D15" s="11" t="s">
        <v>41</v>
      </c>
      <c r="E15" s="16">
        <v>150</v>
      </c>
      <c r="F15" s="10" t="s">
        <v>35</v>
      </c>
      <c r="G15" s="15">
        <v>1.85</v>
      </c>
      <c r="H15" s="16">
        <v>21</v>
      </c>
      <c r="I15" s="17">
        <f t="shared" si="0"/>
        <v>2.2385000000000002</v>
      </c>
      <c r="J15" s="18">
        <f t="shared" si="1"/>
        <v>277.5</v>
      </c>
    </row>
    <row r="16" spans="1:10" x14ac:dyDescent="0.25">
      <c r="A16" s="10" t="s">
        <v>42</v>
      </c>
      <c r="B16" s="23" t="s">
        <v>43</v>
      </c>
      <c r="C16" s="11"/>
      <c r="D16" s="11" t="s">
        <v>44</v>
      </c>
      <c r="E16" s="16">
        <v>120</v>
      </c>
      <c r="F16" s="10" t="s">
        <v>35</v>
      </c>
      <c r="G16" s="15">
        <v>0.9</v>
      </c>
      <c r="H16" s="16">
        <v>21</v>
      </c>
      <c r="I16" s="17">
        <f t="shared" si="0"/>
        <v>1.089</v>
      </c>
      <c r="J16" s="18">
        <f t="shared" si="1"/>
        <v>108</v>
      </c>
    </row>
    <row r="17" spans="1:10" x14ac:dyDescent="0.25">
      <c r="A17" s="10" t="s">
        <v>45</v>
      </c>
      <c r="B17" s="23"/>
      <c r="C17" s="11"/>
      <c r="D17" s="11" t="s">
        <v>46</v>
      </c>
      <c r="E17" s="16">
        <v>120</v>
      </c>
      <c r="F17" s="10" t="s">
        <v>35</v>
      </c>
      <c r="G17" s="15">
        <v>0.61</v>
      </c>
      <c r="H17" s="16">
        <v>21</v>
      </c>
      <c r="I17" s="17">
        <f t="shared" si="0"/>
        <v>0.73809999999999998</v>
      </c>
      <c r="J17" s="18">
        <f t="shared" si="1"/>
        <v>73.2</v>
      </c>
    </row>
    <row r="18" spans="1:10" x14ac:dyDescent="0.25">
      <c r="A18" s="10" t="s">
        <v>47</v>
      </c>
      <c r="B18" s="23"/>
      <c r="C18" s="11"/>
      <c r="D18" s="11" t="s">
        <v>48</v>
      </c>
      <c r="E18" s="16">
        <v>120</v>
      </c>
      <c r="F18" s="10" t="s">
        <v>35</v>
      </c>
      <c r="G18" s="15">
        <v>1.59</v>
      </c>
      <c r="H18" s="16">
        <v>21</v>
      </c>
      <c r="I18" s="17">
        <f t="shared" si="0"/>
        <v>1.9238999999999999</v>
      </c>
      <c r="J18" s="18">
        <f t="shared" si="1"/>
        <v>190.8</v>
      </c>
    </row>
    <row r="19" spans="1:10" x14ac:dyDescent="0.25">
      <c r="A19" s="10" t="s">
        <v>49</v>
      </c>
      <c r="B19" s="23" t="s">
        <v>50</v>
      </c>
      <c r="C19" s="11"/>
      <c r="D19" s="11" t="s">
        <v>51</v>
      </c>
      <c r="E19" s="16">
        <v>120</v>
      </c>
      <c r="F19" s="10" t="s">
        <v>29</v>
      </c>
      <c r="G19" s="15">
        <v>1.9</v>
      </c>
      <c r="H19" s="16">
        <v>21</v>
      </c>
      <c r="I19" s="17">
        <f t="shared" si="0"/>
        <v>2.2989999999999999</v>
      </c>
      <c r="J19" s="18">
        <f t="shared" si="1"/>
        <v>228</v>
      </c>
    </row>
    <row r="20" spans="1:10" x14ac:dyDescent="0.25">
      <c r="A20" s="10" t="s">
        <v>52</v>
      </c>
      <c r="B20" s="23"/>
      <c r="C20" s="11"/>
      <c r="D20" s="11" t="s">
        <v>53</v>
      </c>
      <c r="E20" s="16">
        <v>0.56000000000000005</v>
      </c>
      <c r="F20" s="10" t="s">
        <v>54</v>
      </c>
      <c r="G20" s="15">
        <v>1089.9000000000001</v>
      </c>
      <c r="H20" s="16">
        <v>21</v>
      </c>
      <c r="I20" s="17">
        <f t="shared" si="0"/>
        <v>1318.779</v>
      </c>
      <c r="J20" s="18">
        <f t="shared" si="1"/>
        <v>610.34400000000016</v>
      </c>
    </row>
    <row r="21" spans="1:10" x14ac:dyDescent="0.25">
      <c r="A21" s="10" t="s">
        <v>55</v>
      </c>
      <c r="B21" s="23"/>
      <c r="C21" s="11"/>
      <c r="D21" s="11" t="s">
        <v>56</v>
      </c>
      <c r="E21" s="16">
        <v>0.26</v>
      </c>
      <c r="F21" s="10" t="s">
        <v>54</v>
      </c>
      <c r="G21" s="15">
        <v>1020.7</v>
      </c>
      <c r="H21" s="16">
        <v>21</v>
      </c>
      <c r="I21" s="17">
        <f t="shared" si="0"/>
        <v>1235.047</v>
      </c>
      <c r="J21" s="18">
        <f t="shared" si="1"/>
        <v>265.38200000000001</v>
      </c>
    </row>
    <row r="22" spans="1:10" x14ac:dyDescent="0.25">
      <c r="A22" s="10" t="s">
        <v>57</v>
      </c>
      <c r="B22" s="23"/>
      <c r="C22" s="11"/>
      <c r="D22" s="11" t="s">
        <v>58</v>
      </c>
      <c r="E22" s="16">
        <v>0.156</v>
      </c>
      <c r="F22" s="10" t="s">
        <v>54</v>
      </c>
      <c r="G22" s="15">
        <v>986.1</v>
      </c>
      <c r="H22" s="16">
        <v>21</v>
      </c>
      <c r="I22" s="17">
        <f t="shared" si="0"/>
        <v>1193.181</v>
      </c>
      <c r="J22" s="18">
        <f t="shared" si="1"/>
        <v>153.83160000000001</v>
      </c>
    </row>
    <row r="23" spans="1:10" x14ac:dyDescent="0.25">
      <c r="A23" s="10" t="s">
        <v>59</v>
      </c>
      <c r="B23" s="23"/>
      <c r="C23" s="11"/>
      <c r="D23" s="11" t="s">
        <v>60</v>
      </c>
      <c r="E23" s="16">
        <v>0.219</v>
      </c>
      <c r="F23" s="10" t="s">
        <v>54</v>
      </c>
      <c r="G23" s="15">
        <v>968.8</v>
      </c>
      <c r="H23" s="16">
        <v>21</v>
      </c>
      <c r="I23" s="17">
        <f t="shared" si="0"/>
        <v>1172.2479999999998</v>
      </c>
      <c r="J23" s="18">
        <f t="shared" si="1"/>
        <v>212.16719999999998</v>
      </c>
    </row>
    <row r="24" spans="1:10" ht="30" x14ac:dyDescent="0.25">
      <c r="A24" s="10" t="s">
        <v>61</v>
      </c>
      <c r="B24" s="23" t="s">
        <v>62</v>
      </c>
      <c r="C24" s="11"/>
      <c r="D24" s="11" t="s">
        <v>63</v>
      </c>
      <c r="E24" s="16">
        <v>5.1999999999999998E-2</v>
      </c>
      <c r="F24" s="10" t="s">
        <v>54</v>
      </c>
      <c r="G24" s="15">
        <v>1678.1</v>
      </c>
      <c r="H24" s="16">
        <v>21</v>
      </c>
      <c r="I24" s="17">
        <f t="shared" si="0"/>
        <v>2030.5009999999997</v>
      </c>
      <c r="J24" s="18">
        <f t="shared" si="1"/>
        <v>87.261199999999988</v>
      </c>
    </row>
    <row r="25" spans="1:10" ht="30" x14ac:dyDescent="0.25">
      <c r="A25" s="10" t="s">
        <v>64</v>
      </c>
      <c r="B25" s="23"/>
      <c r="C25" s="11"/>
      <c r="D25" s="11" t="s">
        <v>65</v>
      </c>
      <c r="E25" s="16">
        <v>6.5000000000000002E-2</v>
      </c>
      <c r="F25" s="10" t="s">
        <v>54</v>
      </c>
      <c r="G25" s="15">
        <v>1678.1</v>
      </c>
      <c r="H25" s="16">
        <v>21</v>
      </c>
      <c r="I25" s="17">
        <f t="shared" si="0"/>
        <v>2030.5009999999997</v>
      </c>
      <c r="J25" s="18">
        <f t="shared" si="1"/>
        <v>109.0765</v>
      </c>
    </row>
    <row r="26" spans="1:10" ht="30" x14ac:dyDescent="0.25">
      <c r="A26" s="10" t="s">
        <v>66</v>
      </c>
      <c r="B26" s="23"/>
      <c r="C26" s="11"/>
      <c r="D26" s="11" t="s">
        <v>67</v>
      </c>
      <c r="E26" s="16">
        <v>4.2999999999999997E-2</v>
      </c>
      <c r="F26" s="10" t="s">
        <v>54</v>
      </c>
      <c r="G26" s="15">
        <v>1124.5</v>
      </c>
      <c r="H26" s="16">
        <v>21</v>
      </c>
      <c r="I26" s="17">
        <f t="shared" si="0"/>
        <v>1360.645</v>
      </c>
      <c r="J26" s="18">
        <f t="shared" si="1"/>
        <v>48.353499999999997</v>
      </c>
    </row>
    <row r="27" spans="1:10" ht="30" x14ac:dyDescent="0.25">
      <c r="A27" s="10" t="s">
        <v>68</v>
      </c>
      <c r="B27" s="23"/>
      <c r="C27" s="11"/>
      <c r="D27" s="11" t="s">
        <v>69</v>
      </c>
      <c r="E27" s="16">
        <v>4.8000000000000001E-2</v>
      </c>
      <c r="F27" s="10" t="s">
        <v>54</v>
      </c>
      <c r="G27" s="15">
        <v>1176.4000000000001</v>
      </c>
      <c r="H27" s="16">
        <v>21</v>
      </c>
      <c r="I27" s="17">
        <f t="shared" si="0"/>
        <v>1423.444</v>
      </c>
      <c r="J27" s="18">
        <f t="shared" si="1"/>
        <v>56.467200000000005</v>
      </c>
    </row>
    <row r="28" spans="1:10" ht="30" x14ac:dyDescent="0.25">
      <c r="A28" s="10" t="s">
        <v>70</v>
      </c>
      <c r="B28" s="23"/>
      <c r="C28" s="11"/>
      <c r="D28" s="11" t="s">
        <v>71</v>
      </c>
      <c r="E28" s="16">
        <v>0.06</v>
      </c>
      <c r="F28" s="10" t="s">
        <v>54</v>
      </c>
      <c r="G28" s="15">
        <v>1176.4000000000001</v>
      </c>
      <c r="H28" s="16">
        <v>21</v>
      </c>
      <c r="I28" s="17">
        <f t="shared" si="0"/>
        <v>1423.444</v>
      </c>
      <c r="J28" s="18">
        <f t="shared" si="1"/>
        <v>70.584000000000003</v>
      </c>
    </row>
    <row r="29" spans="1:10" ht="30" x14ac:dyDescent="0.25">
      <c r="A29" s="10" t="s">
        <v>72</v>
      </c>
      <c r="B29" s="23"/>
      <c r="C29" s="11"/>
      <c r="D29" s="11" t="s">
        <v>73</v>
      </c>
      <c r="E29" s="16">
        <v>0.08</v>
      </c>
      <c r="F29" s="10" t="s">
        <v>54</v>
      </c>
      <c r="G29" s="15">
        <v>1148.72</v>
      </c>
      <c r="H29" s="16">
        <v>21</v>
      </c>
      <c r="I29" s="17">
        <f t="shared" si="0"/>
        <v>1389.9512</v>
      </c>
      <c r="J29" s="18">
        <f t="shared" si="1"/>
        <v>91.897599999999997</v>
      </c>
    </row>
    <row r="30" spans="1:10" ht="30" x14ac:dyDescent="0.25">
      <c r="A30" s="10" t="s">
        <v>74</v>
      </c>
      <c r="B30" s="23"/>
      <c r="C30" s="11"/>
      <c r="D30" s="11" t="s">
        <v>75</v>
      </c>
      <c r="E30" s="16">
        <v>0.1</v>
      </c>
      <c r="F30" s="10" t="s">
        <v>54</v>
      </c>
      <c r="G30" s="15">
        <v>1176.4000000000001</v>
      </c>
      <c r="H30" s="16">
        <v>21</v>
      </c>
      <c r="I30" s="17">
        <f t="shared" si="0"/>
        <v>1423.444</v>
      </c>
      <c r="J30" s="18">
        <f t="shared" si="1"/>
        <v>117.64000000000001</v>
      </c>
    </row>
    <row r="31" spans="1:10" ht="30" x14ac:dyDescent="0.25">
      <c r="A31" s="10" t="s">
        <v>76</v>
      </c>
      <c r="B31" s="23"/>
      <c r="C31" s="11"/>
      <c r="D31" s="11" t="s">
        <v>77</v>
      </c>
      <c r="E31" s="16">
        <v>7.8E-2</v>
      </c>
      <c r="F31" s="10" t="s">
        <v>54</v>
      </c>
      <c r="G31" s="15">
        <v>1176.4000000000001</v>
      </c>
      <c r="H31" s="16">
        <v>21</v>
      </c>
      <c r="I31" s="17">
        <f t="shared" si="0"/>
        <v>1423.444</v>
      </c>
      <c r="J31" s="18">
        <f t="shared" si="1"/>
        <v>91.759200000000007</v>
      </c>
    </row>
    <row r="32" spans="1:10" ht="30" x14ac:dyDescent="0.25">
      <c r="A32" s="10" t="s">
        <v>78</v>
      </c>
      <c r="B32" s="23"/>
      <c r="C32" s="11"/>
      <c r="D32" s="11" t="s">
        <v>79</v>
      </c>
      <c r="E32" s="16">
        <v>6.3E-2</v>
      </c>
      <c r="F32" s="10" t="s">
        <v>54</v>
      </c>
      <c r="G32" s="15">
        <v>1121.04</v>
      </c>
      <c r="H32" s="16">
        <v>21</v>
      </c>
      <c r="I32" s="17">
        <f t="shared" si="0"/>
        <v>1356.4584</v>
      </c>
      <c r="J32" s="18">
        <f t="shared" si="1"/>
        <v>70.625519999999995</v>
      </c>
    </row>
    <row r="33" spans="1:10" ht="30" x14ac:dyDescent="0.25">
      <c r="A33" s="10" t="s">
        <v>80</v>
      </c>
      <c r="B33" s="23"/>
      <c r="C33" s="11"/>
      <c r="D33" s="11" t="s">
        <v>81</v>
      </c>
      <c r="E33" s="16">
        <v>7.4999999999999997E-2</v>
      </c>
      <c r="F33" s="10" t="s">
        <v>54</v>
      </c>
      <c r="G33" s="15">
        <v>1107.2</v>
      </c>
      <c r="H33" s="16">
        <v>21</v>
      </c>
      <c r="I33" s="17">
        <f t="shared" si="0"/>
        <v>1339.712</v>
      </c>
      <c r="J33" s="18">
        <f t="shared" si="1"/>
        <v>83.04</v>
      </c>
    </row>
    <row r="34" spans="1:10" ht="30" x14ac:dyDescent="0.25">
      <c r="A34" s="10" t="s">
        <v>82</v>
      </c>
      <c r="B34" s="23"/>
      <c r="C34" s="11"/>
      <c r="D34" s="11" t="s">
        <v>83</v>
      </c>
      <c r="E34" s="16">
        <v>0.1</v>
      </c>
      <c r="F34" s="10" t="s">
        <v>54</v>
      </c>
      <c r="G34" s="15">
        <v>1124.5</v>
      </c>
      <c r="H34" s="16">
        <v>21</v>
      </c>
      <c r="I34" s="17">
        <f t="shared" si="0"/>
        <v>1360.645</v>
      </c>
      <c r="J34" s="18">
        <f t="shared" si="1"/>
        <v>112.45</v>
      </c>
    </row>
    <row r="35" spans="1:10" ht="30" x14ac:dyDescent="0.25">
      <c r="A35" s="10" t="s">
        <v>84</v>
      </c>
      <c r="B35" s="23"/>
      <c r="C35" s="11"/>
      <c r="D35" s="11" t="s">
        <v>85</v>
      </c>
      <c r="E35" s="16">
        <v>7.6999999999999999E-2</v>
      </c>
      <c r="F35" s="10" t="s">
        <v>54</v>
      </c>
      <c r="G35" s="15">
        <v>1176.4000000000001</v>
      </c>
      <c r="H35" s="16">
        <v>21</v>
      </c>
      <c r="I35" s="17">
        <f t="shared" si="0"/>
        <v>1423.444</v>
      </c>
      <c r="J35" s="18">
        <f t="shared" si="1"/>
        <v>90.582800000000006</v>
      </c>
    </row>
    <row r="36" spans="1:10" ht="30" x14ac:dyDescent="0.25">
      <c r="A36" s="10" t="s">
        <v>86</v>
      </c>
      <c r="B36" s="23"/>
      <c r="C36" s="11"/>
      <c r="D36" s="11" t="s">
        <v>87</v>
      </c>
      <c r="E36" s="16">
        <v>6.8000000000000005E-2</v>
      </c>
      <c r="F36" s="10" t="s">
        <v>54</v>
      </c>
      <c r="G36" s="15">
        <v>1228.3</v>
      </c>
      <c r="H36" s="16">
        <v>21</v>
      </c>
      <c r="I36" s="17">
        <f t="shared" si="0"/>
        <v>1486.2429999999999</v>
      </c>
      <c r="J36" s="18">
        <f t="shared" si="1"/>
        <v>83.5244</v>
      </c>
    </row>
    <row r="37" spans="1:10" ht="30" x14ac:dyDescent="0.25">
      <c r="A37" s="10" t="s">
        <v>88</v>
      </c>
      <c r="B37" s="23"/>
      <c r="C37" s="11"/>
      <c r="D37" s="11" t="s">
        <v>89</v>
      </c>
      <c r="E37" s="16">
        <v>8.5999999999999993E-2</v>
      </c>
      <c r="F37" s="10" t="s">
        <v>54</v>
      </c>
      <c r="G37" s="15">
        <v>1297.5</v>
      </c>
      <c r="H37" s="16">
        <v>21</v>
      </c>
      <c r="I37" s="17">
        <f t="shared" si="0"/>
        <v>1569.9749999999999</v>
      </c>
      <c r="J37" s="18">
        <f t="shared" si="1"/>
        <v>111.58499999999999</v>
      </c>
    </row>
    <row r="38" spans="1:10" ht="30" x14ac:dyDescent="0.25">
      <c r="A38" s="10" t="s">
        <v>90</v>
      </c>
      <c r="B38" s="23"/>
      <c r="C38" s="11"/>
      <c r="D38" s="11" t="s">
        <v>91</v>
      </c>
      <c r="E38" s="16">
        <v>0.2</v>
      </c>
      <c r="F38" s="10" t="s">
        <v>54</v>
      </c>
      <c r="G38" s="15">
        <v>1176.4000000000001</v>
      </c>
      <c r="H38" s="16">
        <v>21</v>
      </c>
      <c r="I38" s="17">
        <f t="shared" si="0"/>
        <v>1423.444</v>
      </c>
      <c r="J38" s="18">
        <f t="shared" si="1"/>
        <v>235.28000000000003</v>
      </c>
    </row>
    <row r="39" spans="1:10" ht="30" x14ac:dyDescent="0.25">
      <c r="A39" s="10" t="s">
        <v>92</v>
      </c>
      <c r="B39" s="23"/>
      <c r="C39" s="11"/>
      <c r="D39" s="11" t="s">
        <v>93</v>
      </c>
      <c r="E39" s="16">
        <v>0.15</v>
      </c>
      <c r="F39" s="10" t="s">
        <v>54</v>
      </c>
      <c r="G39" s="15">
        <v>1124.5</v>
      </c>
      <c r="H39" s="16">
        <v>21</v>
      </c>
      <c r="I39" s="17">
        <f t="shared" si="0"/>
        <v>1360.645</v>
      </c>
      <c r="J39" s="18">
        <f t="shared" si="1"/>
        <v>168.67499999999998</v>
      </c>
    </row>
    <row r="40" spans="1:10" ht="30" x14ac:dyDescent="0.25">
      <c r="A40" s="10" t="s">
        <v>94</v>
      </c>
      <c r="B40" s="23"/>
      <c r="C40" s="11"/>
      <c r="D40" s="11" t="s">
        <v>95</v>
      </c>
      <c r="E40" s="16">
        <v>0.12</v>
      </c>
      <c r="F40" s="10" t="s">
        <v>54</v>
      </c>
      <c r="G40" s="15">
        <v>1176.4000000000001</v>
      </c>
      <c r="H40" s="16">
        <v>21</v>
      </c>
      <c r="I40" s="17">
        <f t="shared" si="0"/>
        <v>1423.444</v>
      </c>
      <c r="J40" s="18">
        <f t="shared" si="1"/>
        <v>141.16800000000001</v>
      </c>
    </row>
    <row r="41" spans="1:10" ht="30" x14ac:dyDescent="0.25">
      <c r="A41" s="10" t="s">
        <v>96</v>
      </c>
      <c r="B41" s="23"/>
      <c r="C41" s="11"/>
      <c r="D41" s="11" t="s">
        <v>97</v>
      </c>
      <c r="E41" s="16">
        <v>8.7999999999999995E-2</v>
      </c>
      <c r="F41" s="10" t="s">
        <v>54</v>
      </c>
      <c r="G41" s="15">
        <v>1228.3</v>
      </c>
      <c r="H41" s="16">
        <v>21</v>
      </c>
      <c r="I41" s="17">
        <f t="shared" si="0"/>
        <v>1486.2429999999999</v>
      </c>
      <c r="J41" s="18">
        <f t="shared" si="1"/>
        <v>108.09039999999999</v>
      </c>
    </row>
    <row r="42" spans="1:10" ht="30" x14ac:dyDescent="0.25">
      <c r="A42" s="10" t="s">
        <v>98</v>
      </c>
      <c r="B42" s="23"/>
      <c r="C42" s="11"/>
      <c r="D42" s="11" t="s">
        <v>99</v>
      </c>
      <c r="E42" s="16">
        <v>0.11</v>
      </c>
      <c r="F42" s="10" t="s">
        <v>54</v>
      </c>
      <c r="G42" s="15">
        <v>1245.5999999999999</v>
      </c>
      <c r="H42" s="16">
        <v>21</v>
      </c>
      <c r="I42" s="17">
        <f t="shared" si="0"/>
        <v>1507.1759999999999</v>
      </c>
      <c r="J42" s="18">
        <f t="shared" si="1"/>
        <v>137.01599999999999</v>
      </c>
    </row>
    <row r="43" spans="1:10" ht="30" x14ac:dyDescent="0.25">
      <c r="A43" s="10" t="s">
        <v>100</v>
      </c>
      <c r="B43" s="23"/>
      <c r="C43" s="11"/>
      <c r="D43" s="11" t="s">
        <v>101</v>
      </c>
      <c r="E43" s="16">
        <v>0.20499999999999999</v>
      </c>
      <c r="F43" s="10" t="s">
        <v>54</v>
      </c>
      <c r="G43" s="15">
        <v>1193.7</v>
      </c>
      <c r="H43" s="16">
        <v>21</v>
      </c>
      <c r="I43" s="17">
        <f t="shared" si="0"/>
        <v>1444.377</v>
      </c>
      <c r="J43" s="18">
        <f t="shared" si="1"/>
        <v>244.70849999999999</v>
      </c>
    </row>
    <row r="44" spans="1:10" ht="30" x14ac:dyDescent="0.25">
      <c r="A44" s="10" t="s">
        <v>102</v>
      </c>
      <c r="B44" s="23"/>
      <c r="C44" s="11"/>
      <c r="D44" s="11" t="s">
        <v>103</v>
      </c>
      <c r="E44" s="16">
        <v>0.25</v>
      </c>
      <c r="F44" s="10" t="s">
        <v>54</v>
      </c>
      <c r="G44" s="15">
        <v>1124.5</v>
      </c>
      <c r="H44" s="16">
        <v>21</v>
      </c>
      <c r="I44" s="17">
        <f t="shared" si="0"/>
        <v>1360.645</v>
      </c>
      <c r="J44" s="18">
        <f t="shared" si="1"/>
        <v>281.125</v>
      </c>
    </row>
    <row r="45" spans="1:10" ht="30" x14ac:dyDescent="0.25">
      <c r="A45" s="10" t="s">
        <v>104</v>
      </c>
      <c r="B45" s="23"/>
      <c r="C45" s="11"/>
      <c r="D45" s="11" t="s">
        <v>105</v>
      </c>
      <c r="E45" s="16">
        <v>0.22500000000000001</v>
      </c>
      <c r="F45" s="10" t="s">
        <v>54</v>
      </c>
      <c r="G45" s="15">
        <v>1124.5</v>
      </c>
      <c r="H45" s="16">
        <v>21</v>
      </c>
      <c r="I45" s="17">
        <f t="shared" si="0"/>
        <v>1360.645</v>
      </c>
      <c r="J45" s="18">
        <f t="shared" si="1"/>
        <v>253.01250000000002</v>
      </c>
    </row>
    <row r="46" spans="1:10" ht="30" x14ac:dyDescent="0.25">
      <c r="A46" s="10" t="s">
        <v>106</v>
      </c>
      <c r="B46" s="23"/>
      <c r="C46" s="11"/>
      <c r="D46" s="11" t="s">
        <v>107</v>
      </c>
      <c r="E46" s="16">
        <v>0.18</v>
      </c>
      <c r="F46" s="10" t="s">
        <v>54</v>
      </c>
      <c r="G46" s="15">
        <v>1124.5</v>
      </c>
      <c r="H46" s="16">
        <v>21</v>
      </c>
      <c r="I46" s="17">
        <f t="shared" si="0"/>
        <v>1360.645</v>
      </c>
      <c r="J46" s="18">
        <f t="shared" si="1"/>
        <v>202.41</v>
      </c>
    </row>
    <row r="47" spans="1:10" ht="30" x14ac:dyDescent="0.25">
      <c r="A47" s="10" t="s">
        <v>108</v>
      </c>
      <c r="B47" s="23"/>
      <c r="C47" s="11"/>
      <c r="D47" s="11" t="s">
        <v>109</v>
      </c>
      <c r="E47" s="16">
        <v>0.30499999999999999</v>
      </c>
      <c r="F47" s="10" t="s">
        <v>54</v>
      </c>
      <c r="G47" s="15">
        <v>1124.5</v>
      </c>
      <c r="H47" s="16">
        <v>21</v>
      </c>
      <c r="I47" s="17">
        <f t="shared" si="0"/>
        <v>1360.645</v>
      </c>
      <c r="J47" s="18">
        <f t="shared" si="1"/>
        <v>342.97249999999997</v>
      </c>
    </row>
    <row r="48" spans="1:10" ht="30" x14ac:dyDescent="0.25">
      <c r="A48" s="10" t="s">
        <v>110</v>
      </c>
      <c r="B48" s="23"/>
      <c r="C48" s="11"/>
      <c r="D48" s="11" t="s">
        <v>111</v>
      </c>
      <c r="E48" s="16">
        <v>0.39</v>
      </c>
      <c r="F48" s="10" t="s">
        <v>54</v>
      </c>
      <c r="G48" s="15">
        <v>1176.4000000000001</v>
      </c>
      <c r="H48" s="16">
        <v>21</v>
      </c>
      <c r="I48" s="17">
        <f t="shared" si="0"/>
        <v>1423.444</v>
      </c>
      <c r="J48" s="18">
        <f t="shared" si="1"/>
        <v>458.79600000000005</v>
      </c>
    </row>
    <row r="49" spans="1:10" ht="30" x14ac:dyDescent="0.25">
      <c r="A49" s="10" t="s">
        <v>112</v>
      </c>
      <c r="B49" s="23"/>
      <c r="C49" s="11"/>
      <c r="D49" s="11" t="s">
        <v>113</v>
      </c>
      <c r="E49" s="16">
        <v>0.25</v>
      </c>
      <c r="F49" s="10" t="s">
        <v>54</v>
      </c>
      <c r="G49" s="15">
        <v>1176.4000000000001</v>
      </c>
      <c r="H49" s="16">
        <v>21</v>
      </c>
      <c r="I49" s="17">
        <f t="shared" si="0"/>
        <v>1423.444</v>
      </c>
      <c r="J49" s="18">
        <f t="shared" si="1"/>
        <v>294.10000000000002</v>
      </c>
    </row>
    <row r="50" spans="1:10" ht="30" x14ac:dyDescent="0.25">
      <c r="A50" s="10" t="s">
        <v>114</v>
      </c>
      <c r="B50" s="23"/>
      <c r="C50" s="11"/>
      <c r="D50" s="11" t="s">
        <v>115</v>
      </c>
      <c r="E50" s="16">
        <v>0.31</v>
      </c>
      <c r="F50" s="10" t="s">
        <v>54</v>
      </c>
      <c r="G50" s="15">
        <v>1124.5</v>
      </c>
      <c r="H50" s="16">
        <v>21</v>
      </c>
      <c r="I50" s="17">
        <f t="shared" si="0"/>
        <v>1360.645</v>
      </c>
      <c r="J50" s="18">
        <f t="shared" si="1"/>
        <v>348.59499999999997</v>
      </c>
    </row>
    <row r="51" spans="1:10" ht="30" x14ac:dyDescent="0.25">
      <c r="A51" s="10" t="s">
        <v>116</v>
      </c>
      <c r="B51" s="23"/>
      <c r="C51" s="11"/>
      <c r="D51" s="11" t="s">
        <v>117</v>
      </c>
      <c r="E51" s="16">
        <v>0.39</v>
      </c>
      <c r="F51" s="10" t="s">
        <v>54</v>
      </c>
      <c r="G51" s="15">
        <v>1124.5</v>
      </c>
      <c r="H51" s="16">
        <v>21</v>
      </c>
      <c r="I51" s="17">
        <f t="shared" si="0"/>
        <v>1360.645</v>
      </c>
      <c r="J51" s="18">
        <f t="shared" si="1"/>
        <v>438.55500000000001</v>
      </c>
    </row>
    <row r="52" spans="1:10" ht="30" x14ac:dyDescent="0.25">
      <c r="A52" s="10" t="s">
        <v>118</v>
      </c>
      <c r="B52" s="23"/>
      <c r="C52" s="11"/>
      <c r="D52" s="11" t="s">
        <v>119</v>
      </c>
      <c r="E52" s="16">
        <v>0.48</v>
      </c>
      <c r="F52" s="10" t="s">
        <v>54</v>
      </c>
      <c r="G52" s="15">
        <v>1124.5</v>
      </c>
      <c r="H52" s="16">
        <v>21</v>
      </c>
      <c r="I52" s="17">
        <f t="shared" si="0"/>
        <v>1360.645</v>
      </c>
      <c r="J52" s="18">
        <f t="shared" si="1"/>
        <v>539.76</v>
      </c>
    </row>
    <row r="53" spans="1:10" ht="30" x14ac:dyDescent="0.25">
      <c r="A53" s="10" t="s">
        <v>120</v>
      </c>
      <c r="B53" s="23"/>
      <c r="C53" s="11"/>
      <c r="D53" s="11" t="s">
        <v>121</v>
      </c>
      <c r="E53" s="16">
        <v>0.72</v>
      </c>
      <c r="F53" s="10" t="s">
        <v>54</v>
      </c>
      <c r="G53" s="15">
        <v>1176.4000000000001</v>
      </c>
      <c r="H53" s="16">
        <v>21</v>
      </c>
      <c r="I53" s="17">
        <f t="shared" si="0"/>
        <v>1423.444</v>
      </c>
      <c r="J53" s="18">
        <f t="shared" si="1"/>
        <v>847.00800000000004</v>
      </c>
    </row>
    <row r="54" spans="1:10" ht="30" x14ac:dyDescent="0.25">
      <c r="A54" s="10" t="s">
        <v>122</v>
      </c>
      <c r="B54" s="23"/>
      <c r="C54" s="11"/>
      <c r="D54" s="11" t="s">
        <v>123</v>
      </c>
      <c r="E54" s="16">
        <v>0.81</v>
      </c>
      <c r="F54" s="10" t="s">
        <v>54</v>
      </c>
      <c r="G54" s="15">
        <v>1297.5</v>
      </c>
      <c r="H54" s="16">
        <v>21</v>
      </c>
      <c r="I54" s="17">
        <f t="shared" si="0"/>
        <v>1569.9749999999999</v>
      </c>
      <c r="J54" s="18">
        <f t="shared" si="1"/>
        <v>1050.9750000000001</v>
      </c>
    </row>
    <row r="55" spans="1:10" ht="30" x14ac:dyDescent="0.25">
      <c r="A55" s="10" t="s">
        <v>124</v>
      </c>
      <c r="B55" s="23"/>
      <c r="C55" s="11"/>
      <c r="D55" s="11" t="s">
        <v>125</v>
      </c>
      <c r="E55" s="16">
        <v>1.1000000000000001</v>
      </c>
      <c r="F55" s="10" t="s">
        <v>54</v>
      </c>
      <c r="G55" s="15">
        <v>1228.3</v>
      </c>
      <c r="H55" s="16">
        <v>21</v>
      </c>
      <c r="I55" s="17">
        <f t="shared" si="0"/>
        <v>1486.2429999999999</v>
      </c>
      <c r="J55" s="18">
        <f t="shared" si="1"/>
        <v>1351.13</v>
      </c>
    </row>
    <row r="56" spans="1:10" ht="30" x14ac:dyDescent="0.25">
      <c r="A56" s="10" t="s">
        <v>126</v>
      </c>
      <c r="B56" s="23"/>
      <c r="C56" s="11"/>
      <c r="D56" s="11" t="s">
        <v>127</v>
      </c>
      <c r="E56" s="16">
        <v>1.2</v>
      </c>
      <c r="F56" s="10" t="s">
        <v>54</v>
      </c>
      <c r="G56" s="15">
        <v>1297.5</v>
      </c>
      <c r="H56" s="16">
        <v>21</v>
      </c>
      <c r="I56" s="17">
        <f t="shared" si="0"/>
        <v>1569.9749999999999</v>
      </c>
      <c r="J56" s="18">
        <f t="shared" si="1"/>
        <v>1557</v>
      </c>
    </row>
    <row r="57" spans="1:10" ht="30" x14ac:dyDescent="0.25">
      <c r="A57" s="10" t="s">
        <v>128</v>
      </c>
      <c r="B57" s="23" t="s">
        <v>129</v>
      </c>
      <c r="C57" s="11"/>
      <c r="D57" s="11" t="s">
        <v>130</v>
      </c>
      <c r="E57" s="16">
        <v>0.33</v>
      </c>
      <c r="F57" s="10" t="s">
        <v>54</v>
      </c>
      <c r="G57" s="15">
        <v>1124.5</v>
      </c>
      <c r="H57" s="16">
        <v>21</v>
      </c>
      <c r="I57" s="17">
        <f t="shared" si="0"/>
        <v>1360.645</v>
      </c>
      <c r="J57" s="18">
        <f t="shared" si="1"/>
        <v>371.08500000000004</v>
      </c>
    </row>
    <row r="58" spans="1:10" ht="30" x14ac:dyDescent="0.25">
      <c r="A58" s="10" t="s">
        <v>131</v>
      </c>
      <c r="B58" s="23"/>
      <c r="C58" s="11"/>
      <c r="D58" s="11" t="s">
        <v>132</v>
      </c>
      <c r="E58" s="16">
        <v>0.75</v>
      </c>
      <c r="F58" s="10" t="s">
        <v>54</v>
      </c>
      <c r="G58" s="15">
        <v>1081.25</v>
      </c>
      <c r="H58" s="16">
        <v>21</v>
      </c>
      <c r="I58" s="17">
        <f t="shared" si="0"/>
        <v>1308.3125</v>
      </c>
      <c r="J58" s="18">
        <f t="shared" si="1"/>
        <v>810.9375</v>
      </c>
    </row>
    <row r="59" spans="1:10" ht="30" x14ac:dyDescent="0.25">
      <c r="A59" s="10" t="s">
        <v>133</v>
      </c>
      <c r="B59" s="23"/>
      <c r="C59" s="11"/>
      <c r="D59" s="11" t="s">
        <v>134</v>
      </c>
      <c r="E59" s="16">
        <v>1.44</v>
      </c>
      <c r="F59" s="10" t="s">
        <v>54</v>
      </c>
      <c r="G59" s="15">
        <v>1081.25</v>
      </c>
      <c r="H59" s="16">
        <v>21</v>
      </c>
      <c r="I59" s="17">
        <f t="shared" si="0"/>
        <v>1308.3125</v>
      </c>
      <c r="J59" s="18">
        <f t="shared" si="1"/>
        <v>1557</v>
      </c>
    </row>
    <row r="60" spans="1:10" ht="30" x14ac:dyDescent="0.25">
      <c r="A60" s="10" t="s">
        <v>135</v>
      </c>
      <c r="B60" s="23"/>
      <c r="C60" s="11"/>
      <c r="D60" s="11" t="s">
        <v>136</v>
      </c>
      <c r="E60" s="16">
        <v>1.8</v>
      </c>
      <c r="F60" s="10" t="s">
        <v>54</v>
      </c>
      <c r="G60" s="15">
        <v>1081.25</v>
      </c>
      <c r="H60" s="16">
        <v>21</v>
      </c>
      <c r="I60" s="17">
        <f t="shared" si="0"/>
        <v>1308.3125</v>
      </c>
      <c r="J60" s="18">
        <f t="shared" si="1"/>
        <v>1946.25</v>
      </c>
    </row>
    <row r="61" spans="1:10" ht="30" x14ac:dyDescent="0.25">
      <c r="A61" s="10" t="s">
        <v>137</v>
      </c>
      <c r="B61" s="23"/>
      <c r="C61" s="11"/>
      <c r="D61" s="11" t="s">
        <v>138</v>
      </c>
      <c r="E61" s="16">
        <v>2.16</v>
      </c>
      <c r="F61" s="10" t="s">
        <v>54</v>
      </c>
      <c r="G61" s="15">
        <v>1081.25</v>
      </c>
      <c r="H61" s="16">
        <v>21</v>
      </c>
      <c r="I61" s="17">
        <f t="shared" si="0"/>
        <v>1308.3125</v>
      </c>
      <c r="J61" s="18">
        <f t="shared" si="1"/>
        <v>2335.5</v>
      </c>
    </row>
    <row r="62" spans="1:10" ht="30" x14ac:dyDescent="0.25">
      <c r="A62" s="10" t="s">
        <v>139</v>
      </c>
      <c r="B62" s="23"/>
      <c r="C62" s="11"/>
      <c r="D62" s="11" t="s">
        <v>140</v>
      </c>
      <c r="E62" s="16">
        <v>2.88</v>
      </c>
      <c r="F62" s="10" t="s">
        <v>54</v>
      </c>
      <c r="G62" s="15">
        <v>1124.5</v>
      </c>
      <c r="H62" s="16">
        <v>21</v>
      </c>
      <c r="I62" s="17">
        <f t="shared" si="0"/>
        <v>1360.645</v>
      </c>
      <c r="J62" s="18">
        <f t="shared" si="1"/>
        <v>3238.56</v>
      </c>
    </row>
    <row r="63" spans="1:10" x14ac:dyDescent="0.25">
      <c r="A63" s="10" t="s">
        <v>141</v>
      </c>
      <c r="B63" s="23" t="s">
        <v>142</v>
      </c>
      <c r="C63" s="11"/>
      <c r="D63" s="11" t="s">
        <v>143</v>
      </c>
      <c r="E63" s="13">
        <v>40</v>
      </c>
      <c r="F63" s="10" t="s">
        <v>17</v>
      </c>
      <c r="G63" s="15">
        <v>18.53</v>
      </c>
      <c r="H63" s="16">
        <v>21</v>
      </c>
      <c r="I63" s="17">
        <f t="shared" si="0"/>
        <v>22.421300000000002</v>
      </c>
      <c r="J63" s="18">
        <f t="shared" si="1"/>
        <v>741.2</v>
      </c>
    </row>
    <row r="64" spans="1:10" x14ac:dyDescent="0.25">
      <c r="A64" s="10" t="s">
        <v>144</v>
      </c>
      <c r="B64" s="23"/>
      <c r="C64" s="11"/>
      <c r="D64" s="11" t="s">
        <v>145</v>
      </c>
      <c r="E64" s="13">
        <v>30</v>
      </c>
      <c r="F64" s="10" t="s">
        <v>17</v>
      </c>
      <c r="G64" s="15">
        <v>23.06</v>
      </c>
      <c r="H64" s="16">
        <v>21</v>
      </c>
      <c r="I64" s="17">
        <f t="shared" si="0"/>
        <v>27.902599999999996</v>
      </c>
      <c r="J64" s="18">
        <f t="shared" si="1"/>
        <v>691.8</v>
      </c>
    </row>
    <row r="65" spans="1:10" x14ac:dyDescent="0.25">
      <c r="A65" s="10" t="s">
        <v>146</v>
      </c>
      <c r="B65" s="23"/>
      <c r="C65" s="11"/>
      <c r="D65" s="11" t="s">
        <v>147</v>
      </c>
      <c r="E65" s="13">
        <v>10</v>
      </c>
      <c r="F65" s="10" t="s">
        <v>17</v>
      </c>
      <c r="G65" s="15">
        <v>27.8</v>
      </c>
      <c r="H65" s="16">
        <v>21</v>
      </c>
      <c r="I65" s="17">
        <f t="shared" si="0"/>
        <v>33.637999999999998</v>
      </c>
      <c r="J65" s="18">
        <f t="shared" si="1"/>
        <v>278</v>
      </c>
    </row>
    <row r="66" spans="1:10" x14ac:dyDescent="0.25">
      <c r="A66" s="10" t="s">
        <v>148</v>
      </c>
      <c r="B66" s="26" t="s">
        <v>149</v>
      </c>
      <c r="C66" s="11"/>
      <c r="D66" s="11" t="s">
        <v>150</v>
      </c>
      <c r="E66" s="13">
        <v>40</v>
      </c>
      <c r="F66" s="10" t="s">
        <v>17</v>
      </c>
      <c r="G66" s="15">
        <v>20.82</v>
      </c>
      <c r="H66" s="16">
        <v>21</v>
      </c>
      <c r="I66" s="17">
        <f t="shared" si="0"/>
        <v>25.1922</v>
      </c>
      <c r="J66" s="18">
        <f t="shared" si="1"/>
        <v>832.8</v>
      </c>
    </row>
    <row r="67" spans="1:10" x14ac:dyDescent="0.25">
      <c r="A67" s="10" t="s">
        <v>151</v>
      </c>
      <c r="B67" s="26"/>
      <c r="C67" s="11"/>
      <c r="D67" s="11" t="s">
        <v>152</v>
      </c>
      <c r="E67" s="13">
        <v>30</v>
      </c>
      <c r="F67" s="10" t="s">
        <v>17</v>
      </c>
      <c r="G67" s="15">
        <v>26.02</v>
      </c>
      <c r="H67" s="16">
        <v>21</v>
      </c>
      <c r="I67" s="17">
        <f t="shared" si="0"/>
        <v>31.484199999999998</v>
      </c>
      <c r="J67" s="18">
        <f t="shared" si="1"/>
        <v>780.6</v>
      </c>
    </row>
    <row r="68" spans="1:10" x14ac:dyDescent="0.25">
      <c r="A68" s="10" t="s">
        <v>153</v>
      </c>
      <c r="B68" s="26"/>
      <c r="C68" s="11"/>
      <c r="D68" s="11" t="s">
        <v>154</v>
      </c>
      <c r="E68" s="13">
        <v>10</v>
      </c>
      <c r="F68" s="10" t="s">
        <v>17</v>
      </c>
      <c r="G68" s="15">
        <v>31.23</v>
      </c>
      <c r="H68" s="16">
        <v>21</v>
      </c>
      <c r="I68" s="17">
        <f t="shared" si="0"/>
        <v>37.7883</v>
      </c>
      <c r="J68" s="18">
        <f t="shared" si="1"/>
        <v>312.3</v>
      </c>
    </row>
    <row r="69" spans="1:10" ht="30" x14ac:dyDescent="0.25">
      <c r="A69" s="10" t="s">
        <v>155</v>
      </c>
      <c r="B69" s="26" t="s">
        <v>156</v>
      </c>
      <c r="C69" s="11"/>
      <c r="D69" s="11" t="s">
        <v>157</v>
      </c>
      <c r="E69" s="16">
        <v>104</v>
      </c>
      <c r="F69" s="10" t="s">
        <v>158</v>
      </c>
      <c r="G69" s="15">
        <v>4.93</v>
      </c>
      <c r="H69" s="16">
        <v>21</v>
      </c>
      <c r="I69" s="17">
        <f t="shared" ref="I69:I120" si="2">G69*1.21</f>
        <v>5.9652999999999992</v>
      </c>
      <c r="J69" s="18">
        <f t="shared" ref="J69:J120" si="3">E69*G69</f>
        <v>512.72</v>
      </c>
    </row>
    <row r="70" spans="1:10" ht="30" x14ac:dyDescent="0.25">
      <c r="A70" s="10" t="s">
        <v>159</v>
      </c>
      <c r="B70" s="27"/>
      <c r="C70" s="11"/>
      <c r="D70" s="11" t="s">
        <v>160</v>
      </c>
      <c r="E70" s="16">
        <v>240</v>
      </c>
      <c r="F70" s="10" t="s">
        <v>158</v>
      </c>
      <c r="G70" s="15">
        <v>4.93</v>
      </c>
      <c r="H70" s="16">
        <v>21</v>
      </c>
      <c r="I70" s="17">
        <f t="shared" si="2"/>
        <v>5.9652999999999992</v>
      </c>
      <c r="J70" s="18">
        <f t="shared" si="3"/>
        <v>1183.1999999999998</v>
      </c>
    </row>
    <row r="71" spans="1:10" ht="30" x14ac:dyDescent="0.25">
      <c r="A71" s="10" t="s">
        <v>161</v>
      </c>
      <c r="B71" s="27"/>
      <c r="C71" s="11"/>
      <c r="D71" s="11" t="s">
        <v>162</v>
      </c>
      <c r="E71" s="16">
        <v>456</v>
      </c>
      <c r="F71" s="10" t="s">
        <v>158</v>
      </c>
      <c r="G71" s="15">
        <v>4.84</v>
      </c>
      <c r="H71" s="16">
        <v>21</v>
      </c>
      <c r="I71" s="17">
        <f t="shared" si="2"/>
        <v>5.8563999999999998</v>
      </c>
      <c r="J71" s="18">
        <f t="shared" si="3"/>
        <v>2207.04</v>
      </c>
    </row>
    <row r="72" spans="1:10" ht="30" x14ac:dyDescent="0.25">
      <c r="A72" s="10" t="s">
        <v>163</v>
      </c>
      <c r="B72" s="28"/>
      <c r="C72" s="11"/>
      <c r="D72" s="11" t="s">
        <v>164</v>
      </c>
      <c r="E72" s="16">
        <v>480</v>
      </c>
      <c r="F72" s="10" t="s">
        <v>158</v>
      </c>
      <c r="G72" s="15">
        <v>4.76</v>
      </c>
      <c r="H72" s="16">
        <v>21</v>
      </c>
      <c r="I72" s="17">
        <f t="shared" si="2"/>
        <v>5.7595999999999998</v>
      </c>
      <c r="J72" s="18">
        <f t="shared" si="3"/>
        <v>2284.7999999999997</v>
      </c>
    </row>
    <row r="73" spans="1:10" x14ac:dyDescent="0.25">
      <c r="A73" s="10" t="s">
        <v>165</v>
      </c>
      <c r="B73" s="23" t="s">
        <v>166</v>
      </c>
      <c r="C73" s="11"/>
      <c r="D73" s="11" t="s">
        <v>167</v>
      </c>
      <c r="E73" s="16">
        <v>0.16</v>
      </c>
      <c r="F73" s="10" t="s">
        <v>54</v>
      </c>
      <c r="G73" s="15">
        <v>1076.06</v>
      </c>
      <c r="H73" s="16">
        <v>21</v>
      </c>
      <c r="I73" s="17">
        <f t="shared" si="2"/>
        <v>1302.0326</v>
      </c>
      <c r="J73" s="18">
        <f t="shared" si="3"/>
        <v>172.1696</v>
      </c>
    </row>
    <row r="74" spans="1:10" ht="30" x14ac:dyDescent="0.25">
      <c r="A74" s="10" t="s">
        <v>168</v>
      </c>
      <c r="B74" s="23"/>
      <c r="C74" s="11"/>
      <c r="D74" s="11" t="s">
        <v>169</v>
      </c>
      <c r="E74" s="16">
        <v>0.5</v>
      </c>
      <c r="F74" s="10" t="s">
        <v>54</v>
      </c>
      <c r="G74" s="15">
        <v>1124.5</v>
      </c>
      <c r="H74" s="16">
        <v>21</v>
      </c>
      <c r="I74" s="17">
        <f t="shared" si="2"/>
        <v>1360.645</v>
      </c>
      <c r="J74" s="18">
        <f t="shared" si="3"/>
        <v>562.25</v>
      </c>
    </row>
    <row r="75" spans="1:10" ht="30" x14ac:dyDescent="0.25">
      <c r="A75" s="10" t="s">
        <v>170</v>
      </c>
      <c r="B75" s="23"/>
      <c r="C75" s="11"/>
      <c r="D75" s="11" t="s">
        <v>171</v>
      </c>
      <c r="E75" s="16">
        <v>1</v>
      </c>
      <c r="F75" s="10" t="s">
        <v>54</v>
      </c>
      <c r="G75" s="15">
        <v>1124.5</v>
      </c>
      <c r="H75" s="16">
        <v>21</v>
      </c>
      <c r="I75" s="17">
        <f t="shared" si="2"/>
        <v>1360.645</v>
      </c>
      <c r="J75" s="18">
        <f t="shared" si="3"/>
        <v>1124.5</v>
      </c>
    </row>
    <row r="76" spans="1:10" ht="30" x14ac:dyDescent="0.25">
      <c r="A76" s="10" t="s">
        <v>172</v>
      </c>
      <c r="B76" s="23"/>
      <c r="C76" s="11"/>
      <c r="D76" s="11" t="s">
        <v>173</v>
      </c>
      <c r="E76" s="16">
        <v>1</v>
      </c>
      <c r="F76" s="10" t="s">
        <v>54</v>
      </c>
      <c r="G76" s="15">
        <v>1172.94</v>
      </c>
      <c r="H76" s="16">
        <v>21</v>
      </c>
      <c r="I76" s="17">
        <f t="shared" si="2"/>
        <v>1419.2574</v>
      </c>
      <c r="J76" s="18">
        <f t="shared" si="3"/>
        <v>1172.94</v>
      </c>
    </row>
    <row r="77" spans="1:10" ht="30" x14ac:dyDescent="0.25">
      <c r="A77" s="10" t="s">
        <v>174</v>
      </c>
      <c r="B77" s="23"/>
      <c r="C77" s="11"/>
      <c r="D77" s="11" t="s">
        <v>175</v>
      </c>
      <c r="E77" s="16">
        <v>0.36</v>
      </c>
      <c r="F77" s="10" t="s">
        <v>54</v>
      </c>
      <c r="G77" s="15">
        <v>1297.5</v>
      </c>
      <c r="H77" s="16">
        <v>21</v>
      </c>
      <c r="I77" s="17">
        <f t="shared" si="2"/>
        <v>1569.9749999999999</v>
      </c>
      <c r="J77" s="18">
        <f t="shared" si="3"/>
        <v>467.09999999999997</v>
      </c>
    </row>
    <row r="78" spans="1:10" ht="30" x14ac:dyDescent="0.25">
      <c r="A78" s="10" t="s">
        <v>170</v>
      </c>
      <c r="B78" s="23"/>
      <c r="C78" s="11"/>
      <c r="D78" s="11" t="s">
        <v>176</v>
      </c>
      <c r="E78" s="16">
        <v>0.6</v>
      </c>
      <c r="F78" s="10" t="s">
        <v>54</v>
      </c>
      <c r="G78" s="15">
        <v>1124.5</v>
      </c>
      <c r="H78" s="16">
        <v>21</v>
      </c>
      <c r="I78" s="17">
        <f t="shared" si="2"/>
        <v>1360.645</v>
      </c>
      <c r="J78" s="18">
        <f t="shared" si="3"/>
        <v>674.69999999999993</v>
      </c>
    </row>
    <row r="79" spans="1:10" ht="30" x14ac:dyDescent="0.25">
      <c r="A79" s="10" t="s">
        <v>172</v>
      </c>
      <c r="B79" s="23"/>
      <c r="C79" s="11"/>
      <c r="D79" s="11" t="s">
        <v>177</v>
      </c>
      <c r="E79" s="16">
        <v>0.72499999999999998</v>
      </c>
      <c r="F79" s="10" t="s">
        <v>54</v>
      </c>
      <c r="G79" s="15">
        <v>1141.8</v>
      </c>
      <c r="H79" s="16">
        <v>21</v>
      </c>
      <c r="I79" s="17">
        <f t="shared" si="2"/>
        <v>1381.578</v>
      </c>
      <c r="J79" s="18">
        <f t="shared" si="3"/>
        <v>827.80499999999995</v>
      </c>
    </row>
    <row r="80" spans="1:10" ht="30" x14ac:dyDescent="0.25">
      <c r="A80" s="10" t="s">
        <v>174</v>
      </c>
      <c r="B80" s="23"/>
      <c r="C80" s="11"/>
      <c r="D80" s="11" t="s">
        <v>178</v>
      </c>
      <c r="E80" s="16">
        <v>0.51</v>
      </c>
      <c r="F80" s="10" t="s">
        <v>54</v>
      </c>
      <c r="G80" s="15">
        <v>1124.5</v>
      </c>
      <c r="H80" s="16">
        <v>21</v>
      </c>
      <c r="I80" s="17">
        <f t="shared" si="2"/>
        <v>1360.645</v>
      </c>
      <c r="J80" s="18">
        <f t="shared" si="3"/>
        <v>573.495</v>
      </c>
    </row>
    <row r="81" spans="1:10" ht="30" x14ac:dyDescent="0.25">
      <c r="A81" s="10" t="s">
        <v>179</v>
      </c>
      <c r="B81" s="23"/>
      <c r="C81" s="11"/>
      <c r="D81" s="11" t="s">
        <v>180</v>
      </c>
      <c r="E81" s="16">
        <v>0.45</v>
      </c>
      <c r="F81" s="10" t="s">
        <v>54</v>
      </c>
      <c r="G81" s="15">
        <v>1124.5</v>
      </c>
      <c r="H81" s="16">
        <v>21</v>
      </c>
      <c r="I81" s="17">
        <f t="shared" si="2"/>
        <v>1360.645</v>
      </c>
      <c r="J81" s="18">
        <f t="shared" si="3"/>
        <v>506.02500000000003</v>
      </c>
    </row>
    <row r="82" spans="1:10" ht="30" x14ac:dyDescent="0.25">
      <c r="A82" s="10" t="s">
        <v>181</v>
      </c>
      <c r="B82" s="23"/>
      <c r="C82" s="11"/>
      <c r="D82" s="11" t="s">
        <v>182</v>
      </c>
      <c r="E82" s="16">
        <v>1.3109999999999999</v>
      </c>
      <c r="F82" s="10" t="s">
        <v>54</v>
      </c>
      <c r="G82" s="15">
        <v>1332.1</v>
      </c>
      <c r="H82" s="16">
        <v>21</v>
      </c>
      <c r="I82" s="17">
        <f t="shared" si="2"/>
        <v>1611.8409999999999</v>
      </c>
      <c r="J82" s="18">
        <f t="shared" si="3"/>
        <v>1746.3830999999998</v>
      </c>
    </row>
    <row r="83" spans="1:10" ht="30" x14ac:dyDescent="0.25">
      <c r="A83" s="10" t="s">
        <v>183</v>
      </c>
      <c r="B83" s="23"/>
      <c r="C83" s="11"/>
      <c r="D83" s="11" t="s">
        <v>184</v>
      </c>
      <c r="E83" s="16">
        <v>0.47499999999999998</v>
      </c>
      <c r="F83" s="10" t="s">
        <v>54</v>
      </c>
      <c r="G83" s="15">
        <v>1124.5</v>
      </c>
      <c r="H83" s="16">
        <v>21</v>
      </c>
      <c r="I83" s="17">
        <f t="shared" si="2"/>
        <v>1360.645</v>
      </c>
      <c r="J83" s="18">
        <f t="shared" si="3"/>
        <v>534.13749999999993</v>
      </c>
    </row>
    <row r="84" spans="1:10" ht="30" x14ac:dyDescent="0.25">
      <c r="A84" s="10" t="s">
        <v>185</v>
      </c>
      <c r="B84" s="23" t="s">
        <v>186</v>
      </c>
      <c r="C84" s="11"/>
      <c r="D84" s="11" t="s">
        <v>187</v>
      </c>
      <c r="E84" s="16">
        <v>0.08</v>
      </c>
      <c r="F84" s="10" t="s">
        <v>54</v>
      </c>
      <c r="G84" s="15">
        <v>1712.7</v>
      </c>
      <c r="H84" s="16">
        <v>21</v>
      </c>
      <c r="I84" s="17">
        <f t="shared" si="2"/>
        <v>2072.3670000000002</v>
      </c>
      <c r="J84" s="18">
        <f t="shared" si="3"/>
        <v>137.01600000000002</v>
      </c>
    </row>
    <row r="85" spans="1:10" ht="30" x14ac:dyDescent="0.25">
      <c r="A85" s="10" t="s">
        <v>188</v>
      </c>
      <c r="B85" s="23"/>
      <c r="C85" s="11"/>
      <c r="D85" s="11" t="s">
        <v>189</v>
      </c>
      <c r="E85" s="16">
        <v>0.14499999999999999</v>
      </c>
      <c r="F85" s="10" t="s">
        <v>54</v>
      </c>
      <c r="G85" s="15">
        <v>1505.1</v>
      </c>
      <c r="H85" s="16">
        <v>21</v>
      </c>
      <c r="I85" s="17">
        <f t="shared" si="2"/>
        <v>1821.1709999999998</v>
      </c>
      <c r="J85" s="18">
        <f t="shared" si="3"/>
        <v>218.23949999999996</v>
      </c>
    </row>
    <row r="86" spans="1:10" ht="30" x14ac:dyDescent="0.25">
      <c r="A86" s="10" t="s">
        <v>190</v>
      </c>
      <c r="B86" s="23"/>
      <c r="C86" s="11"/>
      <c r="D86" s="11" t="s">
        <v>191</v>
      </c>
      <c r="E86" s="16">
        <v>0.14499999999999999</v>
      </c>
      <c r="F86" s="10" t="s">
        <v>54</v>
      </c>
      <c r="G86" s="15">
        <v>1505.1</v>
      </c>
      <c r="H86" s="16">
        <v>21</v>
      </c>
      <c r="I86" s="17">
        <f t="shared" si="2"/>
        <v>1821.1709999999998</v>
      </c>
      <c r="J86" s="18">
        <f t="shared" si="3"/>
        <v>218.23949999999996</v>
      </c>
    </row>
    <row r="87" spans="1:10" ht="30" x14ac:dyDescent="0.25">
      <c r="A87" s="10" t="s">
        <v>192</v>
      </c>
      <c r="B87" s="23" t="s">
        <v>193</v>
      </c>
      <c r="C87" s="11"/>
      <c r="D87" s="11" t="s">
        <v>194</v>
      </c>
      <c r="E87" s="16">
        <v>5.3999999999999999E-2</v>
      </c>
      <c r="F87" s="10" t="s">
        <v>54</v>
      </c>
      <c r="G87" s="15">
        <v>1089.9000000000001</v>
      </c>
      <c r="H87" s="16">
        <v>21</v>
      </c>
      <c r="I87" s="17">
        <f t="shared" si="2"/>
        <v>1318.779</v>
      </c>
      <c r="J87" s="18">
        <f t="shared" si="3"/>
        <v>58.854600000000005</v>
      </c>
    </row>
    <row r="88" spans="1:10" ht="30" x14ac:dyDescent="0.25">
      <c r="A88" s="10" t="s">
        <v>195</v>
      </c>
      <c r="B88" s="23"/>
      <c r="C88" s="11"/>
      <c r="D88" s="11" t="s">
        <v>196</v>
      </c>
      <c r="E88" s="16">
        <v>7.3999999999999996E-2</v>
      </c>
      <c r="F88" s="10" t="s">
        <v>54</v>
      </c>
      <c r="G88" s="15">
        <v>1089.9000000000001</v>
      </c>
      <c r="H88" s="16">
        <v>21</v>
      </c>
      <c r="I88" s="17">
        <f t="shared" si="2"/>
        <v>1318.779</v>
      </c>
      <c r="J88" s="18">
        <f t="shared" si="3"/>
        <v>80.652600000000007</v>
      </c>
    </row>
    <row r="89" spans="1:10" ht="30" x14ac:dyDescent="0.25">
      <c r="A89" s="10" t="s">
        <v>197</v>
      </c>
      <c r="B89" s="23"/>
      <c r="C89" s="11"/>
      <c r="D89" s="11" t="s">
        <v>198</v>
      </c>
      <c r="E89" s="16">
        <v>0.1</v>
      </c>
      <c r="F89" s="10" t="s">
        <v>54</v>
      </c>
      <c r="G89" s="15">
        <v>1176.4000000000001</v>
      </c>
      <c r="H89" s="16">
        <v>21</v>
      </c>
      <c r="I89" s="17">
        <f t="shared" si="2"/>
        <v>1423.444</v>
      </c>
      <c r="J89" s="18">
        <f t="shared" si="3"/>
        <v>117.64000000000001</v>
      </c>
    </row>
    <row r="90" spans="1:10" ht="30" x14ac:dyDescent="0.25">
      <c r="A90" s="10" t="s">
        <v>199</v>
      </c>
      <c r="B90" s="23"/>
      <c r="C90" s="11"/>
      <c r="D90" s="11" t="s">
        <v>200</v>
      </c>
      <c r="E90" s="16">
        <v>0.12</v>
      </c>
      <c r="F90" s="10" t="s">
        <v>54</v>
      </c>
      <c r="G90" s="15">
        <v>1089.9000000000001</v>
      </c>
      <c r="H90" s="16">
        <v>21</v>
      </c>
      <c r="I90" s="17">
        <f t="shared" si="2"/>
        <v>1318.779</v>
      </c>
      <c r="J90" s="18">
        <f t="shared" si="3"/>
        <v>130.78800000000001</v>
      </c>
    </row>
    <row r="91" spans="1:10" ht="30" x14ac:dyDescent="0.25">
      <c r="A91" s="10" t="s">
        <v>201</v>
      </c>
      <c r="B91" s="23"/>
      <c r="C91" s="11"/>
      <c r="D91" s="11" t="s">
        <v>202</v>
      </c>
      <c r="E91" s="16">
        <v>0.16</v>
      </c>
      <c r="F91" s="10" t="s">
        <v>54</v>
      </c>
      <c r="G91" s="15">
        <v>1089.9000000000001</v>
      </c>
      <c r="H91" s="16">
        <v>21</v>
      </c>
      <c r="I91" s="17">
        <f t="shared" si="2"/>
        <v>1318.779</v>
      </c>
      <c r="J91" s="18">
        <f t="shared" si="3"/>
        <v>174.38400000000001</v>
      </c>
    </row>
    <row r="92" spans="1:10" ht="30" x14ac:dyDescent="0.25">
      <c r="A92" s="10" t="s">
        <v>203</v>
      </c>
      <c r="B92" s="23"/>
      <c r="C92" s="11"/>
      <c r="D92" s="11" t="s">
        <v>204</v>
      </c>
      <c r="E92" s="16">
        <v>0.05</v>
      </c>
      <c r="F92" s="10" t="s">
        <v>54</v>
      </c>
      <c r="G92" s="15">
        <v>1017.24</v>
      </c>
      <c r="H92" s="16">
        <v>21</v>
      </c>
      <c r="I92" s="17">
        <f t="shared" si="2"/>
        <v>1230.8604</v>
      </c>
      <c r="J92" s="18">
        <f t="shared" si="3"/>
        <v>50.862000000000002</v>
      </c>
    </row>
    <row r="93" spans="1:10" ht="30" x14ac:dyDescent="0.25">
      <c r="A93" s="10" t="s">
        <v>205</v>
      </c>
      <c r="B93" s="23"/>
      <c r="C93" s="11"/>
      <c r="D93" s="11" t="s">
        <v>206</v>
      </c>
      <c r="E93" s="16">
        <v>6.2E-2</v>
      </c>
      <c r="F93" s="10" t="s">
        <v>54</v>
      </c>
      <c r="G93" s="15">
        <v>1089.9000000000001</v>
      </c>
      <c r="H93" s="16">
        <v>21</v>
      </c>
      <c r="I93" s="17">
        <f t="shared" si="2"/>
        <v>1318.779</v>
      </c>
      <c r="J93" s="18">
        <f t="shared" si="3"/>
        <v>67.573800000000006</v>
      </c>
    </row>
    <row r="94" spans="1:10" ht="30" x14ac:dyDescent="0.25">
      <c r="A94" s="10" t="s">
        <v>207</v>
      </c>
      <c r="B94" s="23"/>
      <c r="C94" s="11"/>
      <c r="D94" s="11" t="s">
        <v>208</v>
      </c>
      <c r="E94" s="16">
        <v>0.08</v>
      </c>
      <c r="F94" s="10" t="s">
        <v>54</v>
      </c>
      <c r="G94" s="15">
        <v>1089.9000000000001</v>
      </c>
      <c r="H94" s="16">
        <v>21</v>
      </c>
      <c r="I94" s="17">
        <f t="shared" si="2"/>
        <v>1318.779</v>
      </c>
      <c r="J94" s="18">
        <f t="shared" si="3"/>
        <v>87.192000000000007</v>
      </c>
    </row>
    <row r="95" spans="1:10" ht="30" x14ac:dyDescent="0.25">
      <c r="A95" s="10" t="s">
        <v>209</v>
      </c>
      <c r="B95" s="23"/>
      <c r="C95" s="11"/>
      <c r="D95" s="11" t="s">
        <v>210</v>
      </c>
      <c r="E95" s="16">
        <v>9.1999999999999998E-2</v>
      </c>
      <c r="F95" s="10" t="s">
        <v>54</v>
      </c>
      <c r="G95" s="15">
        <v>1176.4000000000001</v>
      </c>
      <c r="H95" s="16">
        <v>21</v>
      </c>
      <c r="I95" s="17">
        <f t="shared" si="2"/>
        <v>1423.444</v>
      </c>
      <c r="J95" s="18">
        <f t="shared" si="3"/>
        <v>108.22880000000001</v>
      </c>
    </row>
    <row r="96" spans="1:10" ht="30" x14ac:dyDescent="0.25">
      <c r="A96" s="10" t="s">
        <v>211</v>
      </c>
      <c r="B96" s="23"/>
      <c r="C96" s="11"/>
      <c r="D96" s="11" t="s">
        <v>212</v>
      </c>
      <c r="E96" s="16">
        <v>0.11899999999999999</v>
      </c>
      <c r="F96" s="10" t="s">
        <v>54</v>
      </c>
      <c r="G96" s="15">
        <v>1124.5</v>
      </c>
      <c r="H96" s="16">
        <v>21</v>
      </c>
      <c r="I96" s="17">
        <f t="shared" si="2"/>
        <v>1360.645</v>
      </c>
      <c r="J96" s="18">
        <f t="shared" si="3"/>
        <v>133.81549999999999</v>
      </c>
    </row>
    <row r="97" spans="1:10" ht="30" x14ac:dyDescent="0.25">
      <c r="A97" s="10" t="s">
        <v>213</v>
      </c>
      <c r="B97" s="23" t="s">
        <v>214</v>
      </c>
      <c r="C97" s="11"/>
      <c r="D97" s="11" t="s">
        <v>215</v>
      </c>
      <c r="E97" s="16">
        <v>60</v>
      </c>
      <c r="F97" s="10" t="s">
        <v>35</v>
      </c>
      <c r="G97" s="15">
        <v>0.76</v>
      </c>
      <c r="H97" s="16">
        <v>21</v>
      </c>
      <c r="I97" s="17">
        <f t="shared" si="2"/>
        <v>0.91959999999999997</v>
      </c>
      <c r="J97" s="18">
        <f t="shared" si="3"/>
        <v>45.6</v>
      </c>
    </row>
    <row r="98" spans="1:10" ht="30" x14ac:dyDescent="0.25">
      <c r="A98" s="10" t="s">
        <v>216</v>
      </c>
      <c r="B98" s="23"/>
      <c r="C98" s="11"/>
      <c r="D98" s="11" t="s">
        <v>217</v>
      </c>
      <c r="E98" s="16">
        <v>60</v>
      </c>
      <c r="F98" s="10" t="s">
        <v>35</v>
      </c>
      <c r="G98" s="15">
        <v>1.23</v>
      </c>
      <c r="H98" s="16">
        <v>21</v>
      </c>
      <c r="I98" s="17">
        <f t="shared" si="2"/>
        <v>1.4883</v>
      </c>
      <c r="J98" s="18">
        <f t="shared" si="3"/>
        <v>73.8</v>
      </c>
    </row>
    <row r="99" spans="1:10" ht="30" x14ac:dyDescent="0.25">
      <c r="A99" s="10" t="s">
        <v>218</v>
      </c>
      <c r="B99" s="23"/>
      <c r="C99" s="11"/>
      <c r="D99" s="11" t="s">
        <v>219</v>
      </c>
      <c r="E99" s="16">
        <v>100</v>
      </c>
      <c r="F99" s="10" t="s">
        <v>35</v>
      </c>
      <c r="G99" s="15">
        <v>1.75</v>
      </c>
      <c r="H99" s="16">
        <v>21</v>
      </c>
      <c r="I99" s="17">
        <f t="shared" si="2"/>
        <v>2.1174999999999997</v>
      </c>
      <c r="J99" s="18">
        <f t="shared" si="3"/>
        <v>175</v>
      </c>
    </row>
    <row r="100" spans="1:10" ht="30" x14ac:dyDescent="0.25">
      <c r="A100" s="10" t="s">
        <v>220</v>
      </c>
      <c r="B100" s="23"/>
      <c r="C100" s="11"/>
      <c r="D100" s="11" t="s">
        <v>221</v>
      </c>
      <c r="E100" s="16">
        <v>60</v>
      </c>
      <c r="F100" s="10" t="s">
        <v>35</v>
      </c>
      <c r="G100" s="15">
        <v>1.97</v>
      </c>
      <c r="H100" s="16">
        <v>21</v>
      </c>
      <c r="I100" s="17">
        <f t="shared" si="2"/>
        <v>2.3836999999999997</v>
      </c>
      <c r="J100" s="18">
        <f t="shared" si="3"/>
        <v>118.2</v>
      </c>
    </row>
    <row r="101" spans="1:10" ht="30" x14ac:dyDescent="0.25">
      <c r="A101" s="10" t="s">
        <v>222</v>
      </c>
      <c r="B101" s="23"/>
      <c r="C101" s="11"/>
      <c r="D101" s="11" t="s">
        <v>223</v>
      </c>
      <c r="E101" s="16">
        <v>200</v>
      </c>
      <c r="F101" s="10" t="s">
        <v>35</v>
      </c>
      <c r="G101" s="15">
        <v>1.96</v>
      </c>
      <c r="H101" s="16">
        <v>21</v>
      </c>
      <c r="I101" s="17">
        <f t="shared" si="2"/>
        <v>2.3715999999999999</v>
      </c>
      <c r="J101" s="18">
        <f t="shared" si="3"/>
        <v>392</v>
      </c>
    </row>
    <row r="102" spans="1:10" ht="30" x14ac:dyDescent="0.25">
      <c r="A102" s="10" t="s">
        <v>224</v>
      </c>
      <c r="B102" s="23"/>
      <c r="C102" s="11"/>
      <c r="D102" s="11" t="s">
        <v>225</v>
      </c>
      <c r="E102" s="16">
        <v>60</v>
      </c>
      <c r="F102" s="10" t="s">
        <v>35</v>
      </c>
      <c r="G102" s="15">
        <v>2.14</v>
      </c>
      <c r="H102" s="16">
        <v>21</v>
      </c>
      <c r="I102" s="17">
        <f t="shared" si="2"/>
        <v>2.5893999999999999</v>
      </c>
      <c r="J102" s="18">
        <f t="shared" si="3"/>
        <v>128.4</v>
      </c>
    </row>
    <row r="103" spans="1:10" ht="30" x14ac:dyDescent="0.25">
      <c r="A103" s="10" t="s">
        <v>226</v>
      </c>
      <c r="B103" s="23"/>
      <c r="C103" s="11"/>
      <c r="D103" s="11" t="s">
        <v>227</v>
      </c>
      <c r="E103" s="16">
        <v>100</v>
      </c>
      <c r="F103" s="10" t="s">
        <v>35</v>
      </c>
      <c r="G103" s="15">
        <v>2.3199999999999998</v>
      </c>
      <c r="H103" s="16">
        <v>21</v>
      </c>
      <c r="I103" s="17">
        <f t="shared" si="2"/>
        <v>2.8071999999999999</v>
      </c>
      <c r="J103" s="18">
        <f t="shared" si="3"/>
        <v>231.99999999999997</v>
      </c>
    </row>
    <row r="104" spans="1:10" ht="30" x14ac:dyDescent="0.25">
      <c r="A104" s="10" t="s">
        <v>228</v>
      </c>
      <c r="B104" s="23"/>
      <c r="C104" s="11"/>
      <c r="D104" s="11" t="s">
        <v>229</v>
      </c>
      <c r="E104" s="16">
        <v>100</v>
      </c>
      <c r="F104" s="10" t="s">
        <v>35</v>
      </c>
      <c r="G104" s="15">
        <v>2.72</v>
      </c>
      <c r="H104" s="16">
        <v>21</v>
      </c>
      <c r="I104" s="17">
        <f t="shared" si="2"/>
        <v>3.2912000000000003</v>
      </c>
      <c r="J104" s="18">
        <f t="shared" si="3"/>
        <v>272</v>
      </c>
    </row>
    <row r="105" spans="1:10" ht="30" x14ac:dyDescent="0.25">
      <c r="A105" s="10" t="s">
        <v>230</v>
      </c>
      <c r="B105" s="23"/>
      <c r="C105" s="11"/>
      <c r="D105" s="11" t="s">
        <v>231</v>
      </c>
      <c r="E105" s="16">
        <v>60</v>
      </c>
      <c r="F105" s="10" t="s">
        <v>35</v>
      </c>
      <c r="G105" s="15">
        <v>3.88</v>
      </c>
      <c r="H105" s="16">
        <v>21</v>
      </c>
      <c r="I105" s="17">
        <f t="shared" si="2"/>
        <v>4.6947999999999999</v>
      </c>
      <c r="J105" s="18">
        <f t="shared" si="3"/>
        <v>232.79999999999998</v>
      </c>
    </row>
    <row r="106" spans="1:10" ht="30" x14ac:dyDescent="0.25">
      <c r="A106" s="10" t="s">
        <v>232</v>
      </c>
      <c r="B106" s="23"/>
      <c r="C106" s="11"/>
      <c r="D106" s="11" t="s">
        <v>233</v>
      </c>
      <c r="E106" s="16">
        <v>60</v>
      </c>
      <c r="F106" s="10" t="s">
        <v>35</v>
      </c>
      <c r="G106" s="15">
        <v>2.5099999999999998</v>
      </c>
      <c r="H106" s="16">
        <v>21</v>
      </c>
      <c r="I106" s="17">
        <f t="shared" si="2"/>
        <v>3.0370999999999997</v>
      </c>
      <c r="J106" s="18">
        <f t="shared" si="3"/>
        <v>150.6</v>
      </c>
    </row>
    <row r="107" spans="1:10" ht="30" x14ac:dyDescent="0.25">
      <c r="A107" s="10" t="s">
        <v>234</v>
      </c>
      <c r="B107" s="23"/>
      <c r="C107" s="11"/>
      <c r="D107" s="11" t="s">
        <v>235</v>
      </c>
      <c r="E107" s="16">
        <v>90</v>
      </c>
      <c r="F107" s="10" t="s">
        <v>35</v>
      </c>
      <c r="G107" s="15">
        <v>2.7</v>
      </c>
      <c r="H107" s="16">
        <v>21</v>
      </c>
      <c r="I107" s="17">
        <f t="shared" si="2"/>
        <v>3.2669999999999999</v>
      </c>
      <c r="J107" s="18">
        <f t="shared" si="3"/>
        <v>243.00000000000003</v>
      </c>
    </row>
    <row r="108" spans="1:10" ht="30" x14ac:dyDescent="0.25">
      <c r="A108" s="10" t="s">
        <v>236</v>
      </c>
      <c r="B108" s="23"/>
      <c r="C108" s="11"/>
      <c r="D108" s="11" t="s">
        <v>237</v>
      </c>
      <c r="E108" s="16">
        <v>150</v>
      </c>
      <c r="F108" s="10" t="s">
        <v>35</v>
      </c>
      <c r="G108" s="15">
        <v>3.43</v>
      </c>
      <c r="H108" s="16">
        <v>21</v>
      </c>
      <c r="I108" s="17">
        <f t="shared" si="2"/>
        <v>4.1502999999999997</v>
      </c>
      <c r="J108" s="18">
        <f t="shared" si="3"/>
        <v>514.5</v>
      </c>
    </row>
    <row r="109" spans="1:10" ht="30" x14ac:dyDescent="0.25">
      <c r="A109" s="10" t="s">
        <v>238</v>
      </c>
      <c r="B109" s="23"/>
      <c r="C109" s="11"/>
      <c r="D109" s="11" t="s">
        <v>239</v>
      </c>
      <c r="E109" s="16">
        <v>60</v>
      </c>
      <c r="F109" s="10" t="s">
        <v>35</v>
      </c>
      <c r="G109" s="15">
        <v>3.06</v>
      </c>
      <c r="H109" s="16">
        <v>21</v>
      </c>
      <c r="I109" s="17">
        <f t="shared" si="2"/>
        <v>3.7025999999999999</v>
      </c>
      <c r="J109" s="18">
        <f t="shared" si="3"/>
        <v>183.6</v>
      </c>
    </row>
    <row r="110" spans="1:10" ht="30" x14ac:dyDescent="0.25">
      <c r="A110" s="10" t="s">
        <v>240</v>
      </c>
      <c r="B110" s="23"/>
      <c r="C110" s="11"/>
      <c r="D110" s="11" t="s">
        <v>241</v>
      </c>
      <c r="E110" s="16">
        <v>60</v>
      </c>
      <c r="F110" s="10" t="s">
        <v>35</v>
      </c>
      <c r="G110" s="15">
        <v>3.42</v>
      </c>
      <c r="H110" s="16">
        <v>21</v>
      </c>
      <c r="I110" s="17">
        <f t="shared" si="2"/>
        <v>4.1381999999999994</v>
      </c>
      <c r="J110" s="18">
        <f t="shared" si="3"/>
        <v>205.2</v>
      </c>
    </row>
    <row r="111" spans="1:10" ht="30" x14ac:dyDescent="0.25">
      <c r="A111" s="10" t="s">
        <v>242</v>
      </c>
      <c r="B111" s="23"/>
      <c r="C111" s="11"/>
      <c r="D111" s="11" t="s">
        <v>243</v>
      </c>
      <c r="E111" s="16">
        <v>60</v>
      </c>
      <c r="F111" s="10" t="s">
        <v>35</v>
      </c>
      <c r="G111" s="15">
        <v>3.42</v>
      </c>
      <c r="H111" s="16">
        <v>21</v>
      </c>
      <c r="I111" s="17">
        <f t="shared" si="2"/>
        <v>4.1381999999999994</v>
      </c>
      <c r="J111" s="18">
        <f t="shared" si="3"/>
        <v>205.2</v>
      </c>
    </row>
    <row r="112" spans="1:10" ht="30" x14ac:dyDescent="0.25">
      <c r="A112" s="10" t="s">
        <v>244</v>
      </c>
      <c r="B112" s="23"/>
      <c r="C112" s="11"/>
      <c r="D112" s="11" t="s">
        <v>245</v>
      </c>
      <c r="E112" s="16">
        <v>90</v>
      </c>
      <c r="F112" s="10" t="s">
        <v>35</v>
      </c>
      <c r="G112" s="15">
        <v>5.26</v>
      </c>
      <c r="H112" s="16">
        <v>21</v>
      </c>
      <c r="I112" s="17">
        <f t="shared" si="2"/>
        <v>6.3645999999999994</v>
      </c>
      <c r="J112" s="18">
        <f t="shared" si="3"/>
        <v>473.4</v>
      </c>
    </row>
    <row r="113" spans="1:10" ht="30" x14ac:dyDescent="0.25">
      <c r="A113" s="10" t="s">
        <v>246</v>
      </c>
      <c r="B113" s="23"/>
      <c r="C113" s="11"/>
      <c r="D113" s="11" t="s">
        <v>247</v>
      </c>
      <c r="E113" s="16">
        <v>60</v>
      </c>
      <c r="F113" s="10" t="s">
        <v>35</v>
      </c>
      <c r="G113" s="15">
        <v>4.17</v>
      </c>
      <c r="H113" s="16">
        <v>21</v>
      </c>
      <c r="I113" s="17">
        <f t="shared" si="2"/>
        <v>5.0457000000000001</v>
      </c>
      <c r="J113" s="18">
        <f t="shared" si="3"/>
        <v>250.2</v>
      </c>
    </row>
    <row r="114" spans="1:10" ht="30" x14ac:dyDescent="0.25">
      <c r="A114" s="10" t="s">
        <v>248</v>
      </c>
      <c r="B114" s="23"/>
      <c r="C114" s="11"/>
      <c r="D114" s="11" t="s">
        <v>249</v>
      </c>
      <c r="E114" s="16">
        <v>60</v>
      </c>
      <c r="F114" s="10" t="s">
        <v>35</v>
      </c>
      <c r="G114" s="15">
        <v>7.16</v>
      </c>
      <c r="H114" s="16">
        <v>21</v>
      </c>
      <c r="I114" s="17">
        <f t="shared" si="2"/>
        <v>8.6636000000000006</v>
      </c>
      <c r="J114" s="18">
        <f t="shared" si="3"/>
        <v>429.6</v>
      </c>
    </row>
    <row r="115" spans="1:10" ht="30" x14ac:dyDescent="0.25">
      <c r="A115" s="10" t="s">
        <v>250</v>
      </c>
      <c r="B115" s="23"/>
      <c r="C115" s="11"/>
      <c r="D115" s="11" t="s">
        <v>251</v>
      </c>
      <c r="E115" s="16">
        <v>30</v>
      </c>
      <c r="F115" s="10" t="s">
        <v>35</v>
      </c>
      <c r="G115" s="15">
        <v>8.2899999999999991</v>
      </c>
      <c r="H115" s="16">
        <v>21</v>
      </c>
      <c r="I115" s="17">
        <f t="shared" si="2"/>
        <v>10.030899999999999</v>
      </c>
      <c r="J115" s="18">
        <f t="shared" si="3"/>
        <v>248.7</v>
      </c>
    </row>
    <row r="116" spans="1:10" ht="30" x14ac:dyDescent="0.25">
      <c r="A116" s="10" t="s">
        <v>252</v>
      </c>
      <c r="B116" s="23"/>
      <c r="C116" s="11"/>
      <c r="D116" s="11" t="s">
        <v>253</v>
      </c>
      <c r="E116" s="16">
        <v>20</v>
      </c>
      <c r="F116" s="10" t="s">
        <v>35</v>
      </c>
      <c r="G116" s="15">
        <v>7.71</v>
      </c>
      <c r="H116" s="16">
        <v>21</v>
      </c>
      <c r="I116" s="17">
        <f t="shared" si="2"/>
        <v>9.3291000000000004</v>
      </c>
      <c r="J116" s="18">
        <f t="shared" si="3"/>
        <v>154.19999999999999</v>
      </c>
    </row>
    <row r="117" spans="1:10" ht="30" x14ac:dyDescent="0.25">
      <c r="A117" s="10" t="s">
        <v>254</v>
      </c>
      <c r="B117" s="23"/>
      <c r="C117" s="11"/>
      <c r="D117" s="11" t="s">
        <v>255</v>
      </c>
      <c r="E117" s="16">
        <v>50</v>
      </c>
      <c r="F117" s="10" t="s">
        <v>35</v>
      </c>
      <c r="G117" s="15">
        <v>19.95</v>
      </c>
      <c r="H117" s="16">
        <v>21</v>
      </c>
      <c r="I117" s="17">
        <f t="shared" si="2"/>
        <v>24.139499999999998</v>
      </c>
      <c r="J117" s="18">
        <f t="shared" si="3"/>
        <v>997.5</v>
      </c>
    </row>
    <row r="118" spans="1:10" ht="30" x14ac:dyDescent="0.25">
      <c r="A118" s="10" t="s">
        <v>256</v>
      </c>
      <c r="B118" s="23"/>
      <c r="C118" s="11"/>
      <c r="D118" s="11" t="s">
        <v>257</v>
      </c>
      <c r="E118" s="16">
        <v>50</v>
      </c>
      <c r="F118" s="10" t="s">
        <v>35</v>
      </c>
      <c r="G118" s="15">
        <v>17.3</v>
      </c>
      <c r="H118" s="16">
        <v>21</v>
      </c>
      <c r="I118" s="17">
        <f t="shared" si="2"/>
        <v>20.933</v>
      </c>
      <c r="J118" s="18">
        <f t="shared" si="3"/>
        <v>865</v>
      </c>
    </row>
    <row r="119" spans="1:10" ht="30" x14ac:dyDescent="0.25">
      <c r="A119" s="10" t="s">
        <v>258</v>
      </c>
      <c r="B119" s="23" t="s">
        <v>259</v>
      </c>
      <c r="C119" s="11"/>
      <c r="D119" s="11" t="s">
        <v>260</v>
      </c>
      <c r="E119" s="16">
        <v>150</v>
      </c>
      <c r="F119" s="10" t="s">
        <v>35</v>
      </c>
      <c r="G119" s="15">
        <v>38.93</v>
      </c>
      <c r="H119" s="16">
        <v>21</v>
      </c>
      <c r="I119" s="17">
        <f t="shared" si="2"/>
        <v>47.1053</v>
      </c>
      <c r="J119" s="18">
        <f t="shared" si="3"/>
        <v>5839.5</v>
      </c>
    </row>
    <row r="120" spans="1:10" ht="30" x14ac:dyDescent="0.25">
      <c r="A120" s="10" t="s">
        <v>261</v>
      </c>
      <c r="B120" s="23"/>
      <c r="C120" s="11"/>
      <c r="D120" s="11" t="s">
        <v>262</v>
      </c>
      <c r="E120" s="16">
        <v>150</v>
      </c>
      <c r="F120" s="10" t="s">
        <v>35</v>
      </c>
      <c r="G120" s="15">
        <v>38.93</v>
      </c>
      <c r="H120" s="16">
        <v>21</v>
      </c>
      <c r="I120" s="17">
        <f t="shared" si="2"/>
        <v>47.1053</v>
      </c>
      <c r="J120" s="18">
        <f t="shared" si="3"/>
        <v>5839.5</v>
      </c>
    </row>
    <row r="121" spans="1:10" x14ac:dyDescent="0.25">
      <c r="A121" s="29" t="s">
        <v>263</v>
      </c>
      <c r="B121" s="30"/>
      <c r="C121" s="30"/>
      <c r="D121" s="30"/>
      <c r="E121" s="30"/>
      <c r="F121" s="30"/>
      <c r="G121" s="30"/>
      <c r="H121" s="30"/>
      <c r="I121" s="31"/>
      <c r="J121" s="20">
        <f>SUM(J4:J120)</f>
        <v>74811.292619999993</v>
      </c>
    </row>
    <row r="122" spans="1:10" x14ac:dyDescent="0.25">
      <c r="A122" s="29" t="s">
        <v>264</v>
      </c>
      <c r="B122" s="30"/>
      <c r="C122" s="30"/>
      <c r="D122" s="30"/>
      <c r="E122" s="30"/>
      <c r="F122" s="30"/>
      <c r="G122" s="30"/>
      <c r="H122" s="30"/>
      <c r="I122" s="31"/>
      <c r="J122" s="20">
        <f>J123-J121</f>
        <v>15710.371450199993</v>
      </c>
    </row>
    <row r="123" spans="1:10" x14ac:dyDescent="0.25">
      <c r="A123" s="29" t="s">
        <v>265</v>
      </c>
      <c r="B123" s="30"/>
      <c r="C123" s="30"/>
      <c r="D123" s="30"/>
      <c r="E123" s="30"/>
      <c r="F123" s="30"/>
      <c r="G123" s="30"/>
      <c r="H123" s="30"/>
      <c r="I123" s="31"/>
      <c r="J123" s="20">
        <f>J121*1.21</f>
        <v>90521.664070199986</v>
      </c>
    </row>
    <row r="124" spans="1:10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2"/>
    </row>
    <row r="125" spans="1:10" x14ac:dyDescent="0.25">
      <c r="A125" s="32" t="s">
        <v>266</v>
      </c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x14ac:dyDescent="0.25">
      <c r="A126" s="33" t="s">
        <v>267</v>
      </c>
      <c r="B126" s="33"/>
      <c r="C126" s="33"/>
      <c r="D126" s="33"/>
      <c r="E126" s="33"/>
      <c r="F126" s="33"/>
      <c r="G126" s="33"/>
      <c r="H126" s="33"/>
      <c r="I126" s="33"/>
      <c r="J126" s="33"/>
    </row>
  </sheetData>
  <mergeCells count="21">
    <mergeCell ref="A123:I123"/>
    <mergeCell ref="A125:J125"/>
    <mergeCell ref="A126:J126"/>
    <mergeCell ref="B84:B86"/>
    <mergeCell ref="B87:B96"/>
    <mergeCell ref="B97:B118"/>
    <mergeCell ref="B119:B120"/>
    <mergeCell ref="A121:I121"/>
    <mergeCell ref="A122:I122"/>
    <mergeCell ref="B73:B83"/>
    <mergeCell ref="A1:J1"/>
    <mergeCell ref="B4:B9"/>
    <mergeCell ref="B10:B11"/>
    <mergeCell ref="B12:B15"/>
    <mergeCell ref="B16:B18"/>
    <mergeCell ref="B19:B23"/>
    <mergeCell ref="B24:B56"/>
    <mergeCell ref="B57:B62"/>
    <mergeCell ref="B63:B65"/>
    <mergeCell ref="B66:B68"/>
    <mergeCell ref="B69:B72"/>
  </mergeCells>
  <pageMargins left="0.70866141732283472" right="0.1968503937007874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2018-02-12T10:18:15Z</cp:lastPrinted>
  <dcterms:created xsi:type="dcterms:W3CDTF">2018-02-09T13:03:00Z</dcterms:created>
  <dcterms:modified xsi:type="dcterms:W3CDTF">2018-02-12T10:20:04Z</dcterms:modified>
</cp:coreProperties>
</file>