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3" sheetId="9" r:id="rId1"/>
  </sheets>
  <definedNames>
    <definedName name="_xlnm._FilterDatabase" localSheetId="0" hidden="1">Sheet3!#REF!</definedName>
  </definedNames>
  <calcPr calcId="144525" concurrentCalc="0"/>
</workbook>
</file>

<file path=xl/sharedStrings.xml><?xml version="1.0" encoding="utf-8"?>
<sst xmlns="http://schemas.openxmlformats.org/spreadsheetml/2006/main" count="807">
  <si>
    <t>SPS priedas Nr. 1</t>
  </si>
  <si>
    <t>TECHNINĖ SPECIFIKACIJA</t>
  </si>
  <si>
    <t xml:space="preserve">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 </t>
  </si>
  <si>
    <t xml:space="preserve">1 pirkimo dalis.  Stiklas, plastikiniai langai, durys </t>
  </si>
  <si>
    <t>Prekės pavadinimas</t>
  </si>
  <si>
    <t>Gamintojas, kilmės šalis, nuoroda į interneto tinklalapį</t>
  </si>
  <si>
    <t>Reikalaujamos charakteristikos</t>
  </si>
  <si>
    <t>Preliminarus kiekis</t>
  </si>
  <si>
    <t>Mato vnt.</t>
  </si>
  <si>
    <t>Mato vnt. įkainis be PVM, Eur</t>
  </si>
  <si>
    <t>PVM tarifas, %</t>
  </si>
  <si>
    <t>Mato vnt. įkainis su PVM, Eur</t>
  </si>
  <si>
    <t>Bendra suma be PVM, Eur</t>
  </si>
  <si>
    <t>Stiklas</t>
  </si>
  <si>
    <r>
      <rPr>
        <sz val="11"/>
        <color theme="1"/>
        <rFont val="Times New Roman"/>
        <charset val="186"/>
      </rPr>
      <t xml:space="preserve">Stiklas 4 mm </t>
    </r>
    <r>
      <rPr>
        <sz val="11"/>
        <color rgb="FF000000"/>
        <rFont val="Times New Roman"/>
        <charset val="186"/>
      </rPr>
      <t xml:space="preserve">± 0,5 %, </t>
    </r>
    <r>
      <rPr>
        <sz val="11"/>
        <color theme="1"/>
        <rFont val="Times New Roman"/>
        <charset val="186"/>
      </rPr>
      <t>skaidrus</t>
    </r>
  </si>
  <si>
    <t>m²</t>
  </si>
  <si>
    <r>
      <rPr>
        <sz val="11"/>
        <color theme="1"/>
        <rFont val="Times New Roman"/>
        <charset val="186"/>
      </rPr>
      <t xml:space="preserve">Stiklas 6 mm </t>
    </r>
    <r>
      <rPr>
        <sz val="11"/>
        <color rgb="FF000000"/>
        <rFont val="Times New Roman"/>
        <charset val="186"/>
      </rPr>
      <t xml:space="preserve">± 0,5 %, </t>
    </r>
    <r>
      <rPr>
        <sz val="11"/>
        <color theme="1"/>
        <rFont val="Times New Roman"/>
        <charset val="186"/>
      </rPr>
      <t>skaidrus</t>
    </r>
  </si>
  <si>
    <r>
      <rPr>
        <sz val="11"/>
        <color theme="1"/>
        <rFont val="Times New Roman"/>
        <charset val="186"/>
      </rPr>
      <t xml:space="preserve">Stiklas 4 mm </t>
    </r>
    <r>
      <rPr>
        <sz val="11"/>
        <color rgb="FF000000"/>
        <rFont val="Times New Roman"/>
        <charset val="186"/>
      </rPr>
      <t>± 0,5 %,</t>
    </r>
    <r>
      <rPr>
        <sz val="11"/>
        <color theme="1"/>
        <rFont val="Times New Roman"/>
        <charset val="186"/>
      </rPr>
      <t xml:space="preserve"> skaidrus, grūdintas</t>
    </r>
  </si>
  <si>
    <r>
      <rPr>
        <sz val="11"/>
        <color theme="1"/>
        <rFont val="Times New Roman"/>
        <charset val="186"/>
      </rPr>
      <t xml:space="preserve">Stiklas 6 mm </t>
    </r>
    <r>
      <rPr>
        <sz val="11"/>
        <color rgb="FF000000"/>
        <rFont val="Times New Roman"/>
        <charset val="186"/>
      </rPr>
      <t xml:space="preserve">± 0,5 %, </t>
    </r>
    <r>
      <rPr>
        <sz val="11"/>
        <color theme="1"/>
        <rFont val="Times New Roman"/>
        <charset val="186"/>
      </rPr>
      <t>skaidrus, grūdintas</t>
    </r>
  </si>
  <si>
    <r>
      <rPr>
        <sz val="11"/>
        <color theme="1"/>
        <rFont val="Times New Roman"/>
        <charset val="186"/>
      </rPr>
      <t xml:space="preserve">Stiklas 4 mm, </t>
    </r>
    <r>
      <rPr>
        <sz val="11"/>
        <color rgb="FF000000"/>
        <rFont val="Times New Roman"/>
        <charset val="186"/>
      </rPr>
      <t>± 0,5 %,</t>
    </r>
    <r>
      <rPr>
        <sz val="11"/>
        <color theme="1"/>
        <rFont val="Times New Roman"/>
        <charset val="186"/>
      </rPr>
      <t xml:space="preserve"> matinis, grūdintas</t>
    </r>
  </si>
  <si>
    <r>
      <rPr>
        <sz val="11"/>
        <color theme="1"/>
        <rFont val="Times New Roman"/>
        <charset val="186"/>
      </rPr>
      <t xml:space="preserve">Stiklas 6 mm, </t>
    </r>
    <r>
      <rPr>
        <sz val="11"/>
        <color rgb="FF000000"/>
        <rFont val="Times New Roman"/>
        <charset val="186"/>
      </rPr>
      <t>± 0,5 %,</t>
    </r>
    <r>
      <rPr>
        <sz val="11"/>
        <color theme="1"/>
        <rFont val="Times New Roman"/>
        <charset val="186"/>
      </rPr>
      <t xml:space="preserve"> matinis, grūdintas</t>
    </r>
  </si>
  <si>
    <r>
      <rPr>
        <sz val="11"/>
        <color theme="1"/>
        <rFont val="Times New Roman"/>
        <charset val="186"/>
      </rPr>
      <t xml:space="preserve">Stiklas 6 mm, </t>
    </r>
    <r>
      <rPr>
        <sz val="11"/>
        <color rgb="FF000000"/>
        <rFont val="Times New Roman"/>
        <charset val="186"/>
      </rPr>
      <t>± 0,5 %,</t>
    </r>
    <r>
      <rPr>
        <sz val="11"/>
        <color theme="1"/>
        <rFont val="Times New Roman"/>
        <charset val="186"/>
      </rPr>
      <t xml:space="preserve"> armuotas</t>
    </r>
  </si>
  <si>
    <t>Langas</t>
  </si>
  <si>
    <t>Plastikinis, baltos spalvos, varstomas horizontalia ir vertikalia kryptimi, kairinis/dešininis (pagal poreikį), lango plotas ≤ 1,0 m² (lango rėmo profilis ne mažiau 5 kamerų, stiklo paketas vienos kameros, padengimas selektyvinis, tarpas tarp stiklų užpildytas argono dujomis, stiklo storis ne mažiau 4 mm, šilumos laidumas ≤ 1,4 W/ m²K), su montavimo darbais.</t>
  </si>
  <si>
    <t>Plastikinis, laisvai pasirenkamos spalvos, varstomas horizontalia ir vertikalia kryptimi, kairinis/dešininis (pagal poreikį),  lango plotas ≤ 1,0 m² (lango rėmo profilis ne mažiau 5 kamerų, stiklo paketas vienos kameros, padengimas selektyvinis, tarpas tarp stiklų užpildytas argono dujomis, stiklo storis ne mažiau 4 mm, šilumos laidumas ≤ 1,4 W/ m²K), su montavimo darbais.</t>
  </si>
  <si>
    <t>Plastikinis langas, baltos spalvos, varstomas horizontalia ir vertikalia kryptimi, kairinis/dešininis (pagal poreikį),  lango plotas ≥ 1,0 m² (lango rėmo profilis ne mažiau 5 kamerų, stiklo paketas vienos kameros, padengimas selektyvinis, tarpas tarp stiklų užpildytas argono dujomis, stiklo storis ne mažiau 4 mm, šilumos laidumas ≤ 1,4 W/m2K), su montavimo darbais.</t>
  </si>
  <si>
    <t>Plastikinis, laisvai pasirenkamos spalvos, varstomas horizontalia ir vertikalia kryptimi, kairinis/dešininis (pagal poreikį),  lango plotas ≥1,0 m² (lango rėmo profilis ne mažiau 5 kamerų, stiklo paketas vienos kameros, padengimas selektyvinis, tarpas tarp stiklų užpildytas argono dujomis, stiklo storis ne mažiau 4 mm, šilumos laidumas ≤ 1,4 W/ m²K), su montavimo darbais.</t>
  </si>
  <si>
    <r>
      <rPr>
        <sz val="11"/>
        <color theme="1"/>
        <rFont val="Times New Roman"/>
        <charset val="186"/>
      </rPr>
      <t xml:space="preserve">Plastikinis, baltos spalvos, </t>
    </r>
    <r>
      <rPr>
        <u/>
        <sz val="11"/>
        <color theme="1"/>
        <rFont val="Times New Roman"/>
        <charset val="186"/>
      </rPr>
      <t xml:space="preserve">nevarstomas </t>
    </r>
    <r>
      <rPr>
        <sz val="11"/>
        <color theme="1"/>
        <rFont val="Times New Roman"/>
        <charset val="186"/>
      </rPr>
      <t>langas, lango plotas ≤1,0 m²  (lango rėmo profilis ne mažiau 5 kamerų, stiklo paketas vienos kameros, padengimas selektyvinis, tarpas tarp stiklų užpildytas argono dujomis, stiklo storis ne mažiau 4 mm, šilumos laidumas ≤ 1,4 W/m2K), su montavimo darbais.</t>
    </r>
  </si>
  <si>
    <r>
      <rPr>
        <sz val="11"/>
        <color theme="1"/>
        <rFont val="Times New Roman"/>
        <charset val="186"/>
      </rPr>
      <t xml:space="preserve">Plastikinis, laisvai pasirenkamos spalvos  </t>
    </r>
    <r>
      <rPr>
        <u/>
        <sz val="11"/>
        <color theme="1"/>
        <rFont val="Times New Roman"/>
        <charset val="186"/>
      </rPr>
      <t xml:space="preserve">nevarstomas </t>
    </r>
    <r>
      <rPr>
        <sz val="11"/>
        <color theme="1"/>
        <rFont val="Times New Roman"/>
        <charset val="186"/>
      </rPr>
      <t>langas, lango plotas ≤1,0 m² (lango rėmo profilis ne mažiau 5 kamerų, stiklo paketas vienos kameros, padengimas selektyvinis, tarpas tarp stiklų užpildytas argono dujomis, stiklo storis ne mažiau 4 mm, šilumos laidumas ≤ 1,4 W/m2K), su montavimo darbais.</t>
    </r>
  </si>
  <si>
    <r>
      <rPr>
        <sz val="11"/>
        <color theme="1"/>
        <rFont val="Times New Roman"/>
        <charset val="186"/>
      </rPr>
      <t xml:space="preserve">Plastikinis, baltos spalvos, </t>
    </r>
    <r>
      <rPr>
        <u/>
        <sz val="11"/>
        <color theme="1"/>
        <rFont val="Times New Roman"/>
        <charset val="186"/>
      </rPr>
      <t>nevarstomas</t>
    </r>
    <r>
      <rPr>
        <sz val="11"/>
        <color theme="1"/>
        <rFont val="Times New Roman"/>
        <charset val="186"/>
      </rPr>
      <t xml:space="preserve"> langas, plotas ≥ 1,0 m2 (lango rėmo profilis ne mažiau 5 kamerų, stiklo paketas vienos kameros, padengimas selektyvinis, tarpas tarp stiklų užpildytas argono dujomis, stiklo storis nemažiau 4 mm, šilumos laidumas ≤ 1,4 W/m2K), su montavimo darbais.</t>
    </r>
  </si>
  <si>
    <r>
      <rPr>
        <sz val="11"/>
        <color theme="1"/>
        <rFont val="Times New Roman"/>
        <charset val="186"/>
      </rPr>
      <t xml:space="preserve">Plastikinis, laisvai pasirenkamos spalvos, </t>
    </r>
    <r>
      <rPr>
        <u/>
        <sz val="11"/>
        <color theme="1"/>
        <rFont val="Times New Roman"/>
        <charset val="186"/>
      </rPr>
      <t>nevarstomas</t>
    </r>
    <r>
      <rPr>
        <sz val="11"/>
        <color theme="1"/>
        <rFont val="Times New Roman"/>
        <charset val="186"/>
      </rPr>
      <t xml:space="preserve"> langas, plotas ≥ 1,0 m2 (lango rėmo profilis ne mažiau 5 kamerų, stiklo paketas vienos kameros, padengimas selektyvinis, tarpas tarp stiklų užpildytas argono dujomis, stiklo storis nemažiau 4 mm, šilumos laidumas ≤ 1,4 W/m2K), su montavimo darbais.</t>
    </r>
  </si>
  <si>
    <t>Durys</t>
  </si>
  <si>
    <r>
      <rPr>
        <sz val="11"/>
        <color theme="1"/>
        <rFont val="Times New Roman"/>
        <charset val="186"/>
      </rPr>
      <t>Plastiko, baltos spalvos, vienvėrės, su slenksčiu, durų plotas ≤ 2,0 m</t>
    </r>
    <r>
      <rPr>
        <vertAlign val="superscript"/>
        <sz val="11"/>
        <color theme="1"/>
        <rFont val="Times New Roman"/>
        <charset val="186"/>
      </rPr>
      <t>2</t>
    </r>
    <r>
      <rPr>
        <sz val="11"/>
        <color theme="1"/>
        <rFont val="Times New Roman"/>
        <charset val="186"/>
      </rPr>
      <t>, su 1 taško spynos mechanizmu, be cilindro, palenkiama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</si>
  <si>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laisvai pasirenkamos spalvos, vienvėrės, su slenksčiu, durų plotas ≤ 2,0 m</t>
    </r>
    <r>
      <rPr>
        <vertAlign val="superscript"/>
        <sz val="11"/>
        <color theme="1"/>
        <rFont val="Times New Roman"/>
        <charset val="186"/>
      </rPr>
      <t>2</t>
    </r>
    <r>
      <rPr>
        <sz val="11"/>
        <color theme="1"/>
        <rFont val="Times New Roman"/>
        <charset val="186"/>
      </rPr>
      <t>, su 1 taško spynos mechanizmu, be cilindro, palenkiama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</si>
  <si>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laisvai pasirenkamos spalvos, vienvėrės, su slenksčiu, durų plotas ≤ 2,0 m</t>
    </r>
    <r>
      <rPr>
        <vertAlign val="superscript"/>
        <sz val="11"/>
        <color theme="1"/>
        <rFont val="Times New Roman"/>
        <charset val="186"/>
      </rPr>
      <t>2</t>
    </r>
    <r>
      <rPr>
        <sz val="11"/>
        <color theme="1"/>
        <rFont val="Times New Roman"/>
        <charset val="186"/>
      </rPr>
      <t>, su 1 taško spynos mechanizmu, be cilindro, patraukiama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</si>
  <si>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baltos spalvos, vienvėrės, su slenksčiu, durų plotas ≥ 2,0 m</t>
    </r>
    <r>
      <rPr>
        <vertAlign val="superscript"/>
        <sz val="11"/>
        <color theme="1"/>
        <rFont val="Times New Roman"/>
        <charset val="186"/>
      </rPr>
      <t>2</t>
    </r>
    <r>
      <rPr>
        <sz val="11"/>
        <color theme="1"/>
        <rFont val="Times New Roman"/>
        <charset val="186"/>
      </rPr>
      <t>, su 1 taško spynos mechanizmu, be cilindro, palenkiama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</si>
  <si>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baltos spalvos, vienvėrės, su slenksčiu, durų plotas ≥ 2,0 m</t>
    </r>
    <r>
      <rPr>
        <vertAlign val="superscript"/>
        <sz val="11"/>
        <color theme="1"/>
        <rFont val="Times New Roman"/>
        <charset val="186"/>
      </rPr>
      <t>2</t>
    </r>
    <r>
      <rPr>
        <sz val="11"/>
        <color theme="1"/>
        <rFont val="Times New Roman"/>
        <charset val="186"/>
      </rPr>
      <t>, su 1 taško spynos mechanizmu, be cilindro, patraukiama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</si>
  <si>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laisvai pasirenkamos spalvos, vienvėrės, su slenksčiu, durų plotas ≥ 2,0 m</t>
    </r>
    <r>
      <rPr>
        <vertAlign val="superscript"/>
        <sz val="11"/>
        <color theme="1"/>
        <rFont val="Times New Roman"/>
        <charset val="186"/>
      </rPr>
      <t>2</t>
    </r>
    <r>
      <rPr>
        <sz val="11"/>
        <color theme="1"/>
        <rFont val="Times New Roman"/>
        <charset val="186"/>
      </rPr>
      <t>, su 1 taško spynos mechanizmu, be cilindro, palenkiama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</si>
  <si>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laisvai pasirenkamos spalvos, vienvėrės, su slenksčiu, durų plotas ≥ 2,0 m</t>
    </r>
    <r>
      <rPr>
        <vertAlign val="superscript"/>
        <sz val="11"/>
        <color theme="1"/>
        <rFont val="Times New Roman"/>
        <charset val="186"/>
      </rPr>
      <t>2</t>
    </r>
    <r>
      <rPr>
        <sz val="11"/>
        <color theme="1"/>
        <rFont val="Times New Roman"/>
        <charset val="186"/>
      </rPr>
      <t>, su 1 taško spynos mechanizmu, be cilindro, patraukiama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</si>
  <si>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baltos spalvos, dvivėrės, su slenksčiu, durų plotas ≥ 2,0 m</t>
    </r>
    <r>
      <rPr>
        <vertAlign val="superscript"/>
        <sz val="11"/>
        <color theme="1"/>
        <rFont val="Times New Roman"/>
        <charset val="186"/>
      </rPr>
      <t>2</t>
    </r>
    <r>
      <rPr>
        <sz val="11"/>
        <color theme="1"/>
        <rFont val="Times New Roman"/>
        <charset val="186"/>
      </rPr>
      <t>, su 1 taško spynos mechanizmu, be cilindro, palenkiama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</si>
  <si>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baltos spalvos, dvivėrės, su slenksčiu, durų plotas ≥ 2,0 m</t>
    </r>
    <r>
      <rPr>
        <vertAlign val="superscript"/>
        <sz val="11"/>
        <color theme="1"/>
        <rFont val="Times New Roman"/>
        <charset val="186"/>
      </rPr>
      <t>2</t>
    </r>
    <r>
      <rPr>
        <sz val="11"/>
        <color theme="1"/>
        <rFont val="Times New Roman"/>
        <charset val="186"/>
      </rPr>
      <t>, su 1 taško spynos mechanizmu, be cilindro, patraukiama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</si>
  <si>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laisvai pasirenkamos spalvos, dvivėrės, su slenksčiu, durų plotas ≥ 2,0 m</t>
    </r>
    <r>
      <rPr>
        <vertAlign val="superscript"/>
        <sz val="11"/>
        <color theme="1"/>
        <rFont val="Times New Roman"/>
        <charset val="186"/>
      </rPr>
      <t>2</t>
    </r>
    <r>
      <rPr>
        <sz val="11"/>
        <color theme="1"/>
        <rFont val="Times New Roman"/>
        <charset val="186"/>
      </rPr>
      <t>, su 1 taško spynos mechanizmu, be cilindro, palenkiama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</si>
  <si>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r>
      <rPr>
        <sz val="11"/>
        <color theme="1"/>
        <rFont val="Times New Roman"/>
        <charset val="186"/>
      </rPr>
      <t>Plastiko, laisvai pasirenkamos spalvos, dvivėrės, su slenksčiu, durų plotas ≥ 2,0 m</t>
    </r>
    <r>
      <rPr>
        <vertAlign val="superscript"/>
        <sz val="11"/>
        <color theme="1"/>
        <rFont val="Times New Roman"/>
        <charset val="186"/>
      </rPr>
      <t>2</t>
    </r>
    <r>
      <rPr>
        <sz val="11"/>
        <color theme="1"/>
        <rFont val="Times New Roman"/>
        <charset val="186"/>
      </rPr>
      <t>, su 1 taško spynos mechanizmu, be cilindro, patraukiama rankena, kairinės/dešininės (pagal poreikį), (durų rėmo profilis ne mažiau 5 kamerų, stiklo paketas vienos kameros, padengimas selektyvinis, tarpas tarp stiklų užpildytas argono dujomis, stiklo storis ne mažiau 4 mm, šilumos laidumas ≤ 1,6 W/m</t>
    </r>
    <r>
      <rPr>
        <vertAlign val="superscript"/>
        <sz val="11"/>
        <color theme="1"/>
        <rFont val="Times New Roman"/>
        <charset val="186"/>
      </rPr>
      <t>2</t>
    </r>
    <r>
      <rPr>
        <sz val="11"/>
        <color theme="1"/>
        <rFont val="Times New Roman"/>
        <charset val="186"/>
      </rPr>
      <t>K), su montavimo darbais.</t>
    </r>
  </si>
  <si>
    <t>Aliuminio, vienvėrės, su slenksčiu, kairinės/dešininės (pagal poreikį), šiltojo profilio, 3 kamerų, su termoizoliaciniu tilteliu, durų plotas ≤ 2,0 m2 (stiklo paketas - vienos kameros, 2 stiklų,  padengimas selektyvinis, tarpas tarp stiklų užpildytas argono dujomis, stiklo storis ne mažiau 4 mm, šilumos laidumas ≤ 1,9 W/m2K), su vieno taško spynos mechanizmu, be cilindro, palenkiama rankena, su montavimo darbais.</t>
  </si>
  <si>
    <r>
      <rPr>
        <sz val="11"/>
        <color theme="1"/>
        <rFont val="Times New Roman"/>
        <charset val="186"/>
      </rPr>
      <t>Aliuminio, vienvėrės, su slenksčiu, kairinės/dešininės (pagal poreikį), šiltojo profilio, 3 kamerų, su termoizoliaciniu tilteliu, durų plotas ≤ 2,0 m</t>
    </r>
    <r>
      <rPr>
        <vertAlign val="superscript"/>
        <sz val="11"/>
        <color theme="1"/>
        <rFont val="Times New Roman"/>
        <charset val="186"/>
      </rPr>
      <t>2</t>
    </r>
    <r>
      <rPr>
        <sz val="11"/>
        <color theme="1"/>
        <rFont val="Times New Roman"/>
        <charset val="186"/>
      </rPr>
      <t xml:space="preserve"> (stiklo paketas - vienos kameros, 2 stiklų, padengimas selektyvinis, tarpas tarp stiklų užpildytas argono dujomis, stiklo storis ne mažiau 4 mm, šilumos laidumas ≤ 1,9 W/m</t>
    </r>
    <r>
      <rPr>
        <vertAlign val="superscript"/>
        <sz val="11"/>
        <color theme="1"/>
        <rFont val="Times New Roman"/>
        <charset val="186"/>
      </rPr>
      <t>2</t>
    </r>
    <r>
      <rPr>
        <sz val="11"/>
        <color theme="1"/>
        <rFont val="Times New Roman"/>
        <charset val="186"/>
      </rPr>
      <t>K), su vieno taško spynos mechanizmu, be cilindro, patraukiama rankena, su montavimo darbais.</t>
    </r>
  </si>
  <si>
    <r>
      <rPr>
        <sz val="11"/>
        <color theme="1"/>
        <rFont val="Times New Roman"/>
        <charset val="186"/>
      </rPr>
      <t>Aliuminio, vienvėrės, su slenksčiu, kairinės/dešininės (pagal poreikį), dengtos laisvai pasirenkama spalva, šiltojo profilio, 3 kamerų, su termoizoliaciniu tilteliu, durų plotas ≤ 2,0 m</t>
    </r>
    <r>
      <rPr>
        <vertAlign val="superscript"/>
        <sz val="11"/>
        <color theme="1"/>
        <rFont val="Times New Roman"/>
        <charset val="186"/>
      </rPr>
      <t>2</t>
    </r>
    <r>
      <rPr>
        <sz val="11"/>
        <color theme="1"/>
        <rFont val="Times New Roman"/>
        <charset val="186"/>
      </rPr>
      <t xml:space="preserve"> (stiklo paketas vienos kameros, 2 stiklų, padengimas selektyvinis, tarpas tarp stiklų užpildytas argono dujomis, stiklo storis ne mažiau 4 mm, šilumos laidumas ≤ 1,9 W/m</t>
    </r>
    <r>
      <rPr>
        <vertAlign val="superscript"/>
        <sz val="11"/>
        <color theme="1"/>
        <rFont val="Times New Roman"/>
        <charset val="186"/>
      </rPr>
      <t>2</t>
    </r>
    <r>
      <rPr>
        <sz val="11"/>
        <color theme="1"/>
        <rFont val="Times New Roman"/>
        <charset val="186"/>
      </rPr>
      <t>K), su vieno taško spynos mechanizmu, be cilindro, palenkiama rankena, su montavimo darbais.</t>
    </r>
  </si>
  <si>
    <t xml:space="preserve">Vidaus palangė </t>
  </si>
  <si>
    <t>Vidinė, plastikinė, baltos spalvos, storis ne mažiau 18 mm, plotis - ne mažiau 200 mm, su šonų apsauga – plastikine, skirta vidinėms palangėms, kairinė/dešininė, su montavimo darbais.</t>
  </si>
  <si>
    <t>m</t>
  </si>
  <si>
    <t>Lauko palangė</t>
  </si>
  <si>
    <t>Lauko, skardinė, skardos storis 0,5 mm ± 0,5 %, ne mažiau 200 mm pločio, su montavimo darbais.</t>
  </si>
  <si>
    <t>Lauko, skardinė, dengta plostizoliu, įvairių spalvų, skardos storis 0,5 mm ± 0,5 %, ne mažiau 200 mm pločio, su montavimo darbais.</t>
  </si>
  <si>
    <t>Lauko, skardinė, dengta poliesteriu, skardos storis 0,5 mm ± 0,5 %, ne mažiau 200 mm pločio, su montavimo darbais.</t>
  </si>
  <si>
    <t>Apdailos juosta</t>
  </si>
  <si>
    <t>Siūlių aplink langą uždengimui, baltos spalvos, plastikinė, klijuojama, 2 mm ± 0,5 % storio, plotis 30 mm ± 0,5 %.</t>
  </si>
  <si>
    <t>Siūlių aplink langą uždengimui, laisvai pasirenkamos spalvos, plastikinė, klijuojama, 2 mm ± 0,5 % storio, plotis 30 mm ± 0,5 %.</t>
  </si>
  <si>
    <t>Siūlių aplink langą uždengimui, baltos spalvos, plastikinė, klijuojama, 2 mm ± 0,5 % storio, plotis 40 mm ± 0,5 %.</t>
  </si>
  <si>
    <t>Siūlių aplink langą uždengimui, laisvai pasirenkamos spalvos, plastikinė, klijuojama, 2 mm ± 0,5 % storio, plotis 40 mm ± 0,5 %.</t>
  </si>
  <si>
    <t>Orlaidžių varstymo mechanizmas</t>
  </si>
  <si>
    <t>Rankinis, Ventus F200 tipo arba lygiavertis</t>
  </si>
  <si>
    <t>vnt.</t>
  </si>
  <si>
    <t>Pasiūlymo kaina be PVM, Eur</t>
  </si>
  <si>
    <t>PVM, Eur</t>
  </si>
  <si>
    <t>Pasiūlymo kaina su PVM, Eur</t>
  </si>
  <si>
    <t>Bendra pasiūlymo kaina pirkimo daliai Nr.1 su PVM ________EUR (..............žodžiais)</t>
  </si>
  <si>
    <t>Į šią sumą įeina visos išlaidos ir visi mokesčiai, taip pat ir PVM, kuris sudaro ___ EUR.</t>
  </si>
  <si>
    <t>2 pirkimo dalis.  Ventiliacijos ortakiai ir jų dalys</t>
  </si>
  <si>
    <t>Eil. Nr.</t>
  </si>
  <si>
    <t>1.</t>
  </si>
  <si>
    <t>Ortakis, 3m
(matmenys: Ø mm)</t>
  </si>
  <si>
    <t>Metalinis, cinkuotas, spiralinis, naudojamas įpučiamai arba ištraukiamajai ventiliacijai</t>
  </si>
  <si>
    <t>1.1</t>
  </si>
  <si>
    <t>Europlast, Latvija</t>
  </si>
  <si>
    <t>1.2</t>
  </si>
  <si>
    <t>1.3</t>
  </si>
  <si>
    <t>1.4</t>
  </si>
  <si>
    <t>1.5</t>
  </si>
  <si>
    <t>1.6</t>
  </si>
  <si>
    <t>1.7</t>
  </si>
  <si>
    <t>2.</t>
  </si>
  <si>
    <t>Lankstus ortakis, 3m
(matmenys: Ø mm)</t>
  </si>
  <si>
    <t>Pagamintas iš aliuminio juostos, naudojamas įpučiamai arba ištraukiamajai ventiliacijai</t>
  </si>
  <si>
    <t>2.1</t>
  </si>
  <si>
    <t>Orolux, Lietuva</t>
  </si>
  <si>
    <t>2.2</t>
  </si>
  <si>
    <t>2.3</t>
  </si>
  <si>
    <t>2.4</t>
  </si>
  <si>
    <t>2.5</t>
  </si>
  <si>
    <t>2.6</t>
  </si>
  <si>
    <t>2.7</t>
  </si>
  <si>
    <t>3.</t>
  </si>
  <si>
    <t xml:space="preserve"> Alkūnės apvalios su tarpine 
(matmenys: Ø mm-90º)</t>
  </si>
  <si>
    <t>Cinkuotos plieno skardos, naudojamas paskirstyti bei sujungti ortakių detales į bendrą sistemą</t>
  </si>
  <si>
    <t>3.1</t>
  </si>
  <si>
    <t>3.2</t>
  </si>
  <si>
    <t>3.3</t>
  </si>
  <si>
    <t>3.4</t>
  </si>
  <si>
    <t>3.5</t>
  </si>
  <si>
    <t>3.6</t>
  </si>
  <si>
    <t>3.7</t>
  </si>
  <si>
    <t>4.</t>
  </si>
  <si>
    <t>Alkūnės apvalios su tarpine 
(matmenys: Ø mm-45º)</t>
  </si>
  <si>
    <t>4.1</t>
  </si>
  <si>
    <t>4.2</t>
  </si>
  <si>
    <t>4.3</t>
  </si>
  <si>
    <t>4.4</t>
  </si>
  <si>
    <t>4.5</t>
  </si>
  <si>
    <t>4.6</t>
  </si>
  <si>
    <t>4.7</t>
  </si>
  <si>
    <t>5.</t>
  </si>
  <si>
    <t>Movos su tarpine 
(matmenys: Ø mm)</t>
  </si>
  <si>
    <t>5.1</t>
  </si>
  <si>
    <t>5.2</t>
  </si>
  <si>
    <t>5.3</t>
  </si>
  <si>
    <t>5.4</t>
  </si>
  <si>
    <t>5.5</t>
  </si>
  <si>
    <t>5.6</t>
  </si>
  <si>
    <t>5.7</t>
  </si>
  <si>
    <t>6.</t>
  </si>
  <si>
    <t>Atšakos tiesios su tarpine 
(matmenys: Ø mm)</t>
  </si>
  <si>
    <t>6.1</t>
  </si>
  <si>
    <t>Amalva, Lietuva</t>
  </si>
  <si>
    <t>6.2</t>
  </si>
  <si>
    <t>6.3</t>
  </si>
  <si>
    <t>6.4</t>
  </si>
  <si>
    <t>6.5</t>
  </si>
  <si>
    <t>6.6</t>
  </si>
  <si>
    <t>6.7</t>
  </si>
  <si>
    <t>7.</t>
  </si>
  <si>
    <t>Atšakos apvaliam ortakiui su tarpine (matmenys: Ø mm/Ø mm)</t>
  </si>
  <si>
    <t>7.1</t>
  </si>
  <si>
    <t>100/100</t>
  </si>
  <si>
    <t>7.2</t>
  </si>
  <si>
    <t>125/100</t>
  </si>
  <si>
    <t>7.3</t>
  </si>
  <si>
    <t>125/125</t>
  </si>
  <si>
    <t>7.4</t>
  </si>
  <si>
    <t>160/100</t>
  </si>
  <si>
    <t>7.5</t>
  </si>
  <si>
    <t>160/125</t>
  </si>
  <si>
    <t>7.6</t>
  </si>
  <si>
    <t>160/160</t>
  </si>
  <si>
    <t>7.7</t>
  </si>
  <si>
    <t>200/100</t>
  </si>
  <si>
    <t>7.8</t>
  </si>
  <si>
    <t>200/125</t>
  </si>
  <si>
    <t>7.9</t>
  </si>
  <si>
    <t>200/160</t>
  </si>
  <si>
    <t>7.10</t>
  </si>
  <si>
    <t>200/200</t>
  </si>
  <si>
    <t>7.11</t>
  </si>
  <si>
    <t>250/100</t>
  </si>
  <si>
    <t>7.12</t>
  </si>
  <si>
    <t>250/125</t>
  </si>
  <si>
    <t>7.13</t>
  </si>
  <si>
    <t>250/160</t>
  </si>
  <si>
    <t>7.14</t>
  </si>
  <si>
    <t>250/200</t>
  </si>
  <si>
    <t>7.15</t>
  </si>
  <si>
    <t>250/250</t>
  </si>
  <si>
    <t>7.16</t>
  </si>
  <si>
    <t>315/100</t>
  </si>
  <si>
    <t>7.17</t>
  </si>
  <si>
    <t>315/125</t>
  </si>
  <si>
    <t>7.18</t>
  </si>
  <si>
    <t>315/160</t>
  </si>
  <si>
    <t>7.19</t>
  </si>
  <si>
    <t>315/200</t>
  </si>
  <si>
    <t>7.20</t>
  </si>
  <si>
    <t>315/250</t>
  </si>
  <si>
    <t>7.21</t>
  </si>
  <si>
    <t>315/315</t>
  </si>
  <si>
    <t>7.22</t>
  </si>
  <si>
    <t>400/315</t>
  </si>
  <si>
    <t>8.</t>
  </si>
  <si>
    <t>Pereigos, apvalios su tarpine
(matmenys: Ø mm/Ø mm)</t>
  </si>
  <si>
    <t>8.1</t>
  </si>
  <si>
    <t>8.2</t>
  </si>
  <si>
    <t>8.3</t>
  </si>
  <si>
    <t>8.4</t>
  </si>
  <si>
    <t>8.5</t>
  </si>
  <si>
    <t>8.6</t>
  </si>
  <si>
    <t>8.7</t>
  </si>
  <si>
    <t>8.8</t>
  </si>
  <si>
    <t>8.9</t>
  </si>
  <si>
    <t>8.10</t>
  </si>
  <si>
    <t>8.11</t>
  </si>
  <si>
    <t>8.12</t>
  </si>
  <si>
    <t>8.13</t>
  </si>
  <si>
    <t>400/250</t>
  </si>
  <si>
    <t>8.14</t>
  </si>
  <si>
    <t>9.</t>
  </si>
  <si>
    <t>Aklės su tarpine
(matmenys: Ø mm)</t>
  </si>
  <si>
    <t>9.1</t>
  </si>
  <si>
    <t>9.2</t>
  </si>
  <si>
    <t>9.3</t>
  </si>
  <si>
    <t>9.4</t>
  </si>
  <si>
    <t>9.5</t>
  </si>
  <si>
    <t>9.6</t>
  </si>
  <si>
    <t>9.7</t>
  </si>
  <si>
    <t>10.</t>
  </si>
  <si>
    <t>Apvalūs ortakių trišakiai su tarpinėmis
(matmenys: Ø mm/ Ø mm/ Ømm-90º)</t>
  </si>
  <si>
    <t>10.1</t>
  </si>
  <si>
    <t>10.2</t>
  </si>
  <si>
    <t>10.3</t>
  </si>
  <si>
    <t>10.4</t>
  </si>
  <si>
    <t>10.5</t>
  </si>
  <si>
    <t>10.6</t>
  </si>
  <si>
    <t>10.7</t>
  </si>
  <si>
    <t>11.</t>
  </si>
  <si>
    <t>Apvalūs ortakių trišakiai su tarpinėmis
(matmenys: Ø mm/ Ø mm/ Ømm-45º)</t>
  </si>
  <si>
    <t>11.1</t>
  </si>
  <si>
    <t>11.2</t>
  </si>
  <si>
    <t>11.3</t>
  </si>
  <si>
    <t>11.4</t>
  </si>
  <si>
    <t>11.5</t>
  </si>
  <si>
    <t>11.6</t>
  </si>
  <si>
    <t>11.7</t>
  </si>
  <si>
    <t>12.</t>
  </si>
  <si>
    <t>Apvalaus skerspjūvio reguliavimo sklendės su guminėmis  tarpinėmis
(matmenys: Ø mm)</t>
  </si>
  <si>
    <t>12.1</t>
  </si>
  <si>
    <t>12.2</t>
  </si>
  <si>
    <t>12.3</t>
  </si>
  <si>
    <t>12.4</t>
  </si>
  <si>
    <t>12.5</t>
  </si>
  <si>
    <t>12.6</t>
  </si>
  <si>
    <t>12.7</t>
  </si>
  <si>
    <t>13.</t>
  </si>
  <si>
    <t>Diafragminės sklendės su tarpinėmis
(matmenys: Ø mm)</t>
  </si>
  <si>
    <t>13.1</t>
  </si>
  <si>
    <t>13.2</t>
  </si>
  <si>
    <t>13.3</t>
  </si>
  <si>
    <t>13.4</t>
  </si>
  <si>
    <t>13.5</t>
  </si>
  <si>
    <t>13.6</t>
  </si>
  <si>
    <t>13.7</t>
  </si>
  <si>
    <t>14.</t>
  </si>
  <si>
    <t>Apvalaus skerspjūvio ortakių atbulinės traukos sklendės su tarpinėmis
(matmenys: Ø mm)</t>
  </si>
  <si>
    <t>14.1</t>
  </si>
  <si>
    <t>14.2</t>
  </si>
  <si>
    <t>14.3</t>
  </si>
  <si>
    <t>14.4</t>
  </si>
  <si>
    <t>14.5</t>
  </si>
  <si>
    <t>14.6</t>
  </si>
  <si>
    <t>14.7</t>
  </si>
  <si>
    <t>15.</t>
  </si>
  <si>
    <t>Apvalaus skerspjūvio ortakių reviziniai liukai
(matmenys: Ø mm)</t>
  </si>
  <si>
    <t>Skirti apžiūrai, cinkuotos plieno skardos, naudojamas paskirstyti bei sujungti ortakių detales į bendrą sistemą</t>
  </si>
  <si>
    <t>15.1</t>
  </si>
  <si>
    <t>15.2</t>
  </si>
  <si>
    <t>15.3</t>
  </si>
  <si>
    <t>15.4</t>
  </si>
  <si>
    <t>15.5</t>
  </si>
  <si>
    <t>15.6</t>
  </si>
  <si>
    <t>15.7</t>
  </si>
  <si>
    <t>16.</t>
  </si>
  <si>
    <t>Apvalaus skerspjūvio ortakių triukšmo slopintuvai 
(matmenys: Ø mm vidinis/ Ø mm išorinis)</t>
  </si>
  <si>
    <t>Apvalaus skerspjūvio cinkuotos skardos ortakių triukšmo slopintuvas L=1000mm,naudojamas ortakių detales sujungti į bendrą sistemą</t>
  </si>
  <si>
    <t>16.1</t>
  </si>
  <si>
    <t>100/200</t>
  </si>
  <si>
    <t>16.2</t>
  </si>
  <si>
    <t>125/250</t>
  </si>
  <si>
    <t>16.3</t>
  </si>
  <si>
    <t>160/315</t>
  </si>
  <si>
    <t>16.4</t>
  </si>
  <si>
    <t>200/315</t>
  </si>
  <si>
    <t>16.5</t>
  </si>
  <si>
    <t>250/355</t>
  </si>
  <si>
    <t>16.6</t>
  </si>
  <si>
    <t>315/450</t>
  </si>
  <si>
    <t>16.7</t>
  </si>
  <si>
    <t>400/560</t>
  </si>
  <si>
    <t>17.</t>
  </si>
  <si>
    <t>Oro paėmimo kaminėliai
(matmenys: Ø mm vidinis/ Ø mm išorinis stogelio)</t>
  </si>
  <si>
    <t>Stoginis cinkuotos skardos oro paėmimo kaminėlis su stogeliu, grotelėmis ir flanšu</t>
  </si>
  <si>
    <t>17.1</t>
  </si>
  <si>
    <t>17.2</t>
  </si>
  <si>
    <t>17.3</t>
  </si>
  <si>
    <t>160/320</t>
  </si>
  <si>
    <t>17.4</t>
  </si>
  <si>
    <t>200/400</t>
  </si>
  <si>
    <t>17.5</t>
  </si>
  <si>
    <t>250/500</t>
  </si>
  <si>
    <t>17.6</t>
  </si>
  <si>
    <t>315/630</t>
  </si>
  <si>
    <t>17.7</t>
  </si>
  <si>
    <t>400/800</t>
  </si>
  <si>
    <t>18.</t>
  </si>
  <si>
    <t>Oro išleidikliai
(matmenys: Ø mm vidinis/ Ø mm išorinis, stogelio)</t>
  </si>
  <si>
    <t>Cinkuotos skardos konusiniai oro išleidikliai su sujungimo flianšais</t>
  </si>
  <si>
    <t>18.1</t>
  </si>
  <si>
    <t>18.2</t>
  </si>
  <si>
    <t>18.3</t>
  </si>
  <si>
    <t>18.4</t>
  </si>
  <si>
    <t>18.5</t>
  </si>
  <si>
    <t>18.6</t>
  </si>
  <si>
    <t>18.7</t>
  </si>
  <si>
    <t>19.</t>
  </si>
  <si>
    <t>Oro šalinimo difuzoriai
(matmenys: Ø mm)</t>
  </si>
  <si>
    <t>Metaliniai, baltai dažyti oro šalinimo difuzoriai</t>
  </si>
  <si>
    <t>19.1</t>
  </si>
  <si>
    <t>Metaliniai baltai dažyti oro šalinimo difuzoriai</t>
  </si>
  <si>
    <t>19.2</t>
  </si>
  <si>
    <t>19.3</t>
  </si>
  <si>
    <t>19.4</t>
  </si>
  <si>
    <t>19.5</t>
  </si>
  <si>
    <t>19.6</t>
  </si>
  <si>
    <t>20.</t>
  </si>
  <si>
    <t>Oro tiekimo difuzoriai
(matmenys: Ø mm)</t>
  </si>
  <si>
    <t>Metaliniai, baltai dažyti oro tiekimo difuzoriai</t>
  </si>
  <si>
    <t>20.1</t>
  </si>
  <si>
    <t>Metaliniai baltai dažyti oro tiekimo difuzoriai</t>
  </si>
  <si>
    <t>20.2</t>
  </si>
  <si>
    <t>20.3</t>
  </si>
  <si>
    <t>20.4</t>
  </si>
  <si>
    <t>20.5</t>
  </si>
  <si>
    <t>20.6</t>
  </si>
  <si>
    <t>Triukšmą slopinantys oro tiekimo difuzoriai
(matmenys: Ø mm vidinis, Ø mm išorinis, gaubto)</t>
  </si>
  <si>
    <t>Metaliniai, baltai dažyti triukšmą slopinantys oro tiekimo difuzoriai</t>
  </si>
  <si>
    <t>21.1</t>
  </si>
  <si>
    <t>80/106</t>
  </si>
  <si>
    <t>Systemair AB, Švedija</t>
  </si>
  <si>
    <t>Metaliniai baltai dažyti triukšmą slopinantys oro tiekimo difuzoriai</t>
  </si>
  <si>
    <t>21.2</t>
  </si>
  <si>
    <t>100/135</t>
  </si>
  <si>
    <t>21.3</t>
  </si>
  <si>
    <t>125/166</t>
  </si>
  <si>
    <t>21.4</t>
  </si>
  <si>
    <t>160/191</t>
  </si>
  <si>
    <t>21.5</t>
  </si>
  <si>
    <t>200/238</t>
  </si>
  <si>
    <t>Nerūdijančio plieno difuzoriai
(matmenys: Ø mm)</t>
  </si>
  <si>
    <t>Nerūdijančio plieno skardos oro  difuzoriai</t>
  </si>
  <si>
    <t>22.1</t>
  </si>
  <si>
    <t>Vagner SDH, Kinija</t>
  </si>
  <si>
    <t>22.2</t>
  </si>
  <si>
    <t>22.3</t>
  </si>
  <si>
    <t>23.</t>
  </si>
  <si>
    <t>Aliuminio grotelės
(matmenys: Ø mm)</t>
  </si>
  <si>
    <t>Aliuminio lauko grotos su apsauginiu tinkleliu</t>
  </si>
  <si>
    <t>23.1</t>
  </si>
  <si>
    <t>23.2</t>
  </si>
  <si>
    <t>23.3</t>
  </si>
  <si>
    <t>23.4</t>
  </si>
  <si>
    <t>23.5</t>
  </si>
  <si>
    <t>23.6</t>
  </si>
  <si>
    <t>23.7</t>
  </si>
  <si>
    <t>23.8</t>
  </si>
  <si>
    <t>24.</t>
  </si>
  <si>
    <t>Aliumininės daugiaplokštės reguliavimo sklendės
(matmenys: aukštis, mm / plotis, mm)</t>
  </si>
  <si>
    <t>Aliumininės daugiaplokštės reguliavimo sklendės; rankinės arba su el. pavara</t>
  </si>
  <si>
    <t>24.1</t>
  </si>
  <si>
    <t>200×300</t>
  </si>
  <si>
    <t>Aliumininės daugiaplokštės reguliavimo sklendės</t>
  </si>
  <si>
    <t>24.2</t>
  </si>
  <si>
    <t>300×400</t>
  </si>
  <si>
    <t>24.3</t>
  </si>
  <si>
    <t>200×400</t>
  </si>
  <si>
    <t>24.4</t>
  </si>
  <si>
    <t>300×500</t>
  </si>
  <si>
    <t>24.5</t>
  </si>
  <si>
    <t>300×600</t>
  </si>
  <si>
    <t>25.</t>
  </si>
  <si>
    <t>Nerūdijančio plieno daugiaplokštės reguliavimo sklendės (matmenys: Ø mm)</t>
  </si>
  <si>
    <t>Pagamintos iš nerūdijančio plieno, daugiaplokštės reguliavimo sklendės, rankinės arba su el. pavara</t>
  </si>
  <si>
    <t>25.1</t>
  </si>
  <si>
    <t>25.2</t>
  </si>
  <si>
    <t>25.3</t>
  </si>
  <si>
    <t>25.4</t>
  </si>
  <si>
    <t>25.5</t>
  </si>
  <si>
    <t>26.</t>
  </si>
  <si>
    <t>Apvalūs skerspjūvio ortakių laikikliai 
(matmenys: Ø mm)</t>
  </si>
  <si>
    <t>Cinkuoti apvalūs skerspjūvio ortakių laikikliai be guminių tarpinių su tvirtinimais prie vertikalios/horizontalios plokštumos</t>
  </si>
  <si>
    <t>26.1</t>
  </si>
  <si>
    <t>26.2</t>
  </si>
  <si>
    <t>26.3</t>
  </si>
  <si>
    <t>26.4</t>
  </si>
  <si>
    <t>26.5</t>
  </si>
  <si>
    <t>26.7</t>
  </si>
  <si>
    <t>26.8</t>
  </si>
  <si>
    <t>27.</t>
  </si>
  <si>
    <t>Apvalūs skerspjūvio ortakių laikikliai su guminėmis  tarpinėmis
(matmenys: Ø mm)</t>
  </si>
  <si>
    <t>Cinkuoti apvalūs skerspjūvio ortakių laikikliai su guminėmis tarpinėmis, su tvirtinimais prie vertikalios/horizontalios plokštumos</t>
  </si>
  <si>
    <t>27.1</t>
  </si>
  <si>
    <t>27.2</t>
  </si>
  <si>
    <t>27.3</t>
  </si>
  <si>
    <t>27.4</t>
  </si>
  <si>
    <t>27.5</t>
  </si>
  <si>
    <t>27.7</t>
  </si>
  <si>
    <t>27.8</t>
  </si>
  <si>
    <t>28.</t>
  </si>
  <si>
    <t>Riboto ilgio metalinės sąvaržos apvaliems sujungimams fiksuoti
(matmenys: Ø mm-min/ Ø mm-max)</t>
  </si>
  <si>
    <t xml:space="preserve">Nerūdijančio plieno, apsaugotos nuo korozijos ir konstrukcija, kuri neleis sąvaržai prasisukti </t>
  </si>
  <si>
    <t>28.1</t>
  </si>
  <si>
    <t>60/110</t>
  </si>
  <si>
    <t>Rec Balticvent, Lietuva</t>
  </si>
  <si>
    <t>28.2</t>
  </si>
  <si>
    <t>60/135</t>
  </si>
  <si>
    <t>28.3</t>
  </si>
  <si>
    <t>60/215</t>
  </si>
  <si>
    <t>28.4</t>
  </si>
  <si>
    <t>60/270</t>
  </si>
  <si>
    <t>28.5</t>
  </si>
  <si>
    <t>60/325</t>
  </si>
  <si>
    <t>28.6</t>
  </si>
  <si>
    <t>60/525</t>
  </si>
  <si>
    <t>29.</t>
  </si>
  <si>
    <t>Perforuota juosta ortakių montavimui
(matmenys: storis, mm × plotis, mm × ilgis, m)</t>
  </si>
  <si>
    <t>Cinkuotos skardos, apsaugota nuo korozijos</t>
  </si>
  <si>
    <t>29.1</t>
  </si>
  <si>
    <t>0,75×25×10</t>
  </si>
  <si>
    <t>29.2</t>
  </si>
  <si>
    <t>0,6×25×25</t>
  </si>
  <si>
    <t>29.3</t>
  </si>
  <si>
    <t>0,5×17×25</t>
  </si>
  <si>
    <t>30.</t>
  </si>
  <si>
    <t>Skardvaržčiai 
(markė, matmenys: Ø mm × ilgis, mm × vnt./pakuotėje )</t>
  </si>
  <si>
    <t>Cinkuoti</t>
  </si>
  <si>
    <t>30.1</t>
  </si>
  <si>
    <t>PPT-812;4,2×12,70×1000</t>
  </si>
  <si>
    <t>pak.</t>
  </si>
  <si>
    <t>30.2</t>
  </si>
  <si>
    <t>PPT-858;4,2×15,90×1000</t>
  </si>
  <si>
    <t>30.3</t>
  </si>
  <si>
    <t>SPH;4,2×13×1000</t>
  </si>
  <si>
    <t>30.4</t>
  </si>
  <si>
    <t>SPH;4,2×16×1000</t>
  </si>
  <si>
    <t>31.</t>
  </si>
  <si>
    <t>Pleištukai bronziniai
(matmenys: M, mm × vnt./pak.)</t>
  </si>
  <si>
    <t>Bronziniai, smeigėms įsukti</t>
  </si>
  <si>
    <t>31.1</t>
  </si>
  <si>
    <t>M6 ×1000</t>
  </si>
  <si>
    <t>Zhongsheng Metal Co., LTD., Kinija</t>
  </si>
  <si>
    <t>31.2</t>
  </si>
  <si>
    <t>M8 ×  1000</t>
  </si>
  <si>
    <t>31.3</t>
  </si>
  <si>
    <t>M10 ×1000</t>
  </si>
  <si>
    <t>32.</t>
  </si>
  <si>
    <t>Garso izoliacinė juosta
(matmenys: plotis, mm × ilgis, m)</t>
  </si>
  <si>
    <t>Pertvarų ir lubų jungčių su kitomis konstrukcijomis sandarinamoji juosta. Vienpusė lipnioji uždarų porų putinto polietileno juosta. Ilgai išliekanti elastinga. Juosta skirta lengvų karkasinių atitvarinių konstrukcijų sandūroms su besiribojančiomis statybinėmis konstrukcijomis sandarinti</t>
  </si>
  <si>
    <t>32.1</t>
  </si>
  <si>
    <t>30mm × 30m</t>
  </si>
  <si>
    <t>Knauf, Vokietija</t>
  </si>
  <si>
    <t>32.2</t>
  </si>
  <si>
    <t>50mm × 30m</t>
  </si>
  <si>
    <t>32.3</t>
  </si>
  <si>
    <t>70mm × 30m</t>
  </si>
  <si>
    <t>32.4</t>
  </si>
  <si>
    <t>95mm × 30m</t>
  </si>
  <si>
    <t>35.</t>
  </si>
  <si>
    <t>Plastikinės sąvaržos
(matmenys: L, mm × vnt./pak.)</t>
  </si>
  <si>
    <t>Plastikinės, pagamintos iš poliamido</t>
  </si>
  <si>
    <t>33.1</t>
  </si>
  <si>
    <t>PLS L1188 × 100/pak</t>
  </si>
  <si>
    <t>33.2</t>
  </si>
  <si>
    <t>PLS L920 × 100/pak</t>
  </si>
  <si>
    <t>33.3</t>
  </si>
  <si>
    <t>PLS L800 × 100/pak</t>
  </si>
  <si>
    <t>33.4</t>
  </si>
  <si>
    <t>PLS L550 × 100/pak</t>
  </si>
  <si>
    <t>34.</t>
  </si>
  <si>
    <t>Aliuminio armuotos ir PVC sandarinimo juostos su lipniais paviršiais
(matmenys: plotis, mm × ilgis, m)</t>
  </si>
  <si>
    <t>Juosta su aliuminio folija, lipnus paviršius</t>
  </si>
  <si>
    <t>34.1</t>
  </si>
  <si>
    <t>AL100×50</t>
  </si>
  <si>
    <t>Blue Dolphin Tape, ES</t>
  </si>
  <si>
    <t>Juosta su aliuminio folija</t>
  </si>
  <si>
    <t>34.2</t>
  </si>
  <si>
    <t>AL50×50</t>
  </si>
  <si>
    <t>34.3</t>
  </si>
  <si>
    <t>PVC50×50</t>
  </si>
  <si>
    <t>Apvalaus skerspjūvio elektriniai kanaliniai ventiliatoriai
(parametrai: Ø/m³/h/220V)</t>
  </si>
  <si>
    <t>Guoliniai</t>
  </si>
  <si>
    <t>35.1</t>
  </si>
  <si>
    <t>Kanalinis ventiliatorius Ø100/ 248 m³/h /220V</t>
  </si>
  <si>
    <t>Ventilation-System JSC, Ukraina</t>
  </si>
  <si>
    <t>35.2</t>
  </si>
  <si>
    <t>Kanalinis ventiliatorius Ø125/ 360 m³/h /220V</t>
  </si>
  <si>
    <t>35.3</t>
  </si>
  <si>
    <t>Kanalinis ventiliatorius Ø160/ 580 m³/h /220V</t>
  </si>
  <si>
    <t>35.4</t>
  </si>
  <si>
    <t>Kanalinis ventiliatorius Ø200/ 1030 m³/h /220V</t>
  </si>
  <si>
    <t>35.5</t>
  </si>
  <si>
    <t>Kanalinis ventiliatorius Ø250/ 1180 m³/h /220V</t>
  </si>
  <si>
    <t>35.6</t>
  </si>
  <si>
    <t>Kanalinis ventiliatorius Ø3150/ 1500 m³/h /220V</t>
  </si>
  <si>
    <t>Sieniniai (vidaus patalpų)  ventiliatoriai
(parametrai: Ø/V/W/A/m³/papildomos funkcijos)</t>
  </si>
  <si>
    <t>36.1</t>
  </si>
  <si>
    <t>100/220/15/0,09/85-120</t>
  </si>
  <si>
    <t>Cata, Ispanija</t>
  </si>
  <si>
    <t>36.2</t>
  </si>
  <si>
    <t>120-125/220/20/0,12/175-200</t>
  </si>
  <si>
    <t>36.3</t>
  </si>
  <si>
    <t>150-160/220/28/0,15/335-380</t>
  </si>
  <si>
    <t>36.4</t>
  </si>
  <si>
    <t>100/220/15/0,09/85-120/su laikmačiu ir drėgmės jutikliu</t>
  </si>
  <si>
    <t>36.5</t>
  </si>
  <si>
    <t>120-125/220/20/0,12/175-200/ su laikmačiu ir drėgmės jutikliu</t>
  </si>
  <si>
    <t>36.6</t>
  </si>
  <si>
    <t>150-160/220/28/0,15/335-380/ su laikmačiu ir drėgmės jutikliu</t>
  </si>
  <si>
    <t>SAF tipo cinkuotos pereigos
(matmenys: L (ilgis) mm × P (plotis) mm × Ø mm × A (aukštis) mm)</t>
  </si>
  <si>
    <t xml:space="preserve">Cinkuotos skardos </t>
  </si>
  <si>
    <t>37.1</t>
  </si>
  <si>
    <t>1200 × 1000 × 200 × 600</t>
  </si>
  <si>
    <t>Cinkuotos skardos</t>
  </si>
  <si>
    <t>37.2</t>
  </si>
  <si>
    <t>1500 ×1000 × 200 × 600</t>
  </si>
  <si>
    <t>37.3</t>
  </si>
  <si>
    <t>1800 ×1000 × 200 × 600</t>
  </si>
  <si>
    <t>38.</t>
  </si>
  <si>
    <t>Ventiliacinės plastikinės grotelės (sieninės/lubinės)
(matmenys: A(aukštis)mm × P(plotis) mm × Ø(ortakio skersmuo) mm)</t>
  </si>
  <si>
    <t>Plastikinės su apsauginiu tinkleliu</t>
  </si>
  <si>
    <t>38.1</t>
  </si>
  <si>
    <t>150 ×150 ×100-125</t>
  </si>
  <si>
    <t>38.2</t>
  </si>
  <si>
    <t>240 ×170 ×100-150</t>
  </si>
  <si>
    <t>38.3</t>
  </si>
  <si>
    <t>250 ×250 ×100-200</t>
  </si>
  <si>
    <t>38.4</t>
  </si>
  <si>
    <t>450 ×120-135 × 100</t>
  </si>
  <si>
    <r>
      <rPr>
        <b/>
        <sz val="11"/>
        <rFont val="Times New Roman"/>
        <charset val="186"/>
      </rPr>
      <t>PASTABA:</t>
    </r>
    <r>
      <rPr>
        <sz val="11"/>
        <rFont val="Times New Roman"/>
        <charset val="186"/>
      </rPr>
      <t xml:space="preserve"> ventiliacijos ortakių ir jų dalių galimos matmenų paklaidos +/- 1 mm.</t>
    </r>
  </si>
  <si>
    <r>
      <t xml:space="preserve">Bendra pasiūlymo kaina pirkimo daliai Nr.2 su PVM </t>
    </r>
    <r>
      <rPr>
        <u/>
        <sz val="11"/>
        <color theme="1"/>
        <rFont val="Times New Roman"/>
        <charset val="186"/>
      </rPr>
      <t>78934,89</t>
    </r>
    <r>
      <rPr>
        <sz val="11"/>
        <color theme="1"/>
        <rFont val="Times New Roman"/>
        <charset val="186"/>
      </rPr>
      <t xml:space="preserve"> EUR (septyniasdešimt aštuoni tūkstančiai devyni šimtai trisdešimt keturi, 89 EUR)</t>
    </r>
  </si>
  <si>
    <r>
      <t xml:space="preserve">Į šią sumą įeina visos išlaidos ir visi mokesčiai, taip pat ir PVM, kuris sudaro </t>
    </r>
    <r>
      <rPr>
        <u/>
        <sz val="11"/>
        <color theme="1"/>
        <rFont val="Times New Roman"/>
        <charset val="186"/>
      </rPr>
      <t>13699, 44</t>
    </r>
    <r>
      <rPr>
        <sz val="11"/>
        <color theme="1"/>
        <rFont val="Times New Roman"/>
        <charset val="186"/>
      </rPr>
      <t xml:space="preserve"> EUR.</t>
    </r>
  </si>
  <si>
    <t>3 pirkimo dalis. Metalo gaminiai</t>
  </si>
  <si>
    <t>Tinklas</t>
  </si>
  <si>
    <t>Tinkavimo darbams, storis 1,0 mm ± 0,5 %, 12 × 12 mm × 1000 × 25000 mm ± 0,05 %, rulonais</t>
  </si>
  <si>
    <t>m2</t>
  </si>
  <si>
    <r>
      <rPr>
        <sz val="11"/>
        <color theme="1"/>
        <rFont val="Times New Roman"/>
        <charset val="186"/>
      </rPr>
      <t>Betonavimo darbams, storis 3,7</t>
    </r>
    <r>
      <rPr>
        <sz val="11"/>
        <color indexed="8"/>
        <rFont val="Garamond"/>
        <charset val="186"/>
      </rPr>
      <t xml:space="preserve"> mm ± 0,05 %, 150 × 150 × 1200 × 2000 mm ± 0,5%</t>
    </r>
  </si>
  <si>
    <t>Tvoros, cinkuotas, regztas, storis 2,2 mm ± 0,5 %, 50 × 50 × 1500 × 20000 mm ± 0,05 %</t>
  </si>
  <si>
    <t>Cinkuotas, virintas, padengtas PVC arba lygiaverte medžiaga,  0,8 x 50,8 x 2.5 x 2.5 x 1500  ± 0,05 %</t>
  </si>
  <si>
    <t>Tvoros, segmentinis, segmentai pagaminti iš cinkuotų stypų arba lygiaverte medžiaga, padengti PVC danga arba lygiaverte medžiaga,                  50 x 200 x 5.0 x 1230 x 2500 mm ± 0,05 %</t>
  </si>
  <si>
    <t>Tvoros, segmentinis, segmentai pagaminti iš cinkuotų stypų arba lygiaverte medžiaga,                50 x 200 x 5 x 1730 x 2500 mm ± 0,05 %</t>
  </si>
  <si>
    <t>Lapas</t>
  </si>
  <si>
    <t>Aliuminio, 2 × 1000 × 2000 mm ± 0,05 %, rifliuotas</t>
  </si>
  <si>
    <t>kg</t>
  </si>
  <si>
    <t>Aliuminio, lygaus paviršiaus, 1 × 1250 × 2500 mm ± 0,05 %</t>
  </si>
  <si>
    <t>Vamzdis</t>
  </si>
  <si>
    <t>Aliuminio, keturkampis, 40 × 20 × 2 × 6000 mm ± 0,5 %</t>
  </si>
  <si>
    <t>Aliuminio, kvadratinis,  40 × 40 × 2 × 6000 mm ± 0,5 %</t>
  </si>
  <si>
    <t xml:space="preserve">Aliuminio, apvalus, 20 × 2 × 6000 mm ± 0,05 %, </t>
  </si>
  <si>
    <t>Aliuminio, apvalus, 20 × 2 × 6000 mm ± 0,05 %</t>
  </si>
  <si>
    <t>Profilis</t>
  </si>
  <si>
    <t>L formos, 20 × 20 × 2 × 6000 mm ± 0,05 %</t>
  </si>
  <si>
    <t>L formos, 12 × 12 × 1 × 6000 mm ± 0,05 %</t>
  </si>
  <si>
    <t>T formos, 20 × 20 × 1 × 6000 mm ± 0,05 %</t>
  </si>
  <si>
    <t>Armatūra</t>
  </si>
  <si>
    <t>Viela tiesinta, Ø 4 mm, 2 m ilgio ± 0,5%</t>
  </si>
  <si>
    <t>Ø 6 mm, 6 m ilgio ± 0,5%</t>
  </si>
  <si>
    <t>t</t>
  </si>
  <si>
    <t>Ø 8 mm, 6 m ilgio ± 0,5%</t>
  </si>
  <si>
    <t>Ø 10 mm, 6 m ilgio ± 0,5%</t>
  </si>
  <si>
    <t>Ø 12 mm, 6 m ilgio ± 0,5%</t>
  </si>
  <si>
    <t>21.</t>
  </si>
  <si>
    <t>Juostinis plienas</t>
  </si>
  <si>
    <r>
      <rPr>
        <sz val="11"/>
        <color theme="1"/>
        <rFont val="Times New Roman"/>
        <charset val="186"/>
      </rPr>
      <t xml:space="preserve">16 × 6 mm; 6 m ilgio </t>
    </r>
    <r>
      <rPr>
        <sz val="11"/>
        <color indexed="8"/>
        <rFont val="Garamond"/>
        <charset val="186"/>
      </rPr>
      <t>± 0,5 %, plieno markė S235 arba lygiavetė</t>
    </r>
  </si>
  <si>
    <t>22.</t>
  </si>
  <si>
    <r>
      <rPr>
        <sz val="11"/>
        <color theme="1"/>
        <rFont val="Times New Roman"/>
        <charset val="186"/>
      </rPr>
      <t xml:space="preserve">16 × 8 mm; 6 m ilgio </t>
    </r>
    <r>
      <rPr>
        <sz val="11"/>
        <color indexed="8"/>
        <rFont val="Garamond"/>
        <charset val="186"/>
      </rPr>
      <t>± 0,5%, plieno markė S235 arba lygiavetė</t>
    </r>
  </si>
  <si>
    <r>
      <rPr>
        <sz val="11"/>
        <color theme="1"/>
        <rFont val="Times New Roman"/>
        <charset val="186"/>
      </rPr>
      <t xml:space="preserve">20 × 4 mm; 6 m ilgio </t>
    </r>
    <r>
      <rPr>
        <sz val="11"/>
        <color indexed="8"/>
        <rFont val="Garamond"/>
        <charset val="186"/>
      </rPr>
      <t>± 0,5 %, plieno markė S235 arba lygiavetė</t>
    </r>
  </si>
  <si>
    <r>
      <rPr>
        <sz val="11"/>
        <color theme="1"/>
        <rFont val="Times New Roman"/>
        <charset val="186"/>
      </rPr>
      <t xml:space="preserve">20 × 5 mm; 6 m ilgio </t>
    </r>
    <r>
      <rPr>
        <sz val="11"/>
        <color indexed="8"/>
        <rFont val="Garamond"/>
        <charset val="186"/>
      </rPr>
      <t>± 0,5 %,  plieno markė S235 arba lygiavetė</t>
    </r>
  </si>
  <si>
    <r>
      <rPr>
        <sz val="11"/>
        <color theme="1"/>
        <rFont val="Times New Roman"/>
        <charset val="186"/>
      </rPr>
      <t xml:space="preserve">20 × 6 mm; 6 m ilgio </t>
    </r>
    <r>
      <rPr>
        <sz val="11"/>
        <color indexed="8"/>
        <rFont val="Garamond"/>
        <charset val="186"/>
      </rPr>
      <t>± 0,5 %, plieno markė S235 arba lygiavetė</t>
    </r>
  </si>
  <si>
    <r>
      <rPr>
        <sz val="11"/>
        <color theme="1"/>
        <rFont val="Times New Roman"/>
        <charset val="186"/>
      </rPr>
      <t xml:space="preserve">20 × 8 mm; 6 m ilgio </t>
    </r>
    <r>
      <rPr>
        <sz val="11"/>
        <color indexed="8"/>
        <rFont val="Garamond"/>
        <charset val="186"/>
      </rPr>
      <t>± 0,5 %,  plieno markė S235 arba lygiavetė</t>
    </r>
  </si>
  <si>
    <r>
      <rPr>
        <sz val="11"/>
        <color theme="1"/>
        <rFont val="Times New Roman"/>
        <charset val="186"/>
      </rPr>
      <t xml:space="preserve">20 × 10 mm; 6 m ilgio </t>
    </r>
    <r>
      <rPr>
        <sz val="11"/>
        <color indexed="8"/>
        <rFont val="Garamond"/>
        <charset val="186"/>
      </rPr>
      <t>± 0,5 %; plieno markė S235 arba lygiavetė</t>
    </r>
  </si>
  <si>
    <r>
      <rPr>
        <sz val="11"/>
        <color theme="1"/>
        <rFont val="Times New Roman"/>
        <charset val="186"/>
      </rPr>
      <t xml:space="preserve">25 × 4 mm; 6 m ilgio </t>
    </r>
    <r>
      <rPr>
        <sz val="11"/>
        <color indexed="8"/>
        <rFont val="Garamond"/>
        <charset val="186"/>
      </rPr>
      <t>± 0,5 %, plieno markė S235 arba lygiavetė</t>
    </r>
  </si>
  <si>
    <r>
      <rPr>
        <sz val="11"/>
        <color theme="1"/>
        <rFont val="Times New Roman"/>
        <charset val="186"/>
      </rPr>
      <t xml:space="preserve">25 × 5 mm; 6 m ilgio </t>
    </r>
    <r>
      <rPr>
        <sz val="11"/>
        <color indexed="8"/>
        <rFont val="Garamond"/>
        <charset val="186"/>
      </rPr>
      <t>± 0,5 %, plieno markė S235 arba lygiavetė</t>
    </r>
  </si>
  <si>
    <r>
      <rPr>
        <sz val="11"/>
        <color theme="1"/>
        <rFont val="Times New Roman"/>
        <charset val="186"/>
      </rPr>
      <t xml:space="preserve">25 × 6 mm; 6 m ilgio </t>
    </r>
    <r>
      <rPr>
        <sz val="11"/>
        <color indexed="8"/>
        <rFont val="Garamond"/>
        <charset val="186"/>
      </rPr>
      <t>± 0,5 %, plieno markė S235 arba lygiavetė</t>
    </r>
  </si>
  <si>
    <r>
      <rPr>
        <sz val="11"/>
        <color theme="1"/>
        <rFont val="Times New Roman"/>
        <charset val="186"/>
      </rPr>
      <t xml:space="preserve">30 × 4 mm; 6 m ilgio </t>
    </r>
    <r>
      <rPr>
        <sz val="11"/>
        <color indexed="8"/>
        <rFont val="Garamond"/>
        <charset val="186"/>
      </rPr>
      <t>± 0,5 %, plieno markė S235 arba lygiavetė</t>
    </r>
  </si>
  <si>
    <r>
      <rPr>
        <sz val="11"/>
        <color theme="1"/>
        <rFont val="Times New Roman"/>
        <charset val="186"/>
      </rPr>
      <t xml:space="preserve">30 × 5 mm; 6 m ilgio </t>
    </r>
    <r>
      <rPr>
        <sz val="11"/>
        <color indexed="8"/>
        <rFont val="Garamond"/>
        <charset val="186"/>
      </rPr>
      <t>± 0,5 %,  plieno markė S235 arba lygiavetė</t>
    </r>
  </si>
  <si>
    <t>33.</t>
  </si>
  <si>
    <r>
      <rPr>
        <sz val="11"/>
        <color theme="1"/>
        <rFont val="Times New Roman"/>
        <charset val="186"/>
      </rPr>
      <t xml:space="preserve">35 × 4 mm; 6 m ilgio </t>
    </r>
    <r>
      <rPr>
        <sz val="11"/>
        <color indexed="8"/>
        <rFont val="Garamond"/>
        <charset val="186"/>
      </rPr>
      <t>± 0,5 %, plieno markė S235 arba lygiavetė</t>
    </r>
  </si>
  <si>
    <t>35 × 5 mm; 6 m ilgio ± 0,5 %, plieno markė S235 arba lygiavetė</t>
  </si>
  <si>
    <t>40 × 4 mm; 6 m ilgio ± 0,5 %, plieno markė S235 arba lygiavetė</t>
  </si>
  <si>
    <t>36.</t>
  </si>
  <si>
    <t>40 × 5 mm; 6 m ilgio ± 0,5 %,  plieno markė S235 arba lygiavetė</t>
  </si>
  <si>
    <t>37.</t>
  </si>
  <si>
    <t>40 × 6 mm; 6 m ilgio ± 0,5 %, plieno markė S235 arba lygiavetė</t>
  </si>
  <si>
    <t>45 × 4 mm; 6 m ilgio ± 0,5 %, plieno markė S235 arba lygiavetė</t>
  </si>
  <si>
    <t>39.</t>
  </si>
  <si>
    <t>45 × 5 mm; 6 m ilgio ± 0,5 %, plieno markė S235 arba lygiavetė</t>
  </si>
  <si>
    <t>40.</t>
  </si>
  <si>
    <t>50 × 4 mm; 6 m ilgio ± 0,5 %, plieno markė S235 arba lygiavetė</t>
  </si>
  <si>
    <t>41.</t>
  </si>
  <si>
    <t>50 × 5 mm; 6 m ilgio ± 0,5 %, plieno markė S235 arba lygiavetė</t>
  </si>
  <si>
    <t>42.</t>
  </si>
  <si>
    <t>60 × 5 mm; 6 m ilgio ± 0,5 %, plieno markė S235 arba lygiavetė</t>
  </si>
  <si>
    <t>43.</t>
  </si>
  <si>
    <t>60 × 6 mm; 6 m ilgio ± 0,5 %, plieno markė S235 arba lygiavetė</t>
  </si>
  <si>
    <t>44.</t>
  </si>
  <si>
    <t>80 × 8 mm; 6 m ilgio ± 0,5 %, plieno markė S235 arba lygiavetė</t>
  </si>
  <si>
    <t>45.</t>
  </si>
  <si>
    <t>80 × 10 mm; 6 m ilgio ± 0,5 %, plieno markė S235 arba lygiavetė</t>
  </si>
  <si>
    <t>46.</t>
  </si>
  <si>
    <r>
      <rPr>
        <sz val="11"/>
        <color theme="1"/>
        <rFont val="Times New Roman"/>
        <charset val="186"/>
      </rPr>
      <t xml:space="preserve">100 × 5 mm; 6 m ilgio </t>
    </r>
    <r>
      <rPr>
        <sz val="11"/>
        <color indexed="8"/>
        <rFont val="Garamond"/>
        <charset val="186"/>
      </rPr>
      <t>± 0,5 %, plieno markė S235 arba lygiavetė</t>
    </r>
  </si>
  <si>
    <t>47.</t>
  </si>
  <si>
    <r>
      <rPr>
        <sz val="11"/>
        <color theme="1"/>
        <rFont val="Times New Roman"/>
        <charset val="186"/>
      </rPr>
      <t xml:space="preserve">100 × 6 mm; 6 m ilgio </t>
    </r>
    <r>
      <rPr>
        <sz val="11"/>
        <color indexed="8"/>
        <rFont val="Garamond"/>
        <charset val="186"/>
      </rPr>
      <t>± 0,5 %, plieno markė S235 arba lygiavetė</t>
    </r>
  </si>
  <si>
    <t>48.</t>
  </si>
  <si>
    <r>
      <rPr>
        <sz val="11"/>
        <color theme="1"/>
        <rFont val="Times New Roman"/>
        <charset val="186"/>
      </rPr>
      <t xml:space="preserve">100 × 8 mm; 6 m ilgio </t>
    </r>
    <r>
      <rPr>
        <sz val="11"/>
        <color indexed="8"/>
        <rFont val="Garamond"/>
        <charset val="186"/>
      </rPr>
      <t>± 0,5 %, plieno markė S235 arba lygiavetė</t>
    </r>
  </si>
  <si>
    <t>49.</t>
  </si>
  <si>
    <r>
      <rPr>
        <sz val="11"/>
        <color theme="1"/>
        <rFont val="Times New Roman"/>
        <charset val="186"/>
      </rPr>
      <t xml:space="preserve">100 × 10 mm; 6 m ilgio </t>
    </r>
    <r>
      <rPr>
        <sz val="11"/>
        <color indexed="8"/>
        <rFont val="Garamond"/>
        <charset val="186"/>
      </rPr>
      <t>± 0,5 %, plieno markė S235 arba lygiavetė</t>
    </r>
  </si>
  <si>
    <t>50.</t>
  </si>
  <si>
    <r>
      <rPr>
        <sz val="11"/>
        <color theme="1"/>
        <rFont val="Times New Roman"/>
        <charset val="186"/>
      </rPr>
      <t xml:space="preserve">150 × 10 mm; 6 m ilgio </t>
    </r>
    <r>
      <rPr>
        <sz val="11"/>
        <color indexed="8"/>
        <rFont val="Garamond"/>
        <charset val="186"/>
      </rPr>
      <t>± 0,5 %, plieno markė S235 arba lygiavetė</t>
    </r>
  </si>
  <si>
    <t>51.</t>
  </si>
  <si>
    <r>
      <rPr>
        <sz val="11"/>
        <color theme="1"/>
        <rFont val="Times New Roman"/>
        <charset val="186"/>
      </rPr>
      <t xml:space="preserve">160 × 10 mm; 6 m ilgio </t>
    </r>
    <r>
      <rPr>
        <sz val="11"/>
        <color indexed="8"/>
        <rFont val="Garamond"/>
        <charset val="186"/>
      </rPr>
      <t>± 0,5 %, plieno markė S235 arba lygiavetė</t>
    </r>
  </si>
  <si>
    <t>52.</t>
  </si>
  <si>
    <r>
      <rPr>
        <sz val="11"/>
        <color theme="1"/>
        <rFont val="Times New Roman"/>
        <charset val="186"/>
      </rPr>
      <t xml:space="preserve">180 × 12 mm; 6 m ilgio </t>
    </r>
    <r>
      <rPr>
        <sz val="11"/>
        <color indexed="8"/>
        <rFont val="Garamond"/>
        <charset val="186"/>
      </rPr>
      <t>± 0,5 %, plieno markė S235 arba lygiavetė</t>
    </r>
  </si>
  <si>
    <t>53.</t>
  </si>
  <si>
    <r>
      <rPr>
        <sz val="11"/>
        <color theme="1"/>
        <rFont val="Times New Roman"/>
        <charset val="186"/>
      </rPr>
      <t xml:space="preserve">200 × 12 mm; 6 m ilgio </t>
    </r>
    <r>
      <rPr>
        <sz val="11"/>
        <color indexed="8"/>
        <rFont val="Garamond"/>
        <charset val="186"/>
      </rPr>
      <t>± 0,5 %, plieno markė S235 arba lygiavetė</t>
    </r>
  </si>
  <si>
    <t>54.</t>
  </si>
  <si>
    <t>Karšto valcavimo lakštinis plienas</t>
  </si>
  <si>
    <r>
      <rPr>
        <sz val="11"/>
        <color theme="1"/>
        <rFont val="Times New Roman"/>
        <charset val="186"/>
      </rPr>
      <t xml:space="preserve">2.0 × 1000 × 2000 mm </t>
    </r>
    <r>
      <rPr>
        <sz val="11"/>
        <color indexed="8"/>
        <rFont val="Garamond"/>
        <charset val="186"/>
      </rPr>
      <t>± 0,5 %, plieno markė PL3/S235 arba lygiavertė</t>
    </r>
  </si>
  <si>
    <t>55.</t>
  </si>
  <si>
    <r>
      <rPr>
        <sz val="11"/>
        <color theme="1"/>
        <rFont val="Times New Roman"/>
        <charset val="186"/>
      </rPr>
      <t xml:space="preserve">3.0 × 1250 × 2500 mm </t>
    </r>
    <r>
      <rPr>
        <sz val="11"/>
        <color indexed="8"/>
        <rFont val="Garamond"/>
        <charset val="186"/>
      </rPr>
      <t>± 0,5 %, plieno markė PL3/S235 arba lygiavertė</t>
    </r>
  </si>
  <si>
    <t>56.</t>
  </si>
  <si>
    <t>4.0 × 1500 ×6000 mm ± 0,5 %, plieno markė PL3/S235 arba lygiavertė</t>
  </si>
  <si>
    <t>57.</t>
  </si>
  <si>
    <t>5.0 × 1500 × 6000 mm ± 0,5 %, plieno markė PL3/S235 arba lygiavertė</t>
  </si>
  <si>
    <t>58.</t>
  </si>
  <si>
    <t>6.0 × 1500 × 6000 mm ± 0,5 %, plieno markė PL3/S235 arba lygiavertė</t>
  </si>
  <si>
    <t>59.</t>
  </si>
  <si>
    <t>8.0 × 1500 × 6000 mm ± 0,5 %, plieno markė PL3/S235 arba lygiavertė</t>
  </si>
  <si>
    <t>60.</t>
  </si>
  <si>
    <t>Profiliuota cinkuota stogų ir sienų danga</t>
  </si>
  <si>
    <t>0.5 × 1200 × 2000 mm ± 0,5 %, spalva derinama</t>
  </si>
  <si>
    <t>61.</t>
  </si>
  <si>
    <t>0.5 × 1200 × 2500 mm ± 0,5 %, spalva derinama</t>
  </si>
  <si>
    <t>62.</t>
  </si>
  <si>
    <t>0.5 × 1200 × 3000 mm ± 0,5 %, spalva derinama</t>
  </si>
  <si>
    <t>63.</t>
  </si>
  <si>
    <t>Profiliuota metalinė, trapecinė stogų ir sienų danga, spalvota</t>
  </si>
  <si>
    <r>
      <rPr>
        <sz val="11"/>
        <color theme="1"/>
        <rFont val="Times New Roman"/>
        <charset val="186"/>
      </rPr>
      <t xml:space="preserve">0,5 x 1120 x 2000 mm </t>
    </r>
    <r>
      <rPr>
        <sz val="11"/>
        <color indexed="8"/>
        <rFont val="Calibri"/>
        <charset val="186"/>
      </rPr>
      <t>±</t>
    </r>
    <r>
      <rPr>
        <sz val="11"/>
        <color indexed="8"/>
        <rFont val="Garamond"/>
        <charset val="186"/>
      </rPr>
      <t xml:space="preserve"> 0,5 %, spalva derinama </t>
    </r>
  </si>
  <si>
    <t>64.</t>
  </si>
  <si>
    <t xml:space="preserve">0,5 x 1120 x 2500 mm ± 0,5 %, spalva derinama </t>
  </si>
  <si>
    <t>65.</t>
  </si>
  <si>
    <r>
      <rPr>
        <sz val="11"/>
        <color theme="1"/>
        <rFont val="Times New Roman"/>
        <charset val="186"/>
      </rPr>
      <t xml:space="preserve">0,5 x 1120 x 3000 mm </t>
    </r>
    <r>
      <rPr>
        <sz val="11"/>
        <color indexed="8"/>
        <rFont val="Calibri"/>
        <charset val="186"/>
      </rPr>
      <t>±</t>
    </r>
    <r>
      <rPr>
        <sz val="11"/>
        <color indexed="8"/>
        <rFont val="Garamond"/>
        <charset val="186"/>
      </rPr>
      <t xml:space="preserve"> 0,5 %, spalva derinama</t>
    </r>
  </si>
  <si>
    <t>66.</t>
  </si>
  <si>
    <t>Nerūdijantis lakštinis plienas</t>
  </si>
  <si>
    <r>
      <rPr>
        <sz val="11"/>
        <color theme="1"/>
        <rFont val="Times New Roman"/>
        <charset val="186"/>
      </rPr>
      <t xml:space="preserve">0.5 × 1000 × 2000 mm </t>
    </r>
    <r>
      <rPr>
        <sz val="11"/>
        <color indexed="8"/>
        <rFont val="Garamond"/>
        <charset val="186"/>
      </rPr>
      <t>± 0,5 %, plieno markė AISI304 arba lygiavertė</t>
    </r>
  </si>
  <si>
    <t>kg.</t>
  </si>
  <si>
    <t>67.</t>
  </si>
  <si>
    <r>
      <rPr>
        <sz val="11"/>
        <color theme="1"/>
        <rFont val="Times New Roman"/>
        <charset val="186"/>
      </rPr>
      <t xml:space="preserve">0.8 × 1250 × 2500 mm </t>
    </r>
    <r>
      <rPr>
        <sz val="11"/>
        <color indexed="8"/>
        <rFont val="Garamond"/>
        <charset val="186"/>
      </rPr>
      <t>± 0,5 %, plieno markė AISI304 arba lygiavertė</t>
    </r>
  </si>
  <si>
    <t>68.</t>
  </si>
  <si>
    <r>
      <rPr>
        <sz val="11"/>
        <color theme="1"/>
        <rFont val="Times New Roman"/>
        <charset val="186"/>
      </rPr>
      <t xml:space="preserve">1,5 × 1250 × 2500 mm </t>
    </r>
    <r>
      <rPr>
        <sz val="11"/>
        <color indexed="8"/>
        <rFont val="Garamond"/>
        <charset val="186"/>
      </rPr>
      <t>± 0,5 %, plieno markė AISI304 arba lygiavertė</t>
    </r>
  </si>
  <si>
    <t>69.</t>
  </si>
  <si>
    <r>
      <rPr>
        <sz val="11"/>
        <color theme="1"/>
        <rFont val="Times New Roman"/>
        <charset val="186"/>
      </rPr>
      <t xml:space="preserve">3,0 × 1250 × 2500 mm </t>
    </r>
    <r>
      <rPr>
        <sz val="11"/>
        <color indexed="8"/>
        <rFont val="Garamond"/>
        <charset val="186"/>
      </rPr>
      <t>± 0,5 %, plieno markė AISI304 arba lygiavertė</t>
    </r>
  </si>
  <si>
    <t>70.</t>
  </si>
  <si>
    <t>Kampuočiai</t>
  </si>
  <si>
    <r>
      <rPr>
        <sz val="11"/>
        <color theme="1"/>
        <rFont val="Times New Roman"/>
        <charset val="186"/>
      </rPr>
      <t xml:space="preserve">25 × 25 × 3 mm; 6 m ilgio </t>
    </r>
    <r>
      <rPr>
        <sz val="11"/>
        <color indexed="8"/>
        <rFont val="Garamond"/>
        <charset val="186"/>
      </rPr>
      <t xml:space="preserve">± 0,5 %, </t>
    </r>
  </si>
  <si>
    <t>71.</t>
  </si>
  <si>
    <r>
      <rPr>
        <sz val="11"/>
        <color theme="1"/>
        <rFont val="Times New Roman"/>
        <charset val="186"/>
      </rPr>
      <t xml:space="preserve">25 × 25 × 4 mm; 6 m ilgio </t>
    </r>
    <r>
      <rPr>
        <sz val="11"/>
        <color indexed="8"/>
        <rFont val="Garamond"/>
        <charset val="186"/>
      </rPr>
      <t>± 0,5 %, plieno markė PL3/S235 arba lygiavertė</t>
    </r>
  </si>
  <si>
    <t>72.</t>
  </si>
  <si>
    <r>
      <rPr>
        <sz val="11"/>
        <color theme="1"/>
        <rFont val="Times New Roman"/>
        <charset val="186"/>
      </rPr>
      <t xml:space="preserve">35 × 35 × 3 mm; 6 m ilgio </t>
    </r>
    <r>
      <rPr>
        <sz val="11"/>
        <color indexed="8"/>
        <rFont val="Garamond"/>
        <charset val="186"/>
      </rPr>
      <t>± 0,5 %, plieno markė PL3/S235 arba lygiavertė</t>
    </r>
  </si>
  <si>
    <t>73.</t>
  </si>
  <si>
    <r>
      <rPr>
        <sz val="11"/>
        <color theme="1"/>
        <rFont val="Times New Roman"/>
        <charset val="186"/>
      </rPr>
      <t xml:space="preserve">40 × 40 × 3 mm; 6 m ilgio </t>
    </r>
    <r>
      <rPr>
        <sz val="11"/>
        <color indexed="8"/>
        <rFont val="Garamond"/>
        <charset val="186"/>
      </rPr>
      <t>± 0,5 %, plieno markė PL3/S235 arba lygiavertė</t>
    </r>
  </si>
  <si>
    <t>74.</t>
  </si>
  <si>
    <r>
      <rPr>
        <sz val="11"/>
        <color theme="1"/>
        <rFont val="Times New Roman"/>
        <charset val="186"/>
      </rPr>
      <t xml:space="preserve">45 × 45 × 3 mm; 6 m ilgio </t>
    </r>
    <r>
      <rPr>
        <sz val="11"/>
        <color indexed="8"/>
        <rFont val="Garamond"/>
        <charset val="186"/>
      </rPr>
      <t>± 0,5 %, plieno markė PL3/S235 arba lygiavertė</t>
    </r>
  </si>
  <si>
    <r>
      <rPr>
        <sz val="11"/>
        <color theme="1"/>
        <rFont val="Times New Roman"/>
        <charset val="186"/>
      </rPr>
      <t xml:space="preserve">50 × 50 × 5 mm; 6 m ilgio </t>
    </r>
    <r>
      <rPr>
        <sz val="11"/>
        <color indexed="8"/>
        <rFont val="Garamond"/>
        <charset val="186"/>
      </rPr>
      <t>± 0,5 %, plieno markė PL3/S235 arba lygiavertė</t>
    </r>
  </si>
  <si>
    <r>
      <rPr>
        <sz val="11"/>
        <color theme="1"/>
        <rFont val="Times New Roman"/>
        <charset val="186"/>
      </rPr>
      <t xml:space="preserve">60 × 60 × 5 mm; 6 m ilgio </t>
    </r>
    <r>
      <rPr>
        <sz val="11"/>
        <color indexed="8"/>
        <rFont val="Garamond"/>
        <charset val="186"/>
      </rPr>
      <t>± 0,5 %, plieno markė PL3/S235 arba lygiavertė</t>
    </r>
  </si>
  <si>
    <r>
      <rPr>
        <sz val="11"/>
        <color theme="1"/>
        <rFont val="Times New Roman"/>
        <charset val="186"/>
      </rPr>
      <t xml:space="preserve">70 × 70 × 5 mm; 6 m ilgio </t>
    </r>
    <r>
      <rPr>
        <sz val="11"/>
        <color indexed="8"/>
        <rFont val="Garamond"/>
        <charset val="186"/>
      </rPr>
      <t>± 0,5 %, plieno markė PL3/S235 arba lygiavertė</t>
    </r>
  </si>
  <si>
    <t>75.</t>
  </si>
  <si>
    <r>
      <rPr>
        <sz val="11"/>
        <color theme="1"/>
        <rFont val="Times New Roman"/>
        <charset val="186"/>
      </rPr>
      <t xml:space="preserve">80 × 80 × 6 mm; 6 m ilgio </t>
    </r>
    <r>
      <rPr>
        <sz val="11"/>
        <color indexed="8"/>
        <rFont val="Garamond"/>
        <charset val="186"/>
      </rPr>
      <t>± 0,5 %, plieno markė PL3/S235 arba lygiavertė</t>
    </r>
  </si>
  <si>
    <t>76.</t>
  </si>
  <si>
    <r>
      <rPr>
        <sz val="11"/>
        <color theme="1"/>
        <rFont val="Times New Roman"/>
        <charset val="186"/>
      </rPr>
      <t xml:space="preserve">100 × 100 × 6 mm; 6 m ilgio </t>
    </r>
    <r>
      <rPr>
        <sz val="11"/>
        <color indexed="8"/>
        <rFont val="Garamond"/>
        <charset val="186"/>
      </rPr>
      <t>± 0,5 %, plieno markė PL3/S235 arba lygiavertė</t>
    </r>
  </si>
  <si>
    <t>77.</t>
  </si>
  <si>
    <r>
      <rPr>
        <sz val="11"/>
        <color theme="1"/>
        <rFont val="Times New Roman"/>
        <charset val="186"/>
      </rPr>
      <t xml:space="preserve">120×120×8 mm; 6m ilgio </t>
    </r>
    <r>
      <rPr>
        <sz val="11"/>
        <color indexed="8"/>
        <rFont val="Garamond"/>
        <charset val="186"/>
      </rPr>
      <t>± 0,5 %, plieno markė PL3/S235 arba lygiavertė</t>
    </r>
  </si>
  <si>
    <t>78.</t>
  </si>
  <si>
    <t xml:space="preserve">T profilis </t>
  </si>
  <si>
    <r>
      <rPr>
        <sz val="11"/>
        <color theme="1"/>
        <rFont val="Times New Roman"/>
        <charset val="186"/>
      </rPr>
      <t xml:space="preserve">25 × 25 × 3 mm; 6 m ilgio </t>
    </r>
    <r>
      <rPr>
        <sz val="11"/>
        <color indexed="8"/>
        <rFont val="Garamond"/>
        <charset val="186"/>
      </rPr>
      <t>± 0,5 %, plieno markė C235 arba lygiavertė</t>
    </r>
  </si>
  <si>
    <t>79.</t>
  </si>
  <si>
    <r>
      <rPr>
        <sz val="11"/>
        <color theme="1"/>
        <rFont val="Times New Roman"/>
        <charset val="186"/>
      </rPr>
      <t xml:space="preserve">30 × 30 × 4 mm; 6 m ilgio </t>
    </r>
    <r>
      <rPr>
        <sz val="11"/>
        <color indexed="8"/>
        <rFont val="Garamond"/>
        <charset val="186"/>
      </rPr>
      <t>± 0,5 %, plieno markė C235 arba lygiavertė</t>
    </r>
  </si>
  <si>
    <t>80.</t>
  </si>
  <si>
    <r>
      <rPr>
        <sz val="11"/>
        <color theme="1"/>
        <rFont val="Times New Roman"/>
        <charset val="186"/>
      </rPr>
      <t xml:space="preserve">35 × 35 × 4 mm; 6 m ilgio </t>
    </r>
    <r>
      <rPr>
        <sz val="11"/>
        <color indexed="8"/>
        <rFont val="Garamond"/>
        <charset val="186"/>
      </rPr>
      <t>± 0,5 %, plieno markė C235 arba lygiavertė</t>
    </r>
  </si>
  <si>
    <t>81.</t>
  </si>
  <si>
    <t>Apvalus plienas</t>
  </si>
  <si>
    <r>
      <rPr>
        <sz val="11"/>
        <color theme="1"/>
        <rFont val="Times New Roman"/>
        <charset val="186"/>
      </rPr>
      <t xml:space="preserve">Ø 6,5 mm; 6 m ilgio </t>
    </r>
    <r>
      <rPr>
        <sz val="11"/>
        <color indexed="8"/>
        <rFont val="Garamond"/>
        <charset val="186"/>
      </rPr>
      <t>± 0,5 %, plieno markė PL3/S235 arba lygiavertė</t>
    </r>
  </si>
  <si>
    <t>82.</t>
  </si>
  <si>
    <r>
      <rPr>
        <sz val="11"/>
        <color theme="1"/>
        <rFont val="Times New Roman"/>
        <charset val="186"/>
      </rPr>
      <t xml:space="preserve">Ø 8,0 mm; 6 m ilgio </t>
    </r>
    <r>
      <rPr>
        <sz val="11"/>
        <color indexed="8"/>
        <rFont val="Garamond"/>
        <charset val="186"/>
      </rPr>
      <t>± 0,5 %, plieno markė PL3/S235 arba lygiavertė</t>
    </r>
  </si>
  <si>
    <t>83.</t>
  </si>
  <si>
    <r>
      <rPr>
        <sz val="11"/>
        <color theme="1"/>
        <rFont val="Times New Roman"/>
        <charset val="186"/>
      </rPr>
      <t xml:space="preserve">Ø 10,0 mm; 6 m ilgio </t>
    </r>
    <r>
      <rPr>
        <sz val="11"/>
        <color indexed="8"/>
        <rFont val="Garamond"/>
        <charset val="186"/>
      </rPr>
      <t>± 0,5 %, plieno markė PL3/S235 arba lygiavertė</t>
    </r>
  </si>
  <si>
    <t>84.</t>
  </si>
  <si>
    <r>
      <rPr>
        <sz val="11"/>
        <color theme="1"/>
        <rFont val="Times New Roman"/>
        <charset val="186"/>
      </rPr>
      <t xml:space="preserve">Ø 12,0 mm; 6 m ilgio </t>
    </r>
    <r>
      <rPr>
        <sz val="11"/>
        <color indexed="8"/>
        <rFont val="Garamond"/>
        <charset val="186"/>
      </rPr>
      <t>± 0,5 %, plieno markė PL3/S235 arba lygiavertė</t>
    </r>
  </si>
  <si>
    <t>85.</t>
  </si>
  <si>
    <r>
      <rPr>
        <sz val="11"/>
        <color theme="1"/>
        <rFont val="Times New Roman"/>
        <charset val="186"/>
      </rPr>
      <t xml:space="preserve">Ø 14,0 mm; 6 m ilgio </t>
    </r>
    <r>
      <rPr>
        <sz val="11"/>
        <color indexed="8"/>
        <rFont val="Garamond"/>
        <charset val="186"/>
      </rPr>
      <t>± 0,5 %, plieno markė PL3/S235 arba lygiavertė</t>
    </r>
  </si>
  <si>
    <t>86.</t>
  </si>
  <si>
    <r>
      <rPr>
        <sz val="11"/>
        <color theme="1"/>
        <rFont val="Times New Roman"/>
        <charset val="186"/>
      </rPr>
      <t xml:space="preserve">Ø 16,0 mm; 6 m ilgio </t>
    </r>
    <r>
      <rPr>
        <sz val="11"/>
        <color indexed="8"/>
        <rFont val="Garamond"/>
        <charset val="186"/>
      </rPr>
      <t>± 0,5 %, plieno markė PL3/S235 arba lygiavertė</t>
    </r>
  </si>
  <si>
    <t>87.</t>
  </si>
  <si>
    <r>
      <rPr>
        <sz val="11"/>
        <color theme="1"/>
        <rFont val="Times New Roman"/>
        <charset val="186"/>
      </rPr>
      <t xml:space="preserve">Ø 18,0 mm; 6 m ilgio </t>
    </r>
    <r>
      <rPr>
        <sz val="11"/>
        <color indexed="8"/>
        <rFont val="Garamond"/>
        <charset val="186"/>
      </rPr>
      <t>± 0,5 %, plieno markė PL3/S235 arba lygiavertė</t>
    </r>
  </si>
  <si>
    <t>88.</t>
  </si>
  <si>
    <r>
      <rPr>
        <sz val="11"/>
        <color theme="1"/>
        <rFont val="Times New Roman"/>
        <charset val="186"/>
      </rPr>
      <t xml:space="preserve">Ø 20,0 mm; 6 m ilgio </t>
    </r>
    <r>
      <rPr>
        <sz val="11"/>
        <color indexed="8"/>
        <rFont val="Garamond"/>
        <charset val="186"/>
      </rPr>
      <t>± 0,5 %, plieno markė PL3/S235 arba lygiavertė</t>
    </r>
  </si>
  <si>
    <t>89.</t>
  </si>
  <si>
    <r>
      <rPr>
        <sz val="11"/>
        <color theme="1"/>
        <rFont val="Times New Roman"/>
        <charset val="186"/>
      </rPr>
      <t xml:space="preserve">Ø 22,0 mm; 6 m ilgio </t>
    </r>
    <r>
      <rPr>
        <sz val="11"/>
        <color indexed="8"/>
        <rFont val="Garamond"/>
        <charset val="186"/>
      </rPr>
      <t>± 0,5 %, plieno markė PL3/S235 arba lygiavertė</t>
    </r>
  </si>
  <si>
    <t>90.</t>
  </si>
  <si>
    <r>
      <rPr>
        <sz val="11"/>
        <color theme="1"/>
        <rFont val="Times New Roman"/>
        <charset val="186"/>
      </rPr>
      <t xml:space="preserve">Ø 24,0 mm; 6 m ilgio </t>
    </r>
    <r>
      <rPr>
        <sz val="11"/>
        <color indexed="8"/>
        <rFont val="Garamond"/>
        <charset val="186"/>
      </rPr>
      <t>± 0,5 %, plieno markė PL3/S235 arba lygiavertė</t>
    </r>
  </si>
  <si>
    <t>91.</t>
  </si>
  <si>
    <t>Kvadratiniai /stačiakampiai vamzdžiai</t>
  </si>
  <si>
    <r>
      <rPr>
        <sz val="11"/>
        <color theme="1"/>
        <rFont val="Times New Roman"/>
        <charset val="186"/>
      </rPr>
      <t xml:space="preserve">15 × 15 × 1,5 mm; 6 m ilgio </t>
    </r>
    <r>
      <rPr>
        <sz val="11"/>
        <color indexed="8"/>
        <rFont val="Garamond"/>
        <charset val="186"/>
      </rPr>
      <t>± 0,5 %, plieno markė S235 arba lygiavertė</t>
    </r>
  </si>
  <si>
    <t>92.</t>
  </si>
  <si>
    <r>
      <rPr>
        <sz val="11"/>
        <color theme="1"/>
        <rFont val="Times New Roman"/>
        <charset val="186"/>
      </rPr>
      <t xml:space="preserve">20 × 20 × 2,0 mm; 6 m ilgio </t>
    </r>
    <r>
      <rPr>
        <sz val="11"/>
        <color indexed="8"/>
        <rFont val="Garamond"/>
        <charset val="186"/>
      </rPr>
      <t>± 0,5 %,  plieno markė S235 arba lygiavertė</t>
    </r>
  </si>
  <si>
    <t>93.</t>
  </si>
  <si>
    <r>
      <rPr>
        <sz val="11"/>
        <color theme="1"/>
        <rFont val="Times New Roman"/>
        <charset val="186"/>
      </rPr>
      <t xml:space="preserve">30 × 20×2,0 mm; 6 m ilgio </t>
    </r>
    <r>
      <rPr>
        <sz val="11"/>
        <color indexed="8"/>
        <rFont val="Garamond"/>
        <charset val="186"/>
      </rPr>
      <t>± 0,5 %,  plieno markė S235 arba lygiavertė</t>
    </r>
  </si>
  <si>
    <t>94.</t>
  </si>
  <si>
    <r>
      <rPr>
        <sz val="11"/>
        <color theme="1"/>
        <rFont val="Times New Roman"/>
        <charset val="186"/>
      </rPr>
      <t xml:space="preserve">30 × 30 × 2,0 mm; 6 m ilgio </t>
    </r>
    <r>
      <rPr>
        <sz val="11"/>
        <color indexed="8"/>
        <rFont val="Garamond"/>
        <charset val="186"/>
      </rPr>
      <t>± 0,5 %,  plieno markė S235 arba lygiavertė</t>
    </r>
  </si>
  <si>
    <t>95.</t>
  </si>
  <si>
    <r>
      <rPr>
        <sz val="11"/>
        <color theme="1"/>
        <rFont val="Times New Roman"/>
        <charset val="186"/>
      </rPr>
      <t xml:space="preserve">40 × 20 × 2,0 mm; 6 m ilgio </t>
    </r>
    <r>
      <rPr>
        <sz val="11"/>
        <color indexed="8"/>
        <rFont val="Garamond"/>
        <charset val="186"/>
      </rPr>
      <t>± 0,5 %,  plieno markė S235 arba lygiavertė</t>
    </r>
  </si>
  <si>
    <t>96.</t>
  </si>
  <si>
    <r>
      <rPr>
        <sz val="11"/>
        <color theme="1"/>
        <rFont val="Times New Roman"/>
        <charset val="186"/>
      </rPr>
      <t xml:space="preserve">40 × 25 × 2,0 mm; 6 m ilgio </t>
    </r>
    <r>
      <rPr>
        <sz val="11"/>
        <color indexed="8"/>
        <rFont val="Garamond"/>
        <charset val="186"/>
      </rPr>
      <t>± 0,5 %,  plieno markė S235 arba lygiavertė</t>
    </r>
  </si>
  <si>
    <t>97.</t>
  </si>
  <si>
    <r>
      <rPr>
        <sz val="11"/>
        <color theme="1"/>
        <rFont val="Times New Roman"/>
        <charset val="186"/>
      </rPr>
      <t xml:space="preserve">40 × 30 × 2,0 mm; 6 m ilgio </t>
    </r>
    <r>
      <rPr>
        <sz val="11"/>
        <color indexed="8"/>
        <rFont val="Garamond"/>
        <charset val="186"/>
      </rPr>
      <t>± 0,5 %,  plieno markė S235 arba lygiavertė</t>
    </r>
  </si>
  <si>
    <t>98.</t>
  </si>
  <si>
    <r>
      <rPr>
        <sz val="11"/>
        <color theme="1"/>
        <rFont val="Times New Roman"/>
        <charset val="186"/>
      </rPr>
      <t xml:space="preserve">40 × 40 × 2,0 mm; 6 m ilgio </t>
    </r>
    <r>
      <rPr>
        <sz val="11"/>
        <color indexed="8"/>
        <rFont val="Garamond"/>
        <charset val="186"/>
      </rPr>
      <t>± 0,5 %,  plieno markė S235 arba lygiavertė</t>
    </r>
  </si>
  <si>
    <t>99.</t>
  </si>
  <si>
    <r>
      <rPr>
        <sz val="11"/>
        <color theme="1"/>
        <rFont val="Times New Roman"/>
        <charset val="186"/>
      </rPr>
      <t xml:space="preserve">40 × 40 × 3,0 mm; 6 m ilgio </t>
    </r>
    <r>
      <rPr>
        <sz val="11"/>
        <color indexed="8"/>
        <rFont val="Garamond"/>
        <charset val="186"/>
      </rPr>
      <t>± 0,5 %,  plieno markė S235 arba lygiavertė</t>
    </r>
  </si>
  <si>
    <t>100.</t>
  </si>
  <si>
    <r>
      <rPr>
        <sz val="11"/>
        <color theme="1"/>
        <rFont val="Times New Roman"/>
        <charset val="186"/>
      </rPr>
      <t xml:space="preserve">50 × 25 × 2,0 mm; 6 m ilgio </t>
    </r>
    <r>
      <rPr>
        <sz val="11"/>
        <color indexed="8"/>
        <rFont val="Garamond"/>
        <charset val="186"/>
      </rPr>
      <t>± 0,5 %,  plieno markė S235 arba lygiavertė</t>
    </r>
  </si>
  <si>
    <t>101.</t>
  </si>
  <si>
    <r>
      <rPr>
        <sz val="11"/>
        <color theme="1"/>
        <rFont val="Times New Roman"/>
        <charset val="186"/>
      </rPr>
      <t xml:space="preserve">50 × 30 × 2,0 mm; 6 m ilgio </t>
    </r>
    <r>
      <rPr>
        <sz val="11"/>
        <color indexed="8"/>
        <rFont val="Garamond"/>
        <charset val="186"/>
      </rPr>
      <t>± 0,5 %,  plieno markė S235 arba lygiavertė</t>
    </r>
  </si>
  <si>
    <t>102.</t>
  </si>
  <si>
    <r>
      <rPr>
        <sz val="11"/>
        <color theme="1"/>
        <rFont val="Times New Roman"/>
        <charset val="186"/>
      </rPr>
      <t xml:space="preserve">50 × 50 × 2,0 mm; 6 m ilgio </t>
    </r>
    <r>
      <rPr>
        <sz val="11"/>
        <color indexed="8"/>
        <rFont val="Garamond"/>
        <charset val="186"/>
      </rPr>
      <t>± 0,5 %,  plieno markė S235 arba lygiavertė</t>
    </r>
  </si>
  <si>
    <t>103.</t>
  </si>
  <si>
    <r>
      <rPr>
        <sz val="11"/>
        <color theme="1"/>
        <rFont val="Times New Roman"/>
        <charset val="186"/>
      </rPr>
      <t xml:space="preserve">60 × 30 × 2,0 mm; 6 m ilgio </t>
    </r>
    <r>
      <rPr>
        <sz val="11"/>
        <color indexed="8"/>
        <rFont val="Garamond"/>
        <charset val="186"/>
      </rPr>
      <t>± 0,5 %,  plieno markė S235 arba lygiavertė</t>
    </r>
  </si>
  <si>
    <t>104.</t>
  </si>
  <si>
    <r>
      <rPr>
        <sz val="11"/>
        <color theme="1"/>
        <rFont val="Times New Roman"/>
        <charset val="186"/>
      </rPr>
      <t xml:space="preserve">60 × 40 × 2,0 mm; 6 m ilgio </t>
    </r>
    <r>
      <rPr>
        <sz val="11"/>
        <color indexed="8"/>
        <rFont val="Garamond"/>
        <charset val="186"/>
      </rPr>
      <t>± 0,5 %,  plieno markė S235 arba lygiavertė</t>
    </r>
  </si>
  <si>
    <t>105.</t>
  </si>
  <si>
    <r>
      <rPr>
        <sz val="11"/>
        <color theme="1"/>
        <rFont val="Times New Roman"/>
        <charset val="186"/>
      </rPr>
      <t xml:space="preserve">60 × 40 × 2,0 mm; 3m ilgio </t>
    </r>
    <r>
      <rPr>
        <sz val="11"/>
        <color indexed="8"/>
        <rFont val="Garamond"/>
        <charset val="186"/>
      </rPr>
      <t>± 0,5 %,  plieno markė S235 arba lygiavertė</t>
    </r>
  </si>
  <si>
    <t>106.</t>
  </si>
  <si>
    <r>
      <rPr>
        <sz val="11"/>
        <color theme="1"/>
        <rFont val="Times New Roman"/>
        <charset val="186"/>
      </rPr>
      <t xml:space="preserve">60 × 40 × 3,0 mm; 6 m ilgio </t>
    </r>
    <r>
      <rPr>
        <sz val="11"/>
        <color indexed="8"/>
        <rFont val="Garamond"/>
        <charset val="186"/>
      </rPr>
      <t>± 0,5 %,  plieno markė S235 arba lygiavertė</t>
    </r>
  </si>
  <si>
    <t>107.</t>
  </si>
  <si>
    <r>
      <rPr>
        <sz val="11"/>
        <color theme="1"/>
        <rFont val="Times New Roman"/>
        <charset val="186"/>
      </rPr>
      <t xml:space="preserve">60 × 60 × 2,0 mm; 6 m ilgio </t>
    </r>
    <r>
      <rPr>
        <sz val="11"/>
        <color indexed="8"/>
        <rFont val="Garamond"/>
        <charset val="186"/>
      </rPr>
      <t>± 0,5 %,  plieno markė S235 arba lygiavertė</t>
    </r>
  </si>
  <si>
    <t>108.</t>
  </si>
  <si>
    <r>
      <rPr>
        <sz val="11"/>
        <color theme="1"/>
        <rFont val="Times New Roman"/>
        <charset val="186"/>
      </rPr>
      <t xml:space="preserve">80 × 60 × 3,0 mm; 6 m ilgio </t>
    </r>
    <r>
      <rPr>
        <sz val="11"/>
        <color indexed="8"/>
        <rFont val="Garamond"/>
        <charset val="186"/>
      </rPr>
      <t>± 0,5 %,  plieno markė S235 arba lygiavertė</t>
    </r>
  </si>
  <si>
    <t>109.</t>
  </si>
  <si>
    <r>
      <rPr>
        <sz val="11"/>
        <color theme="1"/>
        <rFont val="Times New Roman"/>
        <charset val="186"/>
      </rPr>
      <t xml:space="preserve">80 × 80 × 3,0 mm; 6 m ilgio </t>
    </r>
    <r>
      <rPr>
        <sz val="11"/>
        <color indexed="8"/>
        <rFont val="Garamond"/>
        <charset val="186"/>
      </rPr>
      <t>± 0,5 %,  plieno markė S235 arba lygiavertė</t>
    </r>
  </si>
  <si>
    <t>110.</t>
  </si>
  <si>
    <r>
      <rPr>
        <sz val="11"/>
        <color theme="1"/>
        <rFont val="Times New Roman"/>
        <charset val="186"/>
      </rPr>
      <t xml:space="preserve">100 × 50 × 3,0 mm; 6 m ilgio </t>
    </r>
    <r>
      <rPr>
        <sz val="11"/>
        <color indexed="8"/>
        <rFont val="Garamond"/>
        <charset val="186"/>
      </rPr>
      <t>± 0,5 %,  plieno markė S235 arba lygiavertė</t>
    </r>
  </si>
  <si>
    <t>111.</t>
  </si>
  <si>
    <r>
      <rPr>
        <sz val="11"/>
        <color theme="1"/>
        <rFont val="Times New Roman"/>
        <charset val="186"/>
      </rPr>
      <t xml:space="preserve">100 × 100 × 6,0 mm; 6 m ilgio </t>
    </r>
    <r>
      <rPr>
        <sz val="11"/>
        <color indexed="8"/>
        <rFont val="Garamond"/>
        <charset val="186"/>
      </rPr>
      <t>± 0,5 %,  plieno markė S235 arba lygiavertė</t>
    </r>
  </si>
  <si>
    <t>112.</t>
  </si>
  <si>
    <r>
      <rPr>
        <sz val="11"/>
        <color theme="1"/>
        <rFont val="Times New Roman"/>
        <charset val="186"/>
      </rPr>
      <t xml:space="preserve">150 × 150 × 3,0 mm; 6 m ilgio </t>
    </r>
    <r>
      <rPr>
        <sz val="11"/>
        <color indexed="8"/>
        <rFont val="Garamond"/>
        <charset val="186"/>
      </rPr>
      <t>± 0,5 %,  plieno markė S235 arba lygiavertė</t>
    </r>
  </si>
  <si>
    <t>113.</t>
  </si>
  <si>
    <t>Cinkuotos virintos grotelės</t>
  </si>
  <si>
    <r>
      <rPr>
        <sz val="11"/>
        <color theme="1"/>
        <rFont val="Times New Roman"/>
        <charset val="186"/>
      </rPr>
      <t xml:space="preserve">34 × 38 mm; 6100 × 1000 mm; 30 × 2 mm </t>
    </r>
    <r>
      <rPr>
        <sz val="11"/>
        <color indexed="8"/>
        <rFont val="Garamond"/>
        <charset val="186"/>
      </rPr>
      <t>± 0,5 %</t>
    </r>
  </si>
  <si>
    <t>114.</t>
  </si>
  <si>
    <r>
      <rPr>
        <sz val="11"/>
        <color theme="1"/>
        <rFont val="Times New Roman"/>
        <charset val="186"/>
      </rPr>
      <t xml:space="preserve">34 × 38 mm; 6100 × 1000 mm; 30 × 3 mm </t>
    </r>
    <r>
      <rPr>
        <sz val="11"/>
        <color indexed="8"/>
        <rFont val="Garamond"/>
        <charset val="186"/>
      </rPr>
      <t>± 0,5 %</t>
    </r>
  </si>
  <si>
    <t>Bendra pasiūlymo kaina pirkimo daliai Nr.3 su PVM ________EUR (..............žodžiais)</t>
  </si>
  <si>
    <t xml:space="preserve">  4 pirkimo dalis. Kalkių-smėlio mišinys, betonas, smėlis, žvirgždo skalda</t>
  </si>
  <si>
    <t>Kalkių- smėlio mišinys</t>
  </si>
  <si>
    <t>Kalkinis skiedinys mūrui, tinkui, 1:3 arba lygiavertis, maišuose po 50 kg ± 0,5 %</t>
  </si>
  <si>
    <t xml:space="preserve">Betono mišinys </t>
  </si>
  <si>
    <t>C20/25-XO-Cl0, 4-S1-16 tipo arba lygiavertis</t>
  </si>
  <si>
    <t>m³</t>
  </si>
  <si>
    <t>C20/25-XC1-Cl0, 4-S2-16 tipo arba lygiavertis</t>
  </si>
  <si>
    <t>Smėlis</t>
  </si>
  <si>
    <t>0/4 mm</t>
  </si>
  <si>
    <t>Žvirgždo skalda</t>
  </si>
  <si>
    <t>4/16 mm</t>
  </si>
  <si>
    <r>
      <rPr>
        <b/>
        <sz val="11"/>
        <color theme="1"/>
        <rFont val="Times New Roman"/>
        <charset val="186"/>
      </rPr>
      <t>PASTABA.</t>
    </r>
    <r>
      <rPr>
        <sz val="11"/>
        <color theme="1"/>
        <rFont val="Times New Roman"/>
        <charset val="186"/>
      </rPr>
      <t xml:space="preserve"> Užsakomas kiekis: kalkių-smėlio mišinys ne mažiau 50 maišų (2500 kg), betono mišinys ne mažiau 1 m³, smėlis ne mažiau 5000 kg, žvirgždo skalda ne mažiau 5000 kg</t>
    </r>
  </si>
  <si>
    <t>Bendra pasiūlymo kaina pirkimo daliai Nr. 4 su PVM ________EUR (..............žodžiais)</t>
  </si>
  <si>
    <t>5 pirkimo dalis. Konstrukcijos iš gipso kartono</t>
  </si>
  <si>
    <t>Prelimninarus kiekis</t>
  </si>
  <si>
    <t>Plokštė</t>
  </si>
  <si>
    <r>
      <rPr>
        <sz val="11"/>
        <color theme="1"/>
        <rFont val="Times New Roman"/>
        <charset val="186"/>
      </rPr>
      <t>Tipas A pagal EN520 arba lygiavertis, GKB pagal DIN18180, matmenys12,5 × 2600 ×1200 mm ± 0,05 %, Lenkimo stipris: išilgine kryptimi ≥ 6,5 N/mm</t>
    </r>
    <r>
      <rPr>
        <vertAlign val="superscript"/>
        <sz val="11"/>
        <color theme="1"/>
        <rFont val="Times New Roman"/>
        <charset val="186"/>
      </rPr>
      <t>2</t>
    </r>
    <r>
      <rPr>
        <sz val="11"/>
        <color theme="1"/>
        <rFont val="Times New Roman"/>
        <charset val="186"/>
      </rPr>
      <t>, skersine kryptimi ≥ 2,0 N/mm</t>
    </r>
    <r>
      <rPr>
        <vertAlign val="superscript"/>
        <sz val="11"/>
        <color theme="1"/>
        <rFont val="Times New Roman"/>
        <charset val="186"/>
      </rPr>
      <t>2</t>
    </r>
    <r>
      <rPr>
        <sz val="11"/>
        <color theme="1"/>
        <rFont val="Times New Roman"/>
        <charset val="186"/>
      </rPr>
      <t>. Kraštų tipas HRAK arba lygiavertis. Plokštės svoris ≥ 8,5 kg/m². Degumo klasė ne mažiau A2-s1,d0.</t>
    </r>
  </si>
  <si>
    <t>lapai</t>
  </si>
  <si>
    <r>
      <rPr>
        <sz val="11"/>
        <color theme="1"/>
        <rFont val="Times New Roman"/>
        <charset val="186"/>
      </rPr>
      <t>Tipas A pagal EN520 arba lygiavertis, GKB pagal DIN18180, matmenys12,5 × 3000 ×1200 mm ± 0,05 %, Lenkimo stipris: išilgine kryptimi ≥ 6,5 N/mm</t>
    </r>
    <r>
      <rPr>
        <vertAlign val="superscript"/>
        <sz val="11"/>
        <color theme="1"/>
        <rFont val="Times New Roman"/>
        <charset val="186"/>
      </rPr>
      <t>2</t>
    </r>
    <r>
      <rPr>
        <sz val="11"/>
        <color theme="1"/>
        <rFont val="Times New Roman"/>
        <charset val="186"/>
      </rPr>
      <t>, skersine kryptimi ≥ 2,0 N/mm</t>
    </r>
    <r>
      <rPr>
        <vertAlign val="superscript"/>
        <sz val="11"/>
        <color theme="1"/>
        <rFont val="Times New Roman"/>
        <charset val="186"/>
      </rPr>
      <t>2</t>
    </r>
    <r>
      <rPr>
        <sz val="11"/>
        <color theme="1"/>
        <rFont val="Times New Roman"/>
        <charset val="186"/>
      </rPr>
      <t>. Kraštų tipas HRAK arba lygiavertis. Plokštės svoris ≥ 8,5 kg/m². Degumo klasė ne mažiau A2-s1,d0</t>
    </r>
  </si>
  <si>
    <r>
      <rPr>
        <sz val="11"/>
        <color theme="1"/>
        <rFont val="Times New Roman"/>
        <charset val="186"/>
      </rPr>
      <t>Tipas H2 pagal EN520 arba lygiavertis, GKBI pagal DIN18180, matmenys12,5 × 2600 ×1200 mm ± 0,05 %, Lenkimo stipris: išilgine kryptimi ≥ 6,5 N/mm</t>
    </r>
    <r>
      <rPr>
        <vertAlign val="superscript"/>
        <sz val="11"/>
        <color theme="1"/>
        <rFont val="Times New Roman"/>
        <charset val="186"/>
      </rPr>
      <t>2</t>
    </r>
    <r>
      <rPr>
        <sz val="11"/>
        <color theme="1"/>
        <rFont val="Times New Roman"/>
        <charset val="186"/>
      </rPr>
      <t>, skersine kryptimi ≥ 2,0 N/mm</t>
    </r>
    <r>
      <rPr>
        <vertAlign val="superscript"/>
        <sz val="11"/>
        <color theme="1"/>
        <rFont val="Times New Roman"/>
        <charset val="186"/>
      </rPr>
      <t>2</t>
    </r>
    <r>
      <rPr>
        <sz val="11"/>
        <color theme="1"/>
        <rFont val="Times New Roman"/>
        <charset val="186"/>
      </rPr>
      <t>. Kraštų tipas HRAK arba lygiavertis. Plokštės svoris ≥ 8,5 kg/m². Degumo klasė ne mažiau A2-s1,d0.</t>
    </r>
  </si>
  <si>
    <r>
      <rPr>
        <sz val="11"/>
        <color theme="1"/>
        <rFont val="Times New Roman"/>
        <charset val="186"/>
      </rPr>
      <t>Tipas H2 pagal EN520 arba lygiavertis, GKBI pagal DIN18180, matmenys12,5 × 3000 ×1200 mm ± 0,05 %, Lenkimo stipris: išilgine kryptimi ≥ 8,1 N/mm</t>
    </r>
    <r>
      <rPr>
        <vertAlign val="superscript"/>
        <sz val="11"/>
        <color theme="1"/>
        <rFont val="Times New Roman"/>
        <charset val="186"/>
      </rPr>
      <t>2</t>
    </r>
    <r>
      <rPr>
        <sz val="11"/>
        <color theme="1"/>
        <rFont val="Times New Roman"/>
        <charset val="186"/>
      </rPr>
      <t>, skersine kryptimi ≥ 3,2 N/mm</t>
    </r>
    <r>
      <rPr>
        <vertAlign val="superscript"/>
        <sz val="11"/>
        <color theme="1"/>
        <rFont val="Times New Roman"/>
        <charset val="186"/>
      </rPr>
      <t>2</t>
    </r>
    <r>
      <rPr>
        <sz val="11"/>
        <color theme="1"/>
        <rFont val="Times New Roman"/>
        <charset val="186"/>
      </rPr>
      <t>. Kraštų tipas HRAK arba lygiavertis. Plokštės svoris ≥ 10,6 kg/m². Degumo klasė ne mažiau A2-s1,d0.</t>
    </r>
  </si>
  <si>
    <r>
      <rPr>
        <sz val="11"/>
        <color theme="1"/>
        <rFont val="Times New Roman"/>
        <charset val="186"/>
      </rPr>
      <t>Tipas DF pagal EN520 arba lygiavertis, GKF pagal DIN18180, matmenys12,5 × 3000 ×1200 mm ± 0,05 %, Lenkimo stipris: išilgine kryptimi ≥ 6,5 N/mm</t>
    </r>
    <r>
      <rPr>
        <vertAlign val="superscript"/>
        <sz val="11"/>
        <color theme="1"/>
        <rFont val="Times New Roman"/>
        <charset val="186"/>
      </rPr>
      <t>2</t>
    </r>
    <r>
      <rPr>
        <sz val="11"/>
        <color theme="1"/>
        <rFont val="Times New Roman"/>
        <charset val="186"/>
      </rPr>
      <t>, skersine kryptimi ≥ 2,0 N/mm</t>
    </r>
    <r>
      <rPr>
        <vertAlign val="superscript"/>
        <sz val="11"/>
        <color theme="1"/>
        <rFont val="Times New Roman"/>
        <charset val="186"/>
      </rPr>
      <t>2</t>
    </r>
    <r>
      <rPr>
        <sz val="11"/>
        <color theme="1"/>
        <rFont val="Times New Roman"/>
        <charset val="186"/>
      </rPr>
      <t>. Kraštų tipas HRAK arba lygiavertis. Plokštės svoris ≥ 8,5 kg/m². Degumo klasė ne mažiau A2-s1,d0.</t>
    </r>
  </si>
  <si>
    <r>
      <rPr>
        <sz val="11"/>
        <color theme="1"/>
        <rFont val="Times New Roman"/>
        <charset val="186"/>
      </rPr>
      <t>Tipas DF pagal EN520 arba lygiavertis, GKF pagal DIN18180, matmenys12,5 × 2600 ×1200 mm ± 0,05 %, Lenkimo stipris: išilgine kryptimi ≥ 6,5 N/mm</t>
    </r>
    <r>
      <rPr>
        <vertAlign val="superscript"/>
        <sz val="11"/>
        <color theme="1"/>
        <rFont val="Times New Roman"/>
        <charset val="186"/>
      </rPr>
      <t>2</t>
    </r>
    <r>
      <rPr>
        <sz val="11"/>
        <color theme="1"/>
        <rFont val="Times New Roman"/>
        <charset val="186"/>
      </rPr>
      <t>, skersine kryptimi ≥ 2,0 N/mm</t>
    </r>
    <r>
      <rPr>
        <vertAlign val="superscript"/>
        <sz val="11"/>
        <color theme="1"/>
        <rFont val="Times New Roman"/>
        <charset val="186"/>
      </rPr>
      <t>2</t>
    </r>
    <r>
      <rPr>
        <sz val="11"/>
        <color theme="1"/>
        <rFont val="Times New Roman"/>
        <charset val="186"/>
      </rPr>
      <t>. Kraštų tipas HRAK arba lygiavertis. Plokštės svoris ≥ 8,5 kg/m². Degumo klasė ne mažiau A2-s1,d0.</t>
    </r>
  </si>
  <si>
    <r>
      <rPr>
        <sz val="11"/>
        <color theme="1"/>
        <rFont val="Times New Roman"/>
        <charset val="186"/>
      </rPr>
      <t>FormplatteTipas D pagal EN520 arba lygiavertis, GKB pagal DIN18180, matmenys12,5 × 2600 ×1200 mm ± 0,05 %, Lenkimo stipris: išilgine kryptimi ≥ 14,8 N/mm</t>
    </r>
    <r>
      <rPr>
        <vertAlign val="superscript"/>
        <sz val="11"/>
        <color theme="1"/>
        <rFont val="Times New Roman"/>
        <charset val="186"/>
      </rPr>
      <t>2</t>
    </r>
    <r>
      <rPr>
        <sz val="11"/>
        <color theme="1"/>
        <rFont val="Times New Roman"/>
        <charset val="186"/>
      </rPr>
      <t>, skersine kryptimi ≥ 4,9 N/mm</t>
    </r>
    <r>
      <rPr>
        <vertAlign val="superscript"/>
        <sz val="11"/>
        <color theme="1"/>
        <rFont val="Times New Roman"/>
        <charset val="186"/>
      </rPr>
      <t>2</t>
    </r>
    <r>
      <rPr>
        <sz val="11"/>
        <color theme="1"/>
        <rFont val="Times New Roman"/>
        <charset val="186"/>
      </rPr>
      <t>. Kraštų tipas AK arba lygiavertis. Plokštės svoris ≥ 5,2 kg/m². Degumo klasė ne mažiau A2-s1,d0. Minimalūs lenkimo spinduliai: sausas lenkimas r ≥1000mm ± 0,05%, drėgnas lenkimas: r ≥300mm ± 0,05%.</t>
    </r>
  </si>
  <si>
    <r>
      <rPr>
        <sz val="11"/>
        <color theme="1"/>
        <rFont val="Times New Roman"/>
        <charset val="186"/>
      </rPr>
      <t>Tipas DFH2IR pagal EN520 arba lygiavertis, GKFI pagal DIN18180, matmenys12,5 × 3000 ×1200 mm ± 0,05 %, Ribinės lenkimo apkrovos: išilgine kryptimi ≥ 725 N/mm</t>
    </r>
    <r>
      <rPr>
        <vertAlign val="superscript"/>
        <sz val="11"/>
        <color theme="1"/>
        <rFont val="Times New Roman"/>
        <charset val="186"/>
      </rPr>
      <t>2</t>
    </r>
    <r>
      <rPr>
        <sz val="11"/>
        <color theme="1"/>
        <rFont val="Times New Roman"/>
        <charset val="186"/>
      </rPr>
      <t>, skersine kryptimi ≥ 300 N. Kraštų tipas HRAK arba lygiavertis. Plokštės svoris ≥ 12,8 kg/m². Degumo klasė ne mažiau A2-s1,d0.</t>
    </r>
  </si>
  <si>
    <t>Metalinis, perimetrinis, 28 × 27 × 3000 mm ± 0,5 %, storis 0,6 mm ± 0,5 %, UD  tipo arba lygiavertis. Svoris 0,3 kg/m ± 0,05%.</t>
  </si>
  <si>
    <t>Metalinis, perimetrinis, 28 × 27 × 4000 mm ± 0,5 %, storis 0,6 mm ± 0,5 %, UD  tipo arba lygiavertis.  Svoris 0,3 kg/m ± 0,05%.</t>
  </si>
  <si>
    <t>Metalinis, lubinis, 60 × 27 × 2600 mm ± 0,5 %, storis  0,6 mm ± 0,5 %, CD  tipo arba lygiavertis. Svoris 0,5 kg/m ± 0,05%.</t>
  </si>
  <si>
    <t>Metalinis, lubinis, 60 × 27 × 3000 mm ± 0,5 %, storis  0,6 mm ± 0,5 %, CD  tipo arba lygiavertis. Svoris 0,5 kg/m ± 0,05%.</t>
  </si>
  <si>
    <t>Metalinis, horizontalus, GKP pertvarų montavimui, 100 × 40 × 4000 mm ± 0,5 %, storis 0,6 mm ± 0,5 %, UW tipo arba lygiavertis. Svoris 0,8 kg/m ± 0,05%.</t>
  </si>
  <si>
    <t>Metalinis, horizontalus, GKP pertvarų montavimui, 75 × 40 × 4000 mm ± 0,5 % , storis 0,6 mm ± 0,5 %, UW tipo arba lygiavertis.Svoris 0,7 kg/m ± 0,05%.</t>
  </si>
  <si>
    <t>Metalinis, horizontalus, GKP pertvarų montavimui, 50 × 40 × 4000 mm ± 0,5 % , storis 0,6 mm ± 0,5 %, UW tipo arba lygiavertis. Svoris 0,5 kg/m ± 0,05%.</t>
  </si>
  <si>
    <t>Metalinis, vertikalus, GKP pertvarų montavimui, 100 × 50 × 3000 mm ± 0,5 %, storis 0,6 mm ± 0,5 %,  CW tipo arba lygiavertis. Svoris 0,9 kg/m ± 0,05%.</t>
  </si>
  <si>
    <t>Metalinis, vertikalus, GKP pertvarų montavimui, 75 × 50 × 3000 mm ± 0,5 %, storis 0,6 mm ± 0,5 %, CW tipo arba lygiavertis. Svoris 0,8 kg/m ± 0,05%.</t>
  </si>
  <si>
    <t xml:space="preserve">Metalinis, vertikalus, GKP pertvarų montavimui, 50 × 50 × 3000 mm ± 0,5 %, storis 0,6 mm ± 0,5 %, CW tipo arba lygiavertis. Svoris 0,7 kg/m ± 0,05%. </t>
  </si>
  <si>
    <t>Metalinis, vertikalus, GKP pertvarų montavimui, 100 × 50 × 4000 mm ± 0,5 %, storis 0,6 mm ± 0,5 %,  CW tipo arba lygiavertis.Svoris 0,9 kg/m ± 0,05%.</t>
  </si>
  <si>
    <t>Metalinis, vertikalus, GKP pertvarų montavimui, 75 × 50 × 4000 mm ± 0,5 %, storis 0,6 mm ± 0,5 %,  CW tipo arba lygiavertis. Svoris 0,8 kg/m ± 0,05%.</t>
  </si>
  <si>
    <t>Metalinis, vertikalus, GKP pertvarų montavimui, 50 × 50 × 4000 mm ± 0,5 %, storis 0,6 mm ± 0,5 %,  CW tipo arba lygiavertis. Svoris 0,7 kg/m ± 0,05%.</t>
  </si>
  <si>
    <t>Sustiprintas profilis staktoms, 100 × 40 × 3000 mm ± 0,5 %, UA tipo arba lygiavertis, storis 2,00 mm ± 0,05%. Svoris 3,3 kg/m ± 0,05%.</t>
  </si>
  <si>
    <t>Sustiprintas profilis, staktoms, 75 × 40 × 3000 mm ± 0,5 %, UA tipo arba lygiavertis, storis 2,00 mm ± 0,05%. Svoris 2,8 kg/m ± 0,05%.</t>
  </si>
  <si>
    <t>Sustiprintas profilis, staktoms, 50 × 40 × 3000 mm ± 0,5 %, UA tipo arba lygiavertis, storis 2,00 mm ± 0,05%. Svoris 2,3 kg/m ± 0,05%.</t>
  </si>
  <si>
    <t>Kampas</t>
  </si>
  <si>
    <t>Metalinis kampas UA 50 profiliui tvirtinti, storis 2 mm ± 0,5 %,</t>
  </si>
  <si>
    <t>Metalinis kampas UA  75 profiliui tvirtinti, storis 2 mm ± 0,5 %,</t>
  </si>
  <si>
    <t>Metalinis kampas UA 100 profiliui tvirtinti, storis  2 mm ± 0,5 %,</t>
  </si>
  <si>
    <t>Glaistymo, metalinis, sienų kampams išlyginti ir sutvirtinti, perforuotas, 31×31×3000mm ± 3 mm</t>
  </si>
  <si>
    <t>Glaistymo, aliumininis, sienų kampams išlyginti ir sustiprinti, perforuotas, 25×25×3000 mm ± 0,5%</t>
  </si>
  <si>
    <t>Akmens vata</t>
  </si>
  <si>
    <t>Plokštė, 50 × 610 × 1220 mm ± 0,5 %, nedegi.</t>
  </si>
  <si>
    <t>Plokštė, 75 × 610 × 1220 mm ± 0,5 %, nedegi.</t>
  </si>
  <si>
    <t>Plokštė, 100 × 610 × 1220 mm ± 0,5 %, nedegi.</t>
  </si>
  <si>
    <t>Ruloninė, 60 × 1200 × 9000 mm ± 0,5 %, nedegi.</t>
  </si>
  <si>
    <t>Ruloninė, 100 × 1200 × 6300 mm ± 0,5 %, nedegi.</t>
  </si>
  <si>
    <t>Putų polistirolas</t>
  </si>
  <si>
    <t>Nefrezuotas, 30 × 500 × 1000 mm ± 0,05 %</t>
  </si>
  <si>
    <t>Nefrezuotas, 50 × 500 × 1000 mm ± 0,05 %</t>
  </si>
  <si>
    <t>Nefrezuotas, 100 × 500 × 1000 mm ± 0,05 %</t>
  </si>
  <si>
    <t>Nefrezuotas, 150 × 500 × 1000 mm ± 0,05 %</t>
  </si>
  <si>
    <t>Frezuotas, ESP 70 tipo arba analogiškas,  50 × 500 × 1000 mm ± 0,05 %</t>
  </si>
  <si>
    <t>frezuotas, ESP 70 tipo arba analogiškas, 100 × 500 × 1000 mm ± 0,05 %</t>
  </si>
  <si>
    <t>frezuotas, ESP 70 tipo arba analogiškas, 150 × 500 × 1000 mm ± 0,05 %</t>
  </si>
  <si>
    <t>Tvirtinimo elementai</t>
  </si>
  <si>
    <t>CD profiliui CD 12 ( 60 × 60 mm )</t>
  </si>
  <si>
    <t>CD profiliui CD 14 ( 60 × 125 mm )</t>
  </si>
  <si>
    <t>Bendra pasiūlymo kaina pirkimo daliai Nr. 5 su PVM ________EUR (..............žodžiais)</t>
  </si>
</sst>
</file>

<file path=xl/styles.xml><?xml version="1.0" encoding="utf-8"?>
<styleSheet xmlns="http://schemas.openxmlformats.org/spreadsheetml/2006/main">
  <numFmts count="5">
    <numFmt numFmtId="176" formatCode="0.0000"/>
    <numFmt numFmtId="177" formatCode="_ * #,##0.00_ ;_ * \-#,##0.00_ ;_ * &quot;-&quot;??_ ;_ @_ "/>
    <numFmt numFmtId="42" formatCode="_(&quot;$&quot;* #,##0_);_(&quot;$&quot;* \(#,##0\);_(&quot;$&quot;* &quot;-&quot;_);_(@_)"/>
    <numFmt numFmtId="44" formatCode="_(&quot;$&quot;* #,##0.00_);_(&quot;$&quot;* \(#,##0.00\);_(&quot;$&quot;* &quot;-&quot;??_);_(@_)"/>
    <numFmt numFmtId="178" formatCode="_ * #,##0_ ;_ * \-#,##0_ ;_ * &quot;-&quot;_ ;_ @_ "/>
  </numFmts>
  <fonts count="39">
    <font>
      <sz val="11"/>
      <color theme="1"/>
      <name val="Garamond"/>
      <charset val="186"/>
    </font>
    <font>
      <sz val="11"/>
      <name val="Garamond"/>
      <charset val="186"/>
    </font>
    <font>
      <sz val="11"/>
      <color theme="1"/>
      <name val="Times New Roman"/>
      <charset val="186"/>
    </font>
    <font>
      <b/>
      <i/>
      <sz val="11"/>
      <color theme="1"/>
      <name val="Times New Roman"/>
      <charset val="186"/>
    </font>
    <font>
      <b/>
      <sz val="11"/>
      <color theme="1"/>
      <name val="Times New Roman"/>
      <charset val="186"/>
    </font>
    <font>
      <b/>
      <sz val="10"/>
      <color theme="1"/>
      <name val="Times New Roman"/>
      <charset val="186"/>
    </font>
    <font>
      <b/>
      <sz val="10"/>
      <name val="Times New Roman"/>
      <charset val="186"/>
    </font>
    <font>
      <sz val="11"/>
      <name val="Times New Roman"/>
      <charset val="186"/>
    </font>
    <font>
      <b/>
      <sz val="11"/>
      <name val="Times New Roman"/>
      <charset val="186"/>
    </font>
    <font>
      <b/>
      <i/>
      <sz val="11"/>
      <name val="Times New Roman"/>
      <charset val="186"/>
    </font>
    <font>
      <sz val="11"/>
      <color rgb="FF000000"/>
      <name val="Times New Roman"/>
      <charset val="186"/>
    </font>
    <font>
      <b/>
      <sz val="11"/>
      <color theme="1"/>
      <name val="Garamond"/>
      <charset val="186"/>
    </font>
    <font>
      <sz val="11"/>
      <color indexed="8"/>
      <name val="Times New Roman"/>
      <charset val="186"/>
    </font>
    <font>
      <b/>
      <sz val="12"/>
      <color theme="1"/>
      <name val="Times New Roman"/>
      <charset val="186"/>
    </font>
    <font>
      <sz val="12"/>
      <color theme="1"/>
      <name val="Times New Roman"/>
      <charset val="186"/>
    </font>
    <font>
      <sz val="11"/>
      <color rgb="FF9C6500"/>
      <name val="Calibri"/>
      <charset val="0"/>
      <scheme val="minor"/>
    </font>
    <font>
      <sz val="11"/>
      <color theme="1"/>
      <name val="Calibri"/>
      <charset val="0"/>
      <scheme val="minor"/>
    </font>
    <font>
      <sz val="11"/>
      <color theme="0"/>
      <name val="Calibri"/>
      <charset val="0"/>
      <scheme val="minor"/>
    </font>
    <font>
      <b/>
      <sz val="13"/>
      <color theme="3"/>
      <name val="Calibri"/>
      <charset val="134"/>
      <scheme val="minor"/>
    </font>
    <font>
      <i/>
      <sz val="11"/>
      <color rgb="FF7F7F7F"/>
      <name val="Calibri"/>
      <charset val="0"/>
      <scheme val="minor"/>
    </font>
    <font>
      <b/>
      <sz val="18"/>
      <color theme="3"/>
      <name val="Calibri"/>
      <charset val="134"/>
      <scheme val="minor"/>
    </font>
    <font>
      <sz val="11"/>
      <color theme="1"/>
      <name val="Calibri"/>
      <charset val="134"/>
      <scheme val="minor"/>
    </font>
    <font>
      <b/>
      <sz val="11"/>
      <color rgb="FFFFFFFF"/>
      <name val="Calibri"/>
      <charset val="0"/>
      <scheme val="minor"/>
    </font>
    <font>
      <sz val="11"/>
      <color rgb="FF9C0006"/>
      <name val="Calibri"/>
      <charset val="0"/>
      <scheme val="minor"/>
    </font>
    <font>
      <sz val="11"/>
      <color rgb="FF3F3F76"/>
      <name val="Calibri"/>
      <charset val="0"/>
      <scheme val="minor"/>
    </font>
    <font>
      <b/>
      <sz val="15"/>
      <color theme="3"/>
      <name val="Calibri"/>
      <charset val="134"/>
      <scheme val="minor"/>
    </font>
    <font>
      <b/>
      <sz val="11"/>
      <color rgb="FFFA7D00"/>
      <name val="Calibri"/>
      <charset val="0"/>
      <scheme val="minor"/>
    </font>
    <font>
      <sz val="11"/>
      <color rgb="FFFF0000"/>
      <name val="Calibri"/>
      <charset val="0"/>
      <scheme val="minor"/>
    </font>
    <font>
      <sz val="11"/>
      <color rgb="FFFA7D00"/>
      <name val="Calibri"/>
      <charset val="0"/>
      <scheme val="minor"/>
    </font>
    <font>
      <b/>
      <sz val="11"/>
      <color theme="1"/>
      <name val="Calibri"/>
      <charset val="0"/>
      <scheme val="minor"/>
    </font>
    <font>
      <b/>
      <sz val="11"/>
      <color rgb="FF3F3F3F"/>
      <name val="Calibri"/>
      <charset val="0"/>
      <scheme val="minor"/>
    </font>
    <font>
      <u/>
      <sz val="11"/>
      <color rgb="FF800080"/>
      <name val="Calibri"/>
      <charset val="0"/>
      <scheme val="minor"/>
    </font>
    <font>
      <u/>
      <sz val="11"/>
      <color rgb="FF0000FF"/>
      <name val="Calibri"/>
      <charset val="0"/>
      <scheme val="minor"/>
    </font>
    <font>
      <sz val="11"/>
      <color rgb="FF006100"/>
      <name val="Calibri"/>
      <charset val="0"/>
      <scheme val="minor"/>
    </font>
    <font>
      <b/>
      <sz val="11"/>
      <color theme="3"/>
      <name val="Calibri"/>
      <charset val="134"/>
      <scheme val="minor"/>
    </font>
    <font>
      <u/>
      <sz val="11"/>
      <color theme="1"/>
      <name val="Times New Roman"/>
      <charset val="186"/>
    </font>
    <font>
      <vertAlign val="superscript"/>
      <sz val="11"/>
      <color theme="1"/>
      <name val="Times New Roman"/>
      <charset val="186"/>
    </font>
    <font>
      <sz val="11"/>
      <color indexed="8"/>
      <name val="Garamond"/>
      <charset val="186"/>
    </font>
    <font>
      <sz val="11"/>
      <color indexed="8"/>
      <name val="Calibri"/>
      <charset val="186"/>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EB9C"/>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A5A5A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6" fillId="22" borderId="0" applyNumberFormat="0" applyBorder="0" applyAlignment="0" applyProtection="0">
      <alignment vertical="center"/>
    </xf>
    <xf numFmtId="177" fontId="21" fillId="0" borderId="0" applyFont="0" applyFill="0" applyBorder="0" applyAlignment="0" applyProtection="0">
      <alignment vertical="center"/>
    </xf>
    <xf numFmtId="178" fontId="21" fillId="0" borderId="0" applyFont="0" applyFill="0" applyBorder="0" applyAlignment="0" applyProtection="0">
      <alignment vertical="center"/>
    </xf>
    <xf numFmtId="42"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2" fillId="8" borderId="14" applyNumberFormat="0" applyAlignment="0" applyProtection="0">
      <alignment vertical="center"/>
    </xf>
    <xf numFmtId="0" fontId="18" fillId="0" borderId="13" applyNumberFormat="0" applyFill="0" applyAlignment="0" applyProtection="0">
      <alignment vertical="center"/>
    </xf>
    <xf numFmtId="0" fontId="21" fillId="16" borderId="16" applyNumberFormat="0" applyFont="0" applyAlignment="0" applyProtection="0">
      <alignment vertical="center"/>
    </xf>
    <xf numFmtId="0" fontId="32" fillId="0" borderId="0" applyNumberFormat="0" applyFill="0" applyBorder="0" applyAlignment="0" applyProtection="0">
      <alignment vertical="center"/>
    </xf>
    <xf numFmtId="0" fontId="17" fillId="6" borderId="0" applyNumberFormat="0" applyBorder="0" applyAlignment="0" applyProtection="0">
      <alignment vertical="center"/>
    </xf>
    <xf numFmtId="0" fontId="31" fillId="0" borderId="0" applyNumberFormat="0" applyFill="0" applyBorder="0" applyAlignment="0" applyProtection="0">
      <alignment vertical="center"/>
    </xf>
    <xf numFmtId="0" fontId="16" fillId="5" borderId="0" applyNumberFormat="0" applyBorder="0" applyAlignment="0" applyProtection="0">
      <alignment vertical="center"/>
    </xf>
    <xf numFmtId="0" fontId="27" fillId="0" borderId="0" applyNumberFormat="0" applyFill="0" applyBorder="0" applyAlignment="0" applyProtection="0">
      <alignment vertical="center"/>
    </xf>
    <xf numFmtId="0" fontId="16" fillId="21"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3"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24" fillId="15" borderId="15" applyNumberFormat="0" applyAlignment="0" applyProtection="0">
      <alignment vertical="center"/>
    </xf>
    <xf numFmtId="0" fontId="17" fillId="19" borderId="0" applyNumberFormat="0" applyBorder="0" applyAlignment="0" applyProtection="0">
      <alignment vertical="center"/>
    </xf>
    <xf numFmtId="0" fontId="33" fillId="26" borderId="0" applyNumberFormat="0" applyBorder="0" applyAlignment="0" applyProtection="0">
      <alignment vertical="center"/>
    </xf>
    <xf numFmtId="0" fontId="30" fillId="18" borderId="19" applyNumberFormat="0" applyAlignment="0" applyProtection="0">
      <alignment vertical="center"/>
    </xf>
    <xf numFmtId="0" fontId="16" fillId="14" borderId="0" applyNumberFormat="0" applyBorder="0" applyAlignment="0" applyProtection="0">
      <alignment vertical="center"/>
    </xf>
    <xf numFmtId="0" fontId="26" fillId="18" borderId="15"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3" fillId="12" borderId="0" applyNumberFormat="0" applyBorder="0" applyAlignment="0" applyProtection="0">
      <alignment vertical="center"/>
    </xf>
    <xf numFmtId="0" fontId="15" fillId="4" borderId="0" applyNumberFormat="0" applyBorder="0" applyAlignment="0" applyProtection="0">
      <alignment vertical="center"/>
    </xf>
    <xf numFmtId="0" fontId="17" fillId="24" borderId="0" applyNumberFormat="0" applyBorder="0" applyAlignment="0" applyProtection="0">
      <alignment vertical="center"/>
    </xf>
    <xf numFmtId="0" fontId="16" fillId="28" borderId="0" applyNumberFormat="0" applyBorder="0" applyAlignment="0" applyProtection="0">
      <alignment vertical="center"/>
    </xf>
    <xf numFmtId="0" fontId="17" fillId="17" borderId="0" applyNumberFormat="0" applyBorder="0" applyAlignment="0" applyProtection="0">
      <alignment vertical="center"/>
    </xf>
    <xf numFmtId="0" fontId="17" fillId="7" borderId="0" applyNumberFormat="0" applyBorder="0" applyAlignment="0" applyProtection="0">
      <alignment vertical="center"/>
    </xf>
    <xf numFmtId="0" fontId="16" fillId="11" borderId="0" applyNumberFormat="0" applyBorder="0" applyAlignment="0" applyProtection="0">
      <alignment vertical="center"/>
    </xf>
    <xf numFmtId="0" fontId="16" fillId="30" borderId="0" applyNumberFormat="0" applyBorder="0" applyAlignment="0" applyProtection="0">
      <alignment vertical="center"/>
    </xf>
    <xf numFmtId="0" fontId="17" fillId="23" borderId="0" applyNumberFormat="0" applyBorder="0" applyAlignment="0" applyProtection="0">
      <alignment vertical="center"/>
    </xf>
    <xf numFmtId="0" fontId="17" fillId="13" borderId="0" applyNumberFormat="0" applyBorder="0" applyAlignment="0" applyProtection="0">
      <alignment vertical="center"/>
    </xf>
    <xf numFmtId="0" fontId="16" fillId="20" borderId="0" applyNumberFormat="0" applyBorder="0" applyAlignment="0" applyProtection="0">
      <alignment vertical="center"/>
    </xf>
    <xf numFmtId="0" fontId="17" fillId="10" borderId="0" applyNumberFormat="0" applyBorder="0" applyAlignment="0" applyProtection="0">
      <alignment vertical="center"/>
    </xf>
    <xf numFmtId="0" fontId="16" fillId="25" borderId="0" applyNumberFormat="0" applyBorder="0" applyAlignment="0" applyProtection="0">
      <alignment vertical="center"/>
    </xf>
    <xf numFmtId="0" fontId="16" fillId="9" borderId="0" applyNumberFormat="0" applyBorder="0" applyAlignment="0" applyProtection="0">
      <alignment vertical="center"/>
    </xf>
    <xf numFmtId="0" fontId="17" fillId="31" borderId="0" applyNumberFormat="0" applyBorder="0" applyAlignment="0" applyProtection="0">
      <alignment vertical="center"/>
    </xf>
    <xf numFmtId="0" fontId="16" fillId="27"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6" fillId="34" borderId="0" applyNumberFormat="0" applyBorder="0" applyAlignment="0" applyProtection="0">
      <alignment vertical="center"/>
    </xf>
    <xf numFmtId="0" fontId="17" fillId="29" borderId="0" applyNumberFormat="0" applyBorder="0" applyAlignment="0" applyProtection="0">
      <alignment vertical="center"/>
    </xf>
  </cellStyleXfs>
  <cellXfs count="107">
    <xf numFmtId="0" fontId="0" fillId="0" borderId="0" xfId="0"/>
    <xf numFmtId="0" fontId="0" fillId="0" borderId="0" xfId="0" applyAlignment="1">
      <alignment horizontal="left" vertical="top"/>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right" vertical="center" wrapText="1"/>
    </xf>
    <xf numFmtId="0" fontId="0" fillId="2" borderId="0" xfId="0" applyFill="1" applyAlignment="1">
      <alignment horizontal="right" vertical="center" wrapText="1"/>
    </xf>
    <xf numFmtId="0" fontId="0" fillId="0" borderId="0" xfId="0"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3" fontId="2" fillId="0" borderId="1" xfId="0" applyNumberFormat="1" applyFont="1" applyBorder="1" applyAlignment="1">
      <alignment horizontal="right" vertical="center" wrapText="1"/>
    </xf>
    <xf numFmtId="0" fontId="2" fillId="2" borderId="1" xfId="0" applyFont="1" applyFill="1" applyBorder="1" applyAlignment="1">
      <alignment horizontal="right" vertical="center" wrapText="1"/>
    </xf>
    <xf numFmtId="0" fontId="2" fillId="0" borderId="1" xfId="0" applyFont="1" applyBorder="1" applyAlignment="1">
      <alignment horizontal="right" vertical="center" wrapText="1"/>
    </xf>
    <xf numFmtId="0" fontId="3" fillId="0" borderId="1" xfId="0" applyFont="1" applyBorder="1" applyAlignment="1">
      <alignment horizontal="right" vertical="top" wrapText="1"/>
    </xf>
    <xf numFmtId="0" fontId="4" fillId="0" borderId="1" xfId="0" applyFont="1" applyBorder="1" applyAlignment="1">
      <alignment horizontal="center" vertical="top"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Font="1" applyAlignment="1">
      <alignment horizontal="left" wrapText="1"/>
    </xf>
    <xf numFmtId="0" fontId="4" fillId="0" borderId="0" xfId="0" applyFont="1" applyAlignment="1">
      <alignment horizontal="center" vertical="center" wrapText="1"/>
    </xf>
    <xf numFmtId="0" fontId="4" fillId="0" borderId="0" xfId="0" applyFont="1" applyAlignment="1">
      <alignment horizontal="center" vertical="top" wrapText="1"/>
    </xf>
    <xf numFmtId="0" fontId="0" fillId="0" borderId="0" xfId="0" applyAlignment="1">
      <alignment horizontal="center" vertical="top"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3" fillId="0" borderId="0" xfId="0" applyFont="1" applyBorder="1" applyAlignment="1">
      <alignment horizontal="right" vertical="top" wrapText="1"/>
    </xf>
    <xf numFmtId="0" fontId="3"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1" xfId="0" applyFont="1" applyBorder="1" applyAlignment="1">
      <alignment horizontal="right" vertical="center" wrapText="1"/>
    </xf>
    <xf numFmtId="0" fontId="7" fillId="2" borderId="1" xfId="0" applyFont="1" applyFill="1" applyBorder="1" applyAlignment="1">
      <alignment horizontal="right" vertical="center" wrapText="1"/>
    </xf>
    <xf numFmtId="2" fontId="7" fillId="2" borderId="1" xfId="0" applyNumberFormat="1" applyFont="1" applyFill="1" applyBorder="1" applyAlignment="1">
      <alignment horizontal="right" vertical="center" wrapText="1"/>
    </xf>
    <xf numFmtId="2" fontId="2" fillId="0" borderId="2" xfId="0" applyNumberFormat="1" applyFont="1" applyBorder="1" applyAlignment="1">
      <alignment horizontal="right" vertical="center" wrapText="1"/>
    </xf>
    <xf numFmtId="0" fontId="2" fillId="0" borderId="2" xfId="0" applyFont="1" applyBorder="1" applyAlignment="1">
      <alignment horizontal="right" vertical="center" wrapText="1"/>
    </xf>
    <xf numFmtId="0" fontId="0" fillId="0" borderId="0" xfId="0" applyBorder="1" applyAlignment="1">
      <alignment horizontal="left" vertical="top"/>
    </xf>
    <xf numFmtId="0" fontId="5" fillId="0" borderId="2"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horizontal="right" vertical="center" wrapText="1"/>
    </xf>
    <xf numFmtId="0" fontId="6" fillId="0" borderId="2" xfId="0" applyFont="1" applyBorder="1" applyAlignment="1">
      <alignment horizontal="center" vertical="center" wrapText="1"/>
    </xf>
    <xf numFmtId="0" fontId="1" fillId="0" borderId="0" xfId="0" applyFont="1" applyBorder="1" applyAlignment="1">
      <alignment horizontal="center" vertical="center" wrapText="1"/>
    </xf>
    <xf numFmtId="2" fontId="7" fillId="0" borderId="2" xfId="0" applyNumberFormat="1" applyFont="1" applyBorder="1" applyAlignment="1">
      <alignment horizontal="right" vertical="center" wrapText="1"/>
    </xf>
    <xf numFmtId="0" fontId="1" fillId="0" borderId="0" xfId="0" applyFont="1" applyBorder="1" applyAlignment="1">
      <alignment horizontal="left" vertical="top" wrapText="1"/>
    </xf>
    <xf numFmtId="2" fontId="7"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2" fillId="0"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2" fontId="8" fillId="2" borderId="1" xfId="0" applyNumberFormat="1" applyFont="1" applyFill="1" applyBorder="1" applyAlignment="1">
      <alignment horizontal="right"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9" fillId="0" borderId="1" xfId="0" applyFont="1" applyBorder="1" applyAlignment="1">
      <alignment horizontal="right" vertical="top" wrapText="1"/>
    </xf>
    <xf numFmtId="0" fontId="10" fillId="0" borderId="0" xfId="0" applyFont="1" applyAlignment="1">
      <alignment horizontal="left" vertical="center"/>
    </xf>
    <xf numFmtId="0" fontId="0" fillId="0" borderId="0" xfId="0" applyAlignment="1">
      <alignment horizontal="left" vertical="center"/>
    </xf>
    <xf numFmtId="0" fontId="0" fillId="2" borderId="0" xfId="0" applyFill="1" applyAlignment="1">
      <alignment horizontal="left" vertical="center"/>
    </xf>
    <xf numFmtId="0" fontId="11" fillId="0" borderId="0" xfId="0" applyFont="1" applyAlignment="1">
      <alignment horizontal="center" vertical="top" wrapText="1"/>
    </xf>
    <xf numFmtId="0" fontId="0" fillId="0" borderId="0" xfId="0" applyFont="1" applyAlignment="1">
      <alignment horizontal="left" vertical="center" wrapText="1"/>
    </xf>
    <xf numFmtId="0" fontId="0" fillId="0" borderId="0" xfId="0" applyFont="1" applyAlignment="1">
      <alignment horizontal="right" vertical="center" wrapText="1"/>
    </xf>
    <xf numFmtId="0" fontId="0" fillId="2" borderId="0" xfId="0" applyFont="1" applyFill="1" applyAlignment="1">
      <alignment horizontal="right" vertical="center" wrapText="1"/>
    </xf>
    <xf numFmtId="0" fontId="12" fillId="0" borderId="1" xfId="0" applyFont="1" applyBorder="1" applyAlignment="1">
      <alignment horizontal="left" vertical="top" wrapText="1"/>
    </xf>
    <xf numFmtId="176" fontId="2" fillId="2" borderId="1" xfId="0" applyNumberFormat="1" applyFont="1" applyFill="1" applyBorder="1" applyAlignment="1">
      <alignment horizontal="right" vertical="center" wrapText="1"/>
    </xf>
    <xf numFmtId="0" fontId="8" fillId="0" borderId="4" xfId="0" applyFont="1" applyBorder="1" applyAlignment="1">
      <alignment horizontal="left" vertical="top" wrapText="1"/>
    </xf>
    <xf numFmtId="0" fontId="8" fillId="0" borderId="5" xfId="0" applyFont="1" applyBorder="1" applyAlignment="1">
      <alignment vertical="top" wrapText="1"/>
    </xf>
    <xf numFmtId="2" fontId="8" fillId="0" borderId="2" xfId="0" applyNumberFormat="1" applyFont="1" applyBorder="1" applyAlignment="1">
      <alignment horizontal="right" vertical="center" wrapText="1"/>
    </xf>
    <xf numFmtId="0" fontId="0" fillId="0" borderId="0" xfId="0" applyFont="1" applyBorder="1" applyAlignment="1">
      <alignment horizontal="left" vertical="top"/>
    </xf>
    <xf numFmtId="0" fontId="0" fillId="0" borderId="0" xfId="0" applyFont="1" applyBorder="1" applyAlignment="1">
      <alignment horizontal="left" vertical="top" wrapText="1"/>
    </xf>
    <xf numFmtId="0" fontId="0"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right" vertical="top" wrapText="1"/>
    </xf>
    <xf numFmtId="0" fontId="3" fillId="0" borderId="3" xfId="0" applyFont="1" applyBorder="1" applyAlignment="1">
      <alignment horizontal="right" vertical="top" wrapText="1"/>
    </xf>
    <xf numFmtId="0" fontId="2" fillId="0" borderId="0" xfId="0" applyFont="1" applyBorder="1" applyAlignment="1">
      <alignment horizontal="left" vertical="top" wrapText="1"/>
    </xf>
    <xf numFmtId="0" fontId="13"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vertical="top" wrapText="1"/>
    </xf>
    <xf numFmtId="0" fontId="14" fillId="2" borderId="0" xfId="0" applyFont="1" applyFill="1" applyAlignment="1">
      <alignment vertical="center" wrapText="1"/>
    </xf>
    <xf numFmtId="0" fontId="13" fillId="0" borderId="9" xfId="0" applyFont="1" applyBorder="1" applyAlignment="1">
      <alignment vertical="center" wrapText="1"/>
    </xf>
    <xf numFmtId="0" fontId="5" fillId="0" borderId="9" xfId="0" applyFont="1" applyBorder="1" applyAlignment="1">
      <alignment vertical="center" wrapText="1"/>
    </xf>
    <xf numFmtId="0" fontId="5" fillId="2" borderId="9" xfId="0" applyFont="1" applyFill="1" applyBorder="1" applyAlignment="1">
      <alignment vertical="center" wrapText="1"/>
    </xf>
    <xf numFmtId="0" fontId="2" fillId="0" borderId="9" xfId="0" applyFont="1" applyBorder="1" applyAlignment="1">
      <alignment vertical="center" wrapText="1"/>
    </xf>
    <xf numFmtId="0" fontId="2" fillId="3" borderId="9" xfId="0" applyFont="1" applyFill="1" applyBorder="1" applyAlignment="1">
      <alignment wrapText="1"/>
    </xf>
    <xf numFmtId="0" fontId="2" fillId="2" borderId="9" xfId="0" applyFont="1" applyFill="1" applyBorder="1" applyAlignment="1">
      <alignment vertical="center"/>
    </xf>
    <xf numFmtId="0" fontId="2" fillId="3" borderId="9" xfId="0" applyFont="1" applyFill="1" applyBorder="1" applyAlignment="1">
      <alignment vertical="center" wrapText="1"/>
    </xf>
    <xf numFmtId="0" fontId="14" fillId="0" borderId="9" xfId="0" applyFont="1" applyBorder="1" applyAlignment="1">
      <alignment vertical="center" wrapText="1"/>
    </xf>
    <xf numFmtId="0" fontId="14" fillId="3" borderId="9" xfId="0" applyFont="1" applyFill="1" applyBorder="1" applyAlignment="1">
      <alignment vertical="center" wrapText="1"/>
    </xf>
    <xf numFmtId="0" fontId="14" fillId="2" borderId="9" xfId="0" applyFont="1" applyFill="1" applyBorder="1" applyAlignment="1">
      <alignment vertical="center"/>
    </xf>
    <xf numFmtId="0" fontId="3" fillId="0" borderId="4" xfId="0" applyFont="1" applyBorder="1" applyAlignment="1">
      <alignment horizontal="right" vertical="top" wrapText="1"/>
    </xf>
    <xf numFmtId="2" fontId="4" fillId="0" borderId="2" xfId="0" applyNumberFormat="1" applyFont="1" applyBorder="1" applyAlignment="1">
      <alignment horizontal="right" vertical="center" wrapText="1"/>
    </xf>
    <xf numFmtId="2" fontId="4" fillId="0" borderId="0" xfId="0" applyNumberFormat="1" applyFont="1" applyBorder="1" applyAlignment="1">
      <alignment horizontal="right" vertical="center" wrapText="1"/>
    </xf>
    <xf numFmtId="2" fontId="2" fillId="0" borderId="9" xfId="0" applyNumberFormat="1" applyFont="1" applyBorder="1" applyAlignment="1">
      <alignment vertical="center" wrapText="1"/>
    </xf>
    <xf numFmtId="0" fontId="14" fillId="3" borderId="9" xfId="0" applyFont="1" applyFill="1" applyBorder="1" applyAlignment="1">
      <alignment wrapText="1"/>
    </xf>
    <xf numFmtId="0" fontId="14" fillId="0" borderId="10" xfId="0" applyFont="1" applyBorder="1" applyAlignment="1">
      <alignment horizontal="right" vertical="center"/>
    </xf>
    <xf numFmtId="0" fontId="14" fillId="0" borderId="11" xfId="0" applyFont="1" applyBorder="1" applyAlignment="1">
      <alignment horizontal="right" vertical="center"/>
    </xf>
    <xf numFmtId="0" fontId="0" fillId="0" borderId="10" xfId="0" applyBorder="1" applyAlignment="1">
      <alignment horizontal="right" vertical="center" wrapText="1"/>
    </xf>
    <xf numFmtId="0" fontId="0" fillId="0" borderId="11" xfId="0" applyBorder="1" applyAlignment="1">
      <alignment horizontal="right" vertical="center" wrapText="1"/>
    </xf>
    <xf numFmtId="0" fontId="14" fillId="0" borderId="12" xfId="0" applyFont="1" applyBorder="1" applyAlignment="1">
      <alignment horizontal="right" vertical="center"/>
    </xf>
    <xf numFmtId="2" fontId="0" fillId="0" borderId="9" xfId="0" applyNumberFormat="1" applyBorder="1"/>
    <xf numFmtId="0" fontId="0" fillId="0" borderId="12" xfId="0" applyBorder="1" applyAlignment="1">
      <alignment horizontal="right" vertical="center" wrapText="1"/>
    </xf>
    <xf numFmtId="2" fontId="0" fillId="0" borderId="9" xfId="0" applyNumberFormat="1" applyBorder="1" applyAlignment="1">
      <alignment horizontal="right" vertical="center"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5"/>
  <sheetViews>
    <sheetView tabSelected="1" topLeftCell="A338" workbookViewId="0">
      <selection activeCell="J349" sqref="J349"/>
    </sheetView>
  </sheetViews>
  <sheetFormatPr defaultColWidth="9" defaultRowHeight="14.25"/>
  <cols>
    <col min="1" max="1" width="5.14166666666667" style="2" customWidth="1"/>
    <col min="2" max="2" width="18.2833333333333" style="8" customWidth="1"/>
    <col min="3" max="3" width="11.2833333333333" style="9" customWidth="1"/>
    <col min="4" max="4" width="43.8583333333333" style="9" customWidth="1"/>
    <col min="5" max="5" width="8.425" style="10" customWidth="1"/>
    <col min="6" max="6" width="7" style="2" customWidth="1"/>
    <col min="7" max="7" width="9.14166666666667" style="11"/>
    <col min="8" max="8" width="6.85833333333333" style="10" customWidth="1"/>
    <col min="9" max="9" width="9.56666666666667" style="10" customWidth="1"/>
    <col min="10" max="10" width="12.7083333333333" style="10" customWidth="1"/>
    <col min="11" max="11" width="10.375" style="12"/>
    <col min="12" max="16378" width="9.14166666666667" style="9"/>
    <col min="16379" max="16384" width="9" style="9"/>
  </cols>
  <sheetData>
    <row r="1" ht="15" spans="1:10">
      <c r="A1" s="13"/>
      <c r="B1" s="14"/>
      <c r="C1" s="15"/>
      <c r="D1" s="15"/>
      <c r="E1" s="16"/>
      <c r="F1" s="13"/>
      <c r="G1" s="17"/>
      <c r="H1" s="18"/>
      <c r="I1" s="18"/>
      <c r="J1" s="40"/>
    </row>
    <row r="2" ht="15" spans="1:10">
      <c r="A2" s="19" t="s">
        <v>0</v>
      </c>
      <c r="B2" s="19"/>
      <c r="C2" s="19"/>
      <c r="D2" s="19"/>
      <c r="E2" s="19"/>
      <c r="F2" s="19"/>
      <c r="G2" s="19"/>
      <c r="H2" s="19"/>
      <c r="I2" s="19"/>
      <c r="J2" s="40"/>
    </row>
    <row r="3" ht="15" spans="1:10">
      <c r="A3" s="20" t="s">
        <v>1</v>
      </c>
      <c r="B3" s="20"/>
      <c r="C3" s="20"/>
      <c r="D3" s="20"/>
      <c r="E3" s="20"/>
      <c r="F3" s="20"/>
      <c r="G3" s="20"/>
      <c r="H3" s="20"/>
      <c r="I3" s="20"/>
      <c r="J3" s="41"/>
    </row>
    <row r="4" ht="8.25" customHeight="1" spans="1:1">
      <c r="A4" s="21"/>
    </row>
    <row r="5" s="1" customFormat="1" ht="53.25" customHeight="1" spans="1:11">
      <c r="A5" s="22" t="s">
        <v>2</v>
      </c>
      <c r="B5" s="23"/>
      <c r="C5" s="23"/>
      <c r="D5" s="23"/>
      <c r="E5" s="23"/>
      <c r="F5" s="23"/>
      <c r="G5" s="23"/>
      <c r="H5" s="23"/>
      <c r="I5" s="23"/>
      <c r="J5" s="23"/>
      <c r="K5" s="42"/>
    </row>
    <row r="6" spans="1:1">
      <c r="A6" s="24"/>
    </row>
    <row r="7" s="1" customFormat="1" spans="1:11">
      <c r="A7" s="25" t="s">
        <v>3</v>
      </c>
      <c r="B7" s="26"/>
      <c r="C7" s="26"/>
      <c r="D7" s="26"/>
      <c r="E7" s="26"/>
      <c r="F7" s="26"/>
      <c r="G7" s="26"/>
      <c r="H7" s="26"/>
      <c r="I7" s="26"/>
      <c r="J7" s="26"/>
      <c r="K7" s="42"/>
    </row>
    <row r="8" spans="1:1">
      <c r="A8" s="24"/>
    </row>
    <row r="9" s="2" customFormat="1" ht="63.75" spans="1:11">
      <c r="A9" s="27"/>
      <c r="B9" s="27" t="s">
        <v>4</v>
      </c>
      <c r="C9" s="27" t="s">
        <v>5</v>
      </c>
      <c r="D9" s="27" t="s">
        <v>6</v>
      </c>
      <c r="E9" s="27" t="s">
        <v>7</v>
      </c>
      <c r="F9" s="27" t="s">
        <v>8</v>
      </c>
      <c r="G9" s="28" t="s">
        <v>9</v>
      </c>
      <c r="H9" s="27" t="s">
        <v>10</v>
      </c>
      <c r="I9" s="27" t="s">
        <v>11</v>
      </c>
      <c r="J9" s="43" t="s">
        <v>12</v>
      </c>
      <c r="K9" s="44"/>
    </row>
    <row r="10" ht="15" spans="1:10">
      <c r="A10" s="13">
        <v>1</v>
      </c>
      <c r="B10" s="14" t="s">
        <v>13</v>
      </c>
      <c r="C10" s="15"/>
      <c r="D10" s="15" t="s">
        <v>14</v>
      </c>
      <c r="E10" s="18">
        <v>150</v>
      </c>
      <c r="F10" s="13" t="s">
        <v>15</v>
      </c>
      <c r="G10" s="17"/>
      <c r="H10" s="18"/>
      <c r="I10" s="18"/>
      <c r="J10" s="40">
        <f t="shared" ref="J10:J47" si="0">E10*G10</f>
        <v>0</v>
      </c>
    </row>
    <row r="11" ht="15" spans="1:10">
      <c r="A11" s="13">
        <v>2</v>
      </c>
      <c r="B11" s="14"/>
      <c r="C11" s="15"/>
      <c r="D11" s="15" t="s">
        <v>16</v>
      </c>
      <c r="E11" s="18">
        <v>40</v>
      </c>
      <c r="F11" s="13" t="s">
        <v>15</v>
      </c>
      <c r="G11" s="17"/>
      <c r="H11" s="18"/>
      <c r="I11" s="18"/>
      <c r="J11" s="40">
        <f t="shared" si="0"/>
        <v>0</v>
      </c>
    </row>
    <row r="12" ht="15" spans="1:10">
      <c r="A12" s="13">
        <v>3</v>
      </c>
      <c r="B12" s="14"/>
      <c r="C12" s="15"/>
      <c r="D12" s="15" t="s">
        <v>17</v>
      </c>
      <c r="E12" s="18">
        <v>30</v>
      </c>
      <c r="F12" s="13" t="s">
        <v>15</v>
      </c>
      <c r="G12" s="17"/>
      <c r="H12" s="18"/>
      <c r="I12" s="18"/>
      <c r="J12" s="40">
        <f t="shared" si="0"/>
        <v>0</v>
      </c>
    </row>
    <row r="13" ht="15" spans="1:10">
      <c r="A13" s="13">
        <v>4</v>
      </c>
      <c r="B13" s="14"/>
      <c r="C13" s="15"/>
      <c r="D13" s="15" t="s">
        <v>18</v>
      </c>
      <c r="E13" s="18">
        <v>40</v>
      </c>
      <c r="F13" s="13" t="s">
        <v>15</v>
      </c>
      <c r="G13" s="17"/>
      <c r="H13" s="18"/>
      <c r="I13" s="18"/>
      <c r="J13" s="40">
        <f t="shared" si="0"/>
        <v>0</v>
      </c>
    </row>
    <row r="14" ht="15" spans="1:10">
      <c r="A14" s="13">
        <v>5</v>
      </c>
      <c r="B14" s="14"/>
      <c r="C14" s="15"/>
      <c r="D14" s="15" t="s">
        <v>19</v>
      </c>
      <c r="E14" s="18">
        <v>40</v>
      </c>
      <c r="F14" s="13" t="s">
        <v>15</v>
      </c>
      <c r="G14" s="17"/>
      <c r="H14" s="18"/>
      <c r="I14" s="18"/>
      <c r="J14" s="40">
        <f t="shared" si="0"/>
        <v>0</v>
      </c>
    </row>
    <row r="15" ht="15" spans="1:10">
      <c r="A15" s="13">
        <v>6</v>
      </c>
      <c r="B15" s="14"/>
      <c r="C15" s="15"/>
      <c r="D15" s="15" t="s">
        <v>20</v>
      </c>
      <c r="E15" s="18">
        <v>35</v>
      </c>
      <c r="F15" s="13" t="s">
        <v>15</v>
      </c>
      <c r="G15" s="17"/>
      <c r="H15" s="18"/>
      <c r="I15" s="18"/>
      <c r="J15" s="40">
        <f t="shared" si="0"/>
        <v>0</v>
      </c>
    </row>
    <row r="16" ht="15" spans="1:10">
      <c r="A16" s="13">
        <v>7</v>
      </c>
      <c r="B16" s="14"/>
      <c r="C16" s="15"/>
      <c r="D16" s="15" t="s">
        <v>21</v>
      </c>
      <c r="E16" s="18">
        <v>40</v>
      </c>
      <c r="F16" s="13" t="s">
        <v>15</v>
      </c>
      <c r="G16" s="17"/>
      <c r="H16" s="18"/>
      <c r="I16" s="18"/>
      <c r="J16" s="40">
        <f t="shared" si="0"/>
        <v>0</v>
      </c>
    </row>
    <row r="17" ht="105" spans="1:10">
      <c r="A17" s="13">
        <v>8</v>
      </c>
      <c r="B17" s="14" t="s">
        <v>22</v>
      </c>
      <c r="C17" s="15"/>
      <c r="D17" s="15" t="s">
        <v>23</v>
      </c>
      <c r="E17" s="18">
        <v>50</v>
      </c>
      <c r="F17" s="13" t="s">
        <v>15</v>
      </c>
      <c r="G17" s="17"/>
      <c r="H17" s="18"/>
      <c r="I17" s="18"/>
      <c r="J17" s="40">
        <f t="shared" si="0"/>
        <v>0</v>
      </c>
    </row>
    <row r="18" ht="105" spans="1:10">
      <c r="A18" s="13">
        <v>9</v>
      </c>
      <c r="B18" s="14"/>
      <c r="C18" s="15"/>
      <c r="D18" s="15" t="s">
        <v>24</v>
      </c>
      <c r="E18" s="18">
        <v>10</v>
      </c>
      <c r="F18" s="13" t="s">
        <v>15</v>
      </c>
      <c r="G18" s="17"/>
      <c r="H18" s="18"/>
      <c r="I18" s="18"/>
      <c r="J18" s="40">
        <f t="shared" si="0"/>
        <v>0</v>
      </c>
    </row>
    <row r="19" ht="105" spans="1:10">
      <c r="A19" s="13">
        <v>10</v>
      </c>
      <c r="B19" s="14"/>
      <c r="C19" s="15"/>
      <c r="D19" s="15" t="s">
        <v>25</v>
      </c>
      <c r="E19" s="18">
        <v>70</v>
      </c>
      <c r="F19" s="13" t="s">
        <v>15</v>
      </c>
      <c r="G19" s="17"/>
      <c r="H19" s="18"/>
      <c r="I19" s="18"/>
      <c r="J19" s="40">
        <f t="shared" si="0"/>
        <v>0</v>
      </c>
    </row>
    <row r="20" ht="105" spans="1:10">
      <c r="A20" s="13">
        <v>11</v>
      </c>
      <c r="B20" s="14"/>
      <c r="C20" s="15"/>
      <c r="D20" s="15" t="s">
        <v>26</v>
      </c>
      <c r="E20" s="18">
        <v>10</v>
      </c>
      <c r="F20" s="13" t="s">
        <v>15</v>
      </c>
      <c r="G20" s="17"/>
      <c r="H20" s="18"/>
      <c r="I20" s="18"/>
      <c r="J20" s="40">
        <f t="shared" si="0"/>
        <v>0</v>
      </c>
    </row>
    <row r="21" ht="90" spans="1:10">
      <c r="A21" s="13">
        <v>12</v>
      </c>
      <c r="B21" s="14"/>
      <c r="C21" s="15"/>
      <c r="D21" s="15" t="s">
        <v>27</v>
      </c>
      <c r="E21" s="18">
        <v>50</v>
      </c>
      <c r="F21" s="13" t="s">
        <v>15</v>
      </c>
      <c r="G21" s="17"/>
      <c r="H21" s="18"/>
      <c r="I21" s="18"/>
      <c r="J21" s="40">
        <f t="shared" si="0"/>
        <v>0</v>
      </c>
    </row>
    <row r="22" ht="90" spans="1:10">
      <c r="A22" s="13">
        <v>13</v>
      </c>
      <c r="B22" s="14"/>
      <c r="C22" s="15"/>
      <c r="D22" s="15" t="s">
        <v>28</v>
      </c>
      <c r="E22" s="18">
        <v>10</v>
      </c>
      <c r="F22" s="13" t="s">
        <v>15</v>
      </c>
      <c r="G22" s="17"/>
      <c r="H22" s="18"/>
      <c r="I22" s="18"/>
      <c r="J22" s="40">
        <f t="shared" si="0"/>
        <v>0</v>
      </c>
    </row>
    <row r="23" ht="75" spans="1:10">
      <c r="A23" s="13">
        <v>14</v>
      </c>
      <c r="B23" s="14"/>
      <c r="C23" s="15"/>
      <c r="D23" s="15" t="s">
        <v>29</v>
      </c>
      <c r="E23" s="18">
        <v>30</v>
      </c>
      <c r="F23" s="13" t="s">
        <v>15</v>
      </c>
      <c r="G23" s="17"/>
      <c r="H23" s="18"/>
      <c r="I23" s="18"/>
      <c r="J23" s="40">
        <f t="shared" si="0"/>
        <v>0</v>
      </c>
    </row>
    <row r="24" ht="90" spans="1:10">
      <c r="A24" s="13">
        <v>15</v>
      </c>
      <c r="B24" s="14"/>
      <c r="C24" s="15"/>
      <c r="D24" s="15" t="s">
        <v>30</v>
      </c>
      <c r="E24" s="18">
        <v>10</v>
      </c>
      <c r="F24" s="13" t="s">
        <v>15</v>
      </c>
      <c r="G24" s="17"/>
      <c r="H24" s="18"/>
      <c r="I24" s="18"/>
      <c r="J24" s="40">
        <f t="shared" si="0"/>
        <v>0</v>
      </c>
    </row>
    <row r="25" ht="106.5" spans="1:10">
      <c r="A25" s="13">
        <v>16</v>
      </c>
      <c r="B25" s="14" t="s">
        <v>31</v>
      </c>
      <c r="C25" s="15"/>
      <c r="D25" s="15" t="s">
        <v>32</v>
      </c>
      <c r="E25" s="18">
        <v>60</v>
      </c>
      <c r="F25" s="13" t="s">
        <v>15</v>
      </c>
      <c r="G25" s="17"/>
      <c r="H25" s="18"/>
      <c r="I25" s="18"/>
      <c r="J25" s="40">
        <f t="shared" si="0"/>
        <v>0</v>
      </c>
    </row>
    <row r="26" ht="121.5" spans="1:10">
      <c r="A26" s="13">
        <v>17</v>
      </c>
      <c r="B26" s="14"/>
      <c r="C26" s="15"/>
      <c r="D26" s="15" t="s">
        <v>33</v>
      </c>
      <c r="E26" s="18">
        <v>10</v>
      </c>
      <c r="F26" s="13" t="s">
        <v>15</v>
      </c>
      <c r="G26" s="17"/>
      <c r="H26" s="18"/>
      <c r="I26" s="18"/>
      <c r="J26" s="40">
        <f t="shared" si="0"/>
        <v>0</v>
      </c>
    </row>
    <row r="27" ht="121.5" spans="1:10">
      <c r="A27" s="13">
        <v>18</v>
      </c>
      <c r="B27" s="14"/>
      <c r="C27" s="15"/>
      <c r="D27" s="15" t="s">
        <v>34</v>
      </c>
      <c r="E27" s="18">
        <v>10</v>
      </c>
      <c r="F27" s="13" t="s">
        <v>15</v>
      </c>
      <c r="G27" s="17"/>
      <c r="H27" s="18"/>
      <c r="I27" s="18"/>
      <c r="J27" s="40">
        <f t="shared" si="0"/>
        <v>0</v>
      </c>
    </row>
    <row r="28" ht="106.5" spans="1:10">
      <c r="A28" s="13">
        <v>19</v>
      </c>
      <c r="B28" s="14"/>
      <c r="C28" s="15"/>
      <c r="D28" s="15" t="s">
        <v>35</v>
      </c>
      <c r="E28" s="18">
        <v>50</v>
      </c>
      <c r="F28" s="13" t="s">
        <v>15</v>
      </c>
      <c r="G28" s="17"/>
      <c r="H28" s="18"/>
      <c r="I28" s="18"/>
      <c r="J28" s="40">
        <f t="shared" si="0"/>
        <v>0</v>
      </c>
    </row>
    <row r="29" ht="106.5" spans="1:10">
      <c r="A29" s="13">
        <v>20</v>
      </c>
      <c r="B29" s="14"/>
      <c r="C29" s="15"/>
      <c r="D29" s="15" t="s">
        <v>36</v>
      </c>
      <c r="E29" s="18">
        <v>34</v>
      </c>
      <c r="F29" s="13" t="s">
        <v>15</v>
      </c>
      <c r="G29" s="17"/>
      <c r="H29" s="18"/>
      <c r="I29" s="18"/>
      <c r="J29" s="40">
        <f t="shared" si="0"/>
        <v>0</v>
      </c>
    </row>
    <row r="30" ht="121.5" spans="1:10">
      <c r="A30" s="13">
        <v>21</v>
      </c>
      <c r="B30" s="14"/>
      <c r="C30" s="15"/>
      <c r="D30" s="15" t="s">
        <v>37</v>
      </c>
      <c r="E30" s="18">
        <v>10</v>
      </c>
      <c r="F30" s="13" t="s">
        <v>15</v>
      </c>
      <c r="G30" s="17"/>
      <c r="H30" s="18"/>
      <c r="I30" s="18"/>
      <c r="J30" s="40">
        <f t="shared" si="0"/>
        <v>0</v>
      </c>
    </row>
    <row r="31" ht="121.5" spans="1:10">
      <c r="A31" s="13">
        <v>22</v>
      </c>
      <c r="B31" s="14"/>
      <c r="C31" s="15"/>
      <c r="D31" s="15" t="s">
        <v>38</v>
      </c>
      <c r="E31" s="18">
        <v>10</v>
      </c>
      <c r="F31" s="13" t="s">
        <v>15</v>
      </c>
      <c r="G31" s="17"/>
      <c r="H31" s="18"/>
      <c r="I31" s="18"/>
      <c r="J31" s="40">
        <f t="shared" si="0"/>
        <v>0</v>
      </c>
    </row>
    <row r="32" ht="106.5" spans="1:10">
      <c r="A32" s="13">
        <v>23</v>
      </c>
      <c r="B32" s="14"/>
      <c r="C32" s="15"/>
      <c r="D32" s="15" t="s">
        <v>39</v>
      </c>
      <c r="E32" s="18">
        <v>50</v>
      </c>
      <c r="F32" s="13" t="s">
        <v>15</v>
      </c>
      <c r="G32" s="17"/>
      <c r="H32" s="18"/>
      <c r="I32" s="18"/>
      <c r="J32" s="40">
        <f t="shared" si="0"/>
        <v>0</v>
      </c>
    </row>
    <row r="33" ht="106.5" spans="1:10">
      <c r="A33" s="13">
        <v>24</v>
      </c>
      <c r="B33" s="14"/>
      <c r="C33" s="15"/>
      <c r="D33" s="15" t="s">
        <v>40</v>
      </c>
      <c r="E33" s="18">
        <v>10</v>
      </c>
      <c r="F33" s="13" t="s">
        <v>15</v>
      </c>
      <c r="G33" s="17"/>
      <c r="H33" s="18"/>
      <c r="I33" s="18"/>
      <c r="J33" s="40">
        <f t="shared" si="0"/>
        <v>0</v>
      </c>
    </row>
    <row r="34" ht="121.5" spans="1:10">
      <c r="A34" s="13">
        <v>25</v>
      </c>
      <c r="B34" s="14"/>
      <c r="C34" s="15"/>
      <c r="D34" s="15" t="s">
        <v>41</v>
      </c>
      <c r="E34" s="18">
        <v>10</v>
      </c>
      <c r="F34" s="13" t="s">
        <v>15</v>
      </c>
      <c r="G34" s="17"/>
      <c r="H34" s="18"/>
      <c r="I34" s="18"/>
      <c r="J34" s="40">
        <f t="shared" si="0"/>
        <v>0</v>
      </c>
    </row>
    <row r="35" ht="121.5" spans="1:10">
      <c r="A35" s="13">
        <v>26</v>
      </c>
      <c r="B35" s="14"/>
      <c r="C35" s="15"/>
      <c r="D35" s="15" t="s">
        <v>42</v>
      </c>
      <c r="E35" s="18">
        <v>5</v>
      </c>
      <c r="F35" s="13" t="s">
        <v>15</v>
      </c>
      <c r="G35" s="17"/>
      <c r="H35" s="18"/>
      <c r="I35" s="18"/>
      <c r="J35" s="40">
        <f t="shared" si="0"/>
        <v>0</v>
      </c>
    </row>
    <row r="36" ht="120" spans="1:10">
      <c r="A36" s="13">
        <v>27</v>
      </c>
      <c r="B36" s="14"/>
      <c r="C36" s="15"/>
      <c r="D36" s="15" t="s">
        <v>43</v>
      </c>
      <c r="E36" s="18">
        <v>24</v>
      </c>
      <c r="F36" s="13" t="s">
        <v>15</v>
      </c>
      <c r="G36" s="17"/>
      <c r="H36" s="18"/>
      <c r="I36" s="18"/>
      <c r="J36" s="40">
        <f t="shared" si="0"/>
        <v>0</v>
      </c>
    </row>
    <row r="37" ht="121.5" spans="1:10">
      <c r="A37" s="13">
        <v>28</v>
      </c>
      <c r="B37" s="14"/>
      <c r="C37" s="15"/>
      <c r="D37" s="15" t="s">
        <v>44</v>
      </c>
      <c r="E37" s="18">
        <v>5</v>
      </c>
      <c r="F37" s="13" t="s">
        <v>15</v>
      </c>
      <c r="G37" s="17"/>
      <c r="H37" s="18"/>
      <c r="I37" s="18"/>
      <c r="J37" s="40">
        <f t="shared" si="0"/>
        <v>0</v>
      </c>
    </row>
    <row r="38" ht="121.5" spans="1:10">
      <c r="A38" s="13">
        <v>29</v>
      </c>
      <c r="B38" s="14"/>
      <c r="C38" s="15"/>
      <c r="D38" s="15" t="s">
        <v>45</v>
      </c>
      <c r="E38" s="18">
        <v>20</v>
      </c>
      <c r="F38" s="13" t="s">
        <v>15</v>
      </c>
      <c r="G38" s="17"/>
      <c r="H38" s="18"/>
      <c r="I38" s="18"/>
      <c r="J38" s="40">
        <f t="shared" si="0"/>
        <v>0</v>
      </c>
    </row>
    <row r="39" ht="60" spans="1:10">
      <c r="A39" s="13">
        <v>30</v>
      </c>
      <c r="B39" s="14" t="s">
        <v>46</v>
      </c>
      <c r="C39" s="15"/>
      <c r="D39" s="15" t="s">
        <v>47</v>
      </c>
      <c r="E39" s="18">
        <v>60</v>
      </c>
      <c r="F39" s="13" t="s">
        <v>48</v>
      </c>
      <c r="G39" s="17"/>
      <c r="H39" s="18"/>
      <c r="I39" s="18"/>
      <c r="J39" s="40">
        <f t="shared" si="0"/>
        <v>0</v>
      </c>
    </row>
    <row r="40" ht="30" spans="1:10">
      <c r="A40" s="13">
        <v>31</v>
      </c>
      <c r="B40" s="14" t="s">
        <v>49</v>
      </c>
      <c r="C40" s="15"/>
      <c r="D40" s="15" t="s">
        <v>50</v>
      </c>
      <c r="E40" s="18">
        <v>80</v>
      </c>
      <c r="F40" s="13" t="s">
        <v>48</v>
      </c>
      <c r="G40" s="17"/>
      <c r="H40" s="18"/>
      <c r="I40" s="18"/>
      <c r="J40" s="40">
        <f t="shared" si="0"/>
        <v>0</v>
      </c>
    </row>
    <row r="41" ht="45" spans="1:10">
      <c r="A41" s="13">
        <v>32</v>
      </c>
      <c r="B41" s="14"/>
      <c r="C41" s="15"/>
      <c r="D41" s="15" t="s">
        <v>51</v>
      </c>
      <c r="E41" s="18">
        <v>30</v>
      </c>
      <c r="F41" s="13" t="s">
        <v>48</v>
      </c>
      <c r="G41" s="17"/>
      <c r="H41" s="18"/>
      <c r="I41" s="18"/>
      <c r="J41" s="40">
        <f t="shared" si="0"/>
        <v>0</v>
      </c>
    </row>
    <row r="42" ht="30" spans="1:10">
      <c r="A42" s="13">
        <v>33</v>
      </c>
      <c r="B42" s="14"/>
      <c r="C42" s="15"/>
      <c r="D42" s="15" t="s">
        <v>52</v>
      </c>
      <c r="E42" s="18">
        <v>30</v>
      </c>
      <c r="F42" s="13" t="s">
        <v>48</v>
      </c>
      <c r="G42" s="17"/>
      <c r="H42" s="18"/>
      <c r="I42" s="18"/>
      <c r="J42" s="40">
        <f t="shared" si="0"/>
        <v>0</v>
      </c>
    </row>
    <row r="43" ht="30" spans="1:10">
      <c r="A43" s="13">
        <v>34</v>
      </c>
      <c r="B43" s="14" t="s">
        <v>53</v>
      </c>
      <c r="C43" s="15"/>
      <c r="D43" s="15" t="s">
        <v>54</v>
      </c>
      <c r="E43" s="18">
        <v>200</v>
      </c>
      <c r="F43" s="13" t="s">
        <v>48</v>
      </c>
      <c r="G43" s="17"/>
      <c r="H43" s="18"/>
      <c r="I43" s="18"/>
      <c r="J43" s="40">
        <f t="shared" si="0"/>
        <v>0</v>
      </c>
    </row>
    <row r="44" ht="45" spans="1:10">
      <c r="A44" s="13">
        <v>35</v>
      </c>
      <c r="B44" s="14"/>
      <c r="C44" s="15"/>
      <c r="D44" s="15" t="s">
        <v>55</v>
      </c>
      <c r="E44" s="18">
        <v>30</v>
      </c>
      <c r="F44" s="13" t="s">
        <v>48</v>
      </c>
      <c r="G44" s="17"/>
      <c r="H44" s="18"/>
      <c r="I44" s="18"/>
      <c r="J44" s="40">
        <f t="shared" si="0"/>
        <v>0</v>
      </c>
    </row>
    <row r="45" ht="30" spans="1:10">
      <c r="A45" s="13">
        <v>36</v>
      </c>
      <c r="B45" s="14"/>
      <c r="C45" s="15"/>
      <c r="D45" s="29" t="s">
        <v>56</v>
      </c>
      <c r="E45" s="18">
        <v>200</v>
      </c>
      <c r="F45" s="13" t="s">
        <v>48</v>
      </c>
      <c r="G45" s="17"/>
      <c r="H45" s="18"/>
      <c r="I45" s="18"/>
      <c r="J45" s="40">
        <f t="shared" si="0"/>
        <v>0</v>
      </c>
    </row>
    <row r="46" ht="45" spans="1:10">
      <c r="A46" s="13">
        <v>37</v>
      </c>
      <c r="B46" s="14"/>
      <c r="C46" s="15"/>
      <c r="D46" s="15" t="s">
        <v>57</v>
      </c>
      <c r="E46" s="18">
        <v>30</v>
      </c>
      <c r="F46" s="13" t="s">
        <v>48</v>
      </c>
      <c r="G46" s="17"/>
      <c r="H46" s="18"/>
      <c r="I46" s="18"/>
      <c r="J46" s="40">
        <f t="shared" si="0"/>
        <v>0</v>
      </c>
    </row>
    <row r="47" ht="30" spans="1:10">
      <c r="A47" s="13">
        <v>38</v>
      </c>
      <c r="B47" s="14" t="s">
        <v>58</v>
      </c>
      <c r="C47" s="15"/>
      <c r="D47" s="15" t="s">
        <v>59</v>
      </c>
      <c r="E47" s="18">
        <v>20</v>
      </c>
      <c r="F47" s="13" t="s">
        <v>60</v>
      </c>
      <c r="G47" s="17"/>
      <c r="H47" s="18"/>
      <c r="I47" s="18"/>
      <c r="J47" s="40">
        <f t="shared" si="0"/>
        <v>0</v>
      </c>
    </row>
    <row r="48" ht="15" spans="1:10">
      <c r="A48" s="19" t="s">
        <v>61</v>
      </c>
      <c r="B48" s="19"/>
      <c r="C48" s="19"/>
      <c r="D48" s="19"/>
      <c r="E48" s="19"/>
      <c r="F48" s="19"/>
      <c r="G48" s="19"/>
      <c r="H48" s="19"/>
      <c r="I48" s="19"/>
      <c r="J48" s="40">
        <f>SUM(J10:J47)</f>
        <v>0</v>
      </c>
    </row>
    <row r="49" ht="15" spans="1:10">
      <c r="A49" s="19" t="s">
        <v>62</v>
      </c>
      <c r="B49" s="19"/>
      <c r="C49" s="19"/>
      <c r="D49" s="19"/>
      <c r="E49" s="19"/>
      <c r="F49" s="19"/>
      <c r="G49" s="19"/>
      <c r="H49" s="19"/>
      <c r="I49" s="19"/>
      <c r="J49" s="41"/>
    </row>
    <row r="50" ht="15" spans="1:10">
      <c r="A50" s="19" t="s">
        <v>63</v>
      </c>
      <c r="B50" s="19"/>
      <c r="C50" s="19"/>
      <c r="D50" s="19"/>
      <c r="E50" s="19"/>
      <c r="F50" s="19"/>
      <c r="G50" s="19"/>
      <c r="H50" s="19"/>
      <c r="I50" s="19"/>
      <c r="J50" s="41"/>
    </row>
    <row r="51" ht="15" spans="1:10">
      <c r="A51" s="30"/>
      <c r="B51" s="30"/>
      <c r="C51" s="30"/>
      <c r="D51" s="30"/>
      <c r="E51" s="30"/>
      <c r="F51" s="30"/>
      <c r="G51" s="30"/>
      <c r="H51" s="30"/>
      <c r="I51" s="30"/>
      <c r="J51" s="45"/>
    </row>
    <row r="52" spans="1:10">
      <c r="A52" s="31" t="s">
        <v>64</v>
      </c>
      <c r="B52" s="31"/>
      <c r="C52" s="31"/>
      <c r="D52" s="31"/>
      <c r="E52" s="31"/>
      <c r="F52" s="31"/>
      <c r="G52" s="31"/>
      <c r="H52" s="31"/>
      <c r="I52" s="31"/>
      <c r="J52" s="31"/>
    </row>
    <row r="53" spans="1:10">
      <c r="A53" s="31" t="s">
        <v>65</v>
      </c>
      <c r="B53" s="31"/>
      <c r="C53" s="31"/>
      <c r="D53" s="31"/>
      <c r="E53" s="31"/>
      <c r="F53" s="31"/>
      <c r="G53" s="31"/>
      <c r="H53" s="31"/>
      <c r="I53" s="31"/>
      <c r="J53" s="31"/>
    </row>
    <row r="54" ht="15" spans="1:1">
      <c r="A54" s="21"/>
    </row>
    <row r="55" s="1" customFormat="1" spans="1:11">
      <c r="A55" s="25" t="s">
        <v>66</v>
      </c>
      <c r="B55" s="26"/>
      <c r="C55" s="26"/>
      <c r="D55" s="26"/>
      <c r="E55" s="26"/>
      <c r="F55" s="26"/>
      <c r="G55" s="26"/>
      <c r="H55" s="26"/>
      <c r="I55" s="26"/>
      <c r="J55" s="26"/>
      <c r="K55" s="42"/>
    </row>
    <row r="56" spans="1:1">
      <c r="A56" s="24"/>
    </row>
    <row r="57" s="3" customFormat="1" ht="63.75" spans="1:11">
      <c r="A57" s="32" t="s">
        <v>67</v>
      </c>
      <c r="B57" s="32" t="s">
        <v>4</v>
      </c>
      <c r="C57" s="32" t="s">
        <v>5</v>
      </c>
      <c r="D57" s="32" t="s">
        <v>6</v>
      </c>
      <c r="E57" s="32" t="s">
        <v>7</v>
      </c>
      <c r="F57" s="32" t="s">
        <v>8</v>
      </c>
      <c r="G57" s="33" t="s">
        <v>9</v>
      </c>
      <c r="H57" s="32" t="s">
        <v>10</v>
      </c>
      <c r="I57" s="32" t="s">
        <v>11</v>
      </c>
      <c r="J57" s="46" t="s">
        <v>12</v>
      </c>
      <c r="K57" s="47"/>
    </row>
    <row r="58" s="4" customFormat="1" ht="30" spans="1:11">
      <c r="A58" s="34" t="s">
        <v>68</v>
      </c>
      <c r="B58" s="35" t="s">
        <v>69</v>
      </c>
      <c r="C58" s="36"/>
      <c r="D58" s="36" t="s">
        <v>70</v>
      </c>
      <c r="E58" s="37"/>
      <c r="F58" s="34"/>
      <c r="G58" s="38"/>
      <c r="H58" s="37"/>
      <c r="I58" s="37"/>
      <c r="J58" s="48"/>
      <c r="K58" s="49"/>
    </row>
    <row r="59" s="4" customFormat="1" ht="30" spans="1:11">
      <c r="A59" s="34" t="s">
        <v>71</v>
      </c>
      <c r="B59" s="35">
        <v>100</v>
      </c>
      <c r="C59" s="36" t="s">
        <v>72</v>
      </c>
      <c r="D59" s="36" t="s">
        <v>70</v>
      </c>
      <c r="E59" s="37">
        <v>40</v>
      </c>
      <c r="F59" s="34" t="s">
        <v>60</v>
      </c>
      <c r="G59" s="39">
        <v>8.26</v>
      </c>
      <c r="H59" s="37">
        <v>21</v>
      </c>
      <c r="I59" s="50">
        <f>G59*1.21</f>
        <v>9.9946</v>
      </c>
      <c r="J59" s="48">
        <f>E59*G59</f>
        <v>330.4</v>
      </c>
      <c r="K59" s="49"/>
    </row>
    <row r="60" s="4" customFormat="1" ht="30" spans="1:11">
      <c r="A60" s="34" t="s">
        <v>73</v>
      </c>
      <c r="B60" s="35">
        <v>125</v>
      </c>
      <c r="C60" s="36" t="s">
        <v>72</v>
      </c>
      <c r="D60" s="36" t="s">
        <v>70</v>
      </c>
      <c r="E60" s="37">
        <v>40</v>
      </c>
      <c r="F60" s="34" t="s">
        <v>60</v>
      </c>
      <c r="G60" s="39">
        <v>9.92</v>
      </c>
      <c r="H60" s="37">
        <v>21</v>
      </c>
      <c r="I60" s="50">
        <f t="shared" ref="I60:I123" si="1">G60*1.21</f>
        <v>12.0032</v>
      </c>
      <c r="J60" s="48">
        <f t="shared" ref="J60:J123" si="2">E60*G60</f>
        <v>396.8</v>
      </c>
      <c r="K60" s="49"/>
    </row>
    <row r="61" s="4" customFormat="1" ht="30" spans="1:11">
      <c r="A61" s="34" t="s">
        <v>74</v>
      </c>
      <c r="B61" s="35">
        <v>160</v>
      </c>
      <c r="C61" s="36" t="s">
        <v>72</v>
      </c>
      <c r="D61" s="36" t="s">
        <v>70</v>
      </c>
      <c r="E61" s="37">
        <v>20</v>
      </c>
      <c r="F61" s="34" t="s">
        <v>60</v>
      </c>
      <c r="G61" s="39">
        <v>11.57</v>
      </c>
      <c r="H61" s="37">
        <v>21</v>
      </c>
      <c r="I61" s="50">
        <f t="shared" si="1"/>
        <v>13.9997</v>
      </c>
      <c r="J61" s="48">
        <f t="shared" si="2"/>
        <v>231.4</v>
      </c>
      <c r="K61" s="49"/>
    </row>
    <row r="62" s="4" customFormat="1" ht="30" spans="1:11">
      <c r="A62" s="34" t="s">
        <v>75</v>
      </c>
      <c r="B62" s="35">
        <v>200</v>
      </c>
      <c r="C62" s="36" t="s">
        <v>72</v>
      </c>
      <c r="D62" s="36" t="s">
        <v>70</v>
      </c>
      <c r="E62" s="37">
        <v>20</v>
      </c>
      <c r="F62" s="34" t="s">
        <v>60</v>
      </c>
      <c r="G62" s="39">
        <v>18.29</v>
      </c>
      <c r="H62" s="37">
        <v>21</v>
      </c>
      <c r="I62" s="50">
        <f t="shared" si="1"/>
        <v>22.1309</v>
      </c>
      <c r="J62" s="48">
        <f t="shared" si="2"/>
        <v>365.8</v>
      </c>
      <c r="K62" s="49"/>
    </row>
    <row r="63" s="4" customFormat="1" ht="30" spans="1:11">
      <c r="A63" s="34" t="s">
        <v>76</v>
      </c>
      <c r="B63" s="35">
        <v>250</v>
      </c>
      <c r="C63" s="36" t="s">
        <v>72</v>
      </c>
      <c r="D63" s="36" t="s">
        <v>70</v>
      </c>
      <c r="E63" s="37">
        <v>20</v>
      </c>
      <c r="F63" s="34" t="s">
        <v>60</v>
      </c>
      <c r="G63" s="39">
        <v>17.36</v>
      </c>
      <c r="H63" s="37">
        <v>21</v>
      </c>
      <c r="I63" s="50">
        <f t="shared" si="1"/>
        <v>21.0056</v>
      </c>
      <c r="J63" s="48">
        <f t="shared" si="2"/>
        <v>347.2</v>
      </c>
      <c r="K63" s="49"/>
    </row>
    <row r="64" s="4" customFormat="1" ht="30" spans="1:11">
      <c r="A64" s="34" t="s">
        <v>77</v>
      </c>
      <c r="B64" s="35">
        <v>315</v>
      </c>
      <c r="C64" s="36" t="s">
        <v>72</v>
      </c>
      <c r="D64" s="36" t="s">
        <v>70</v>
      </c>
      <c r="E64" s="37">
        <v>10</v>
      </c>
      <c r="F64" s="34" t="s">
        <v>60</v>
      </c>
      <c r="G64" s="39">
        <v>13.03</v>
      </c>
      <c r="H64" s="37">
        <v>21</v>
      </c>
      <c r="I64" s="50">
        <f t="shared" si="1"/>
        <v>15.7663</v>
      </c>
      <c r="J64" s="48">
        <f t="shared" si="2"/>
        <v>130.3</v>
      </c>
      <c r="K64" s="49"/>
    </row>
    <row r="65" s="4" customFormat="1" ht="30" spans="1:11">
      <c r="A65" s="34" t="s">
        <v>78</v>
      </c>
      <c r="B65" s="35">
        <v>400</v>
      </c>
      <c r="C65" s="36" t="s">
        <v>72</v>
      </c>
      <c r="D65" s="36" t="s">
        <v>70</v>
      </c>
      <c r="E65" s="37">
        <v>10</v>
      </c>
      <c r="F65" s="34" t="s">
        <v>60</v>
      </c>
      <c r="G65" s="39">
        <v>35.54</v>
      </c>
      <c r="H65" s="37">
        <v>21</v>
      </c>
      <c r="I65" s="50">
        <f t="shared" si="1"/>
        <v>43.0034</v>
      </c>
      <c r="J65" s="48">
        <f t="shared" si="2"/>
        <v>355.4</v>
      </c>
      <c r="K65" s="49"/>
    </row>
    <row r="66" s="4" customFormat="1" ht="30" spans="1:11">
      <c r="A66" s="34" t="s">
        <v>79</v>
      </c>
      <c r="B66" s="35" t="s">
        <v>80</v>
      </c>
      <c r="C66" s="36"/>
      <c r="D66" s="36" t="s">
        <v>81</v>
      </c>
      <c r="E66" s="37"/>
      <c r="F66" s="34"/>
      <c r="G66" s="39"/>
      <c r="H66" s="37"/>
      <c r="I66" s="50">
        <f t="shared" si="1"/>
        <v>0</v>
      </c>
      <c r="J66" s="48">
        <f t="shared" si="2"/>
        <v>0</v>
      </c>
      <c r="K66" s="49"/>
    </row>
    <row r="67" s="4" customFormat="1" ht="30" spans="1:11">
      <c r="A67" s="34" t="s">
        <v>82</v>
      </c>
      <c r="B67" s="35">
        <v>100</v>
      </c>
      <c r="C67" s="36" t="s">
        <v>83</v>
      </c>
      <c r="D67" s="36" t="s">
        <v>81</v>
      </c>
      <c r="E67" s="37">
        <v>20</v>
      </c>
      <c r="F67" s="34" t="s">
        <v>60</v>
      </c>
      <c r="G67" s="39">
        <v>3.48</v>
      </c>
      <c r="H67" s="37">
        <v>21</v>
      </c>
      <c r="I67" s="50">
        <f t="shared" si="1"/>
        <v>4.2108</v>
      </c>
      <c r="J67" s="48">
        <f t="shared" si="2"/>
        <v>69.6</v>
      </c>
      <c r="K67" s="49"/>
    </row>
    <row r="68" s="4" customFormat="1" ht="30" spans="1:11">
      <c r="A68" s="34" t="s">
        <v>84</v>
      </c>
      <c r="B68" s="35">
        <v>125</v>
      </c>
      <c r="C68" s="36" t="s">
        <v>83</v>
      </c>
      <c r="D68" s="36" t="s">
        <v>81</v>
      </c>
      <c r="E68" s="37">
        <v>40</v>
      </c>
      <c r="F68" s="34" t="s">
        <v>60</v>
      </c>
      <c r="G68" s="39">
        <v>4.04</v>
      </c>
      <c r="H68" s="37">
        <v>21</v>
      </c>
      <c r="I68" s="50">
        <f t="shared" si="1"/>
        <v>4.8884</v>
      </c>
      <c r="J68" s="48">
        <f t="shared" si="2"/>
        <v>161.6</v>
      </c>
      <c r="K68" s="49"/>
    </row>
    <row r="69" s="4" customFormat="1" ht="30" spans="1:11">
      <c r="A69" s="34" t="s">
        <v>85</v>
      </c>
      <c r="B69" s="35">
        <v>160</v>
      </c>
      <c r="C69" s="36" t="s">
        <v>83</v>
      </c>
      <c r="D69" s="36" t="s">
        <v>81</v>
      </c>
      <c r="E69" s="37">
        <v>10</v>
      </c>
      <c r="F69" s="34" t="s">
        <v>60</v>
      </c>
      <c r="G69" s="39">
        <v>5.39</v>
      </c>
      <c r="H69" s="37">
        <v>21</v>
      </c>
      <c r="I69" s="50">
        <f t="shared" si="1"/>
        <v>6.5219</v>
      </c>
      <c r="J69" s="48">
        <f t="shared" si="2"/>
        <v>53.9</v>
      </c>
      <c r="K69" s="49"/>
    </row>
    <row r="70" s="4" customFormat="1" ht="30" spans="1:11">
      <c r="A70" s="34" t="s">
        <v>86</v>
      </c>
      <c r="B70" s="35">
        <v>200</v>
      </c>
      <c r="C70" s="36" t="s">
        <v>83</v>
      </c>
      <c r="D70" s="36" t="s">
        <v>81</v>
      </c>
      <c r="E70" s="37">
        <v>10</v>
      </c>
      <c r="F70" s="34" t="s">
        <v>60</v>
      </c>
      <c r="G70" s="39">
        <v>6.92</v>
      </c>
      <c r="H70" s="37">
        <v>21</v>
      </c>
      <c r="I70" s="50">
        <f t="shared" si="1"/>
        <v>8.3732</v>
      </c>
      <c r="J70" s="48">
        <f t="shared" si="2"/>
        <v>69.2</v>
      </c>
      <c r="K70" s="49"/>
    </row>
    <row r="71" s="4" customFormat="1" ht="30" spans="1:11">
      <c r="A71" s="34" t="s">
        <v>87</v>
      </c>
      <c r="B71" s="35">
        <v>250</v>
      </c>
      <c r="C71" s="36" t="s">
        <v>83</v>
      </c>
      <c r="D71" s="36" t="s">
        <v>81</v>
      </c>
      <c r="E71" s="37">
        <v>10</v>
      </c>
      <c r="F71" s="34" t="s">
        <v>60</v>
      </c>
      <c r="G71" s="39">
        <v>6.18</v>
      </c>
      <c r="H71" s="37">
        <v>21</v>
      </c>
      <c r="I71" s="50">
        <f t="shared" si="1"/>
        <v>7.4778</v>
      </c>
      <c r="J71" s="48">
        <f t="shared" si="2"/>
        <v>61.8</v>
      </c>
      <c r="K71" s="49"/>
    </row>
    <row r="72" s="4" customFormat="1" ht="30" spans="1:11">
      <c r="A72" s="34" t="s">
        <v>88</v>
      </c>
      <c r="B72" s="35">
        <v>315</v>
      </c>
      <c r="C72" s="36" t="s">
        <v>83</v>
      </c>
      <c r="D72" s="36" t="s">
        <v>81</v>
      </c>
      <c r="E72" s="37">
        <v>10</v>
      </c>
      <c r="F72" s="34" t="s">
        <v>60</v>
      </c>
      <c r="G72" s="39">
        <v>7.44</v>
      </c>
      <c r="H72" s="37">
        <v>21</v>
      </c>
      <c r="I72" s="50">
        <f t="shared" si="1"/>
        <v>9.0024</v>
      </c>
      <c r="J72" s="48">
        <f t="shared" si="2"/>
        <v>74.4</v>
      </c>
      <c r="K72" s="49"/>
    </row>
    <row r="73" s="4" customFormat="1" ht="30" spans="1:11">
      <c r="A73" s="34" t="s">
        <v>89</v>
      </c>
      <c r="B73" s="35">
        <v>400</v>
      </c>
      <c r="C73" s="36" t="s">
        <v>83</v>
      </c>
      <c r="D73" s="36" t="s">
        <v>81</v>
      </c>
      <c r="E73" s="37">
        <v>10</v>
      </c>
      <c r="F73" s="34" t="s">
        <v>60</v>
      </c>
      <c r="G73" s="39">
        <v>13.22</v>
      </c>
      <c r="H73" s="37">
        <v>21</v>
      </c>
      <c r="I73" s="50">
        <f t="shared" si="1"/>
        <v>15.9962</v>
      </c>
      <c r="J73" s="48">
        <f t="shared" si="2"/>
        <v>132.2</v>
      </c>
      <c r="K73" s="49"/>
    </row>
    <row r="74" s="4" customFormat="1" ht="45" spans="1:11">
      <c r="A74" s="34" t="s">
        <v>90</v>
      </c>
      <c r="B74" s="35" t="s">
        <v>91</v>
      </c>
      <c r="C74" s="36"/>
      <c r="D74" s="36" t="s">
        <v>92</v>
      </c>
      <c r="E74" s="37"/>
      <c r="F74" s="34"/>
      <c r="G74" s="39"/>
      <c r="H74" s="37"/>
      <c r="I74" s="50">
        <f t="shared" si="1"/>
        <v>0</v>
      </c>
      <c r="J74" s="48">
        <f t="shared" si="2"/>
        <v>0</v>
      </c>
      <c r="K74" s="49"/>
    </row>
    <row r="75" s="4" customFormat="1" ht="30" spans="1:11">
      <c r="A75" s="34" t="s">
        <v>93</v>
      </c>
      <c r="B75" s="35">
        <v>100</v>
      </c>
      <c r="C75" s="36" t="s">
        <v>72</v>
      </c>
      <c r="D75" s="36" t="s">
        <v>92</v>
      </c>
      <c r="E75" s="37">
        <v>40</v>
      </c>
      <c r="F75" s="34" t="s">
        <v>60</v>
      </c>
      <c r="G75" s="39">
        <v>4.72</v>
      </c>
      <c r="H75" s="37">
        <v>21</v>
      </c>
      <c r="I75" s="50">
        <f t="shared" si="1"/>
        <v>5.7112</v>
      </c>
      <c r="J75" s="48">
        <f t="shared" si="2"/>
        <v>188.8</v>
      </c>
      <c r="K75" s="49"/>
    </row>
    <row r="76" s="4" customFormat="1" ht="30" spans="1:11">
      <c r="A76" s="34" t="s">
        <v>94</v>
      </c>
      <c r="B76" s="35">
        <v>125</v>
      </c>
      <c r="C76" s="36" t="s">
        <v>72</v>
      </c>
      <c r="D76" s="36" t="s">
        <v>92</v>
      </c>
      <c r="E76" s="37">
        <v>40</v>
      </c>
      <c r="F76" s="34" t="s">
        <v>60</v>
      </c>
      <c r="G76" s="39">
        <v>5.84</v>
      </c>
      <c r="H76" s="37">
        <v>21</v>
      </c>
      <c r="I76" s="50">
        <f t="shared" si="1"/>
        <v>7.0664</v>
      </c>
      <c r="J76" s="48">
        <f t="shared" si="2"/>
        <v>233.6</v>
      </c>
      <c r="K76" s="49"/>
    </row>
    <row r="77" s="4" customFormat="1" ht="30" spans="1:11">
      <c r="A77" s="34" t="s">
        <v>95</v>
      </c>
      <c r="B77" s="35">
        <v>160</v>
      </c>
      <c r="C77" s="36" t="s">
        <v>72</v>
      </c>
      <c r="D77" s="36" t="s">
        <v>92</v>
      </c>
      <c r="E77" s="37">
        <v>40</v>
      </c>
      <c r="F77" s="34" t="s">
        <v>60</v>
      </c>
      <c r="G77" s="39">
        <v>7.09</v>
      </c>
      <c r="H77" s="37">
        <v>21</v>
      </c>
      <c r="I77" s="50">
        <f t="shared" si="1"/>
        <v>8.5789</v>
      </c>
      <c r="J77" s="48">
        <f t="shared" si="2"/>
        <v>283.6</v>
      </c>
      <c r="K77" s="49"/>
    </row>
    <row r="78" s="4" customFormat="1" ht="30" spans="1:11">
      <c r="A78" s="34" t="s">
        <v>96</v>
      </c>
      <c r="B78" s="35">
        <v>200</v>
      </c>
      <c r="C78" s="36" t="s">
        <v>72</v>
      </c>
      <c r="D78" s="36" t="s">
        <v>92</v>
      </c>
      <c r="E78" s="37">
        <v>40</v>
      </c>
      <c r="F78" s="34" t="s">
        <v>60</v>
      </c>
      <c r="G78" s="39">
        <v>8.99</v>
      </c>
      <c r="H78" s="37">
        <v>21</v>
      </c>
      <c r="I78" s="50">
        <f t="shared" si="1"/>
        <v>10.8779</v>
      </c>
      <c r="J78" s="48">
        <f t="shared" si="2"/>
        <v>359.6</v>
      </c>
      <c r="K78" s="49"/>
    </row>
    <row r="79" s="4" customFormat="1" ht="30" spans="1:11">
      <c r="A79" s="34" t="s">
        <v>97</v>
      </c>
      <c r="B79" s="35">
        <v>250</v>
      </c>
      <c r="C79" s="36" t="s">
        <v>72</v>
      </c>
      <c r="D79" s="36" t="s">
        <v>92</v>
      </c>
      <c r="E79" s="37">
        <v>40</v>
      </c>
      <c r="F79" s="34" t="s">
        <v>60</v>
      </c>
      <c r="G79" s="39">
        <v>7.07</v>
      </c>
      <c r="H79" s="37">
        <v>21</v>
      </c>
      <c r="I79" s="50">
        <f t="shared" si="1"/>
        <v>8.5547</v>
      </c>
      <c r="J79" s="48">
        <f t="shared" si="2"/>
        <v>282.8</v>
      </c>
      <c r="K79" s="49"/>
    </row>
    <row r="80" s="4" customFormat="1" ht="30" spans="1:11">
      <c r="A80" s="34" t="s">
        <v>98</v>
      </c>
      <c r="B80" s="35">
        <v>315</v>
      </c>
      <c r="C80" s="36" t="s">
        <v>72</v>
      </c>
      <c r="D80" s="36" t="s">
        <v>92</v>
      </c>
      <c r="E80" s="37">
        <v>10</v>
      </c>
      <c r="F80" s="34" t="s">
        <v>60</v>
      </c>
      <c r="G80" s="39">
        <v>9.05</v>
      </c>
      <c r="H80" s="37">
        <v>21</v>
      </c>
      <c r="I80" s="50">
        <f t="shared" si="1"/>
        <v>10.9505</v>
      </c>
      <c r="J80" s="48">
        <f t="shared" si="2"/>
        <v>90.5</v>
      </c>
      <c r="K80" s="49"/>
    </row>
    <row r="81" s="4" customFormat="1" ht="30" spans="1:11">
      <c r="A81" s="34" t="s">
        <v>99</v>
      </c>
      <c r="B81" s="35">
        <v>400</v>
      </c>
      <c r="C81" s="36" t="s">
        <v>72</v>
      </c>
      <c r="D81" s="36" t="s">
        <v>92</v>
      </c>
      <c r="E81" s="37">
        <v>10</v>
      </c>
      <c r="F81" s="34" t="s">
        <v>60</v>
      </c>
      <c r="G81" s="39">
        <v>25.39</v>
      </c>
      <c r="H81" s="37">
        <v>21</v>
      </c>
      <c r="I81" s="50">
        <f t="shared" si="1"/>
        <v>30.7219</v>
      </c>
      <c r="J81" s="48">
        <f t="shared" si="2"/>
        <v>253.9</v>
      </c>
      <c r="K81" s="49"/>
    </row>
    <row r="82" s="4" customFormat="1" ht="45" spans="1:11">
      <c r="A82" s="34" t="s">
        <v>100</v>
      </c>
      <c r="B82" s="35" t="s">
        <v>101</v>
      </c>
      <c r="C82" s="36"/>
      <c r="D82" s="36" t="s">
        <v>92</v>
      </c>
      <c r="E82" s="37"/>
      <c r="F82" s="34"/>
      <c r="G82" s="39"/>
      <c r="H82" s="37"/>
      <c r="I82" s="50">
        <f t="shared" si="1"/>
        <v>0</v>
      </c>
      <c r="J82" s="48">
        <f t="shared" si="2"/>
        <v>0</v>
      </c>
      <c r="K82" s="49"/>
    </row>
    <row r="83" s="4" customFormat="1" ht="30" spans="1:11">
      <c r="A83" s="34" t="s">
        <v>102</v>
      </c>
      <c r="B83" s="35">
        <v>100</v>
      </c>
      <c r="C83" s="36" t="s">
        <v>72</v>
      </c>
      <c r="D83" s="36" t="s">
        <v>92</v>
      </c>
      <c r="E83" s="37">
        <v>40</v>
      </c>
      <c r="F83" s="34" t="s">
        <v>60</v>
      </c>
      <c r="G83" s="39">
        <v>4.79</v>
      </c>
      <c r="H83" s="37">
        <v>21</v>
      </c>
      <c r="I83" s="50">
        <f t="shared" si="1"/>
        <v>5.7959</v>
      </c>
      <c r="J83" s="48">
        <f t="shared" si="2"/>
        <v>191.6</v>
      </c>
      <c r="K83" s="49"/>
    </row>
    <row r="84" s="4" customFormat="1" ht="30" spans="1:11">
      <c r="A84" s="34" t="s">
        <v>103</v>
      </c>
      <c r="B84" s="35">
        <v>125</v>
      </c>
      <c r="C84" s="36" t="s">
        <v>72</v>
      </c>
      <c r="D84" s="36" t="s">
        <v>92</v>
      </c>
      <c r="E84" s="37">
        <v>40</v>
      </c>
      <c r="F84" s="34" t="s">
        <v>60</v>
      </c>
      <c r="G84" s="39">
        <v>4.96</v>
      </c>
      <c r="H84" s="37">
        <v>21</v>
      </c>
      <c r="I84" s="50">
        <f t="shared" si="1"/>
        <v>6.0016</v>
      </c>
      <c r="J84" s="48">
        <f t="shared" si="2"/>
        <v>198.4</v>
      </c>
      <c r="K84" s="49"/>
    </row>
    <row r="85" s="4" customFormat="1" ht="30" spans="1:11">
      <c r="A85" s="34" t="s">
        <v>104</v>
      </c>
      <c r="B85" s="35">
        <v>160</v>
      </c>
      <c r="C85" s="36" t="s">
        <v>72</v>
      </c>
      <c r="D85" s="36" t="s">
        <v>92</v>
      </c>
      <c r="E85" s="37">
        <v>40</v>
      </c>
      <c r="F85" s="34" t="s">
        <v>60</v>
      </c>
      <c r="G85" s="39">
        <v>5.37</v>
      </c>
      <c r="H85" s="37">
        <v>21</v>
      </c>
      <c r="I85" s="50">
        <f t="shared" si="1"/>
        <v>6.4977</v>
      </c>
      <c r="J85" s="48">
        <f t="shared" si="2"/>
        <v>214.8</v>
      </c>
      <c r="K85" s="49"/>
    </row>
    <row r="86" s="4" customFormat="1" ht="30" spans="1:11">
      <c r="A86" s="34" t="s">
        <v>105</v>
      </c>
      <c r="B86" s="35">
        <v>200</v>
      </c>
      <c r="C86" s="36" t="s">
        <v>72</v>
      </c>
      <c r="D86" s="36" t="s">
        <v>92</v>
      </c>
      <c r="E86" s="37">
        <v>40</v>
      </c>
      <c r="F86" s="34" t="s">
        <v>60</v>
      </c>
      <c r="G86" s="39">
        <v>6.68</v>
      </c>
      <c r="H86" s="37">
        <v>21</v>
      </c>
      <c r="I86" s="50">
        <f t="shared" si="1"/>
        <v>8.0828</v>
      </c>
      <c r="J86" s="48">
        <f t="shared" si="2"/>
        <v>267.2</v>
      </c>
      <c r="K86" s="49"/>
    </row>
    <row r="87" s="4" customFormat="1" ht="30" spans="1:11">
      <c r="A87" s="34" t="s">
        <v>106</v>
      </c>
      <c r="B87" s="35">
        <v>250</v>
      </c>
      <c r="C87" s="36" t="s">
        <v>72</v>
      </c>
      <c r="D87" s="36" t="s">
        <v>92</v>
      </c>
      <c r="E87" s="37">
        <v>40</v>
      </c>
      <c r="F87" s="34" t="s">
        <v>60</v>
      </c>
      <c r="G87" s="39">
        <v>5.79</v>
      </c>
      <c r="H87" s="37">
        <v>21</v>
      </c>
      <c r="I87" s="50">
        <f t="shared" si="1"/>
        <v>7.0059</v>
      </c>
      <c r="J87" s="48">
        <f t="shared" si="2"/>
        <v>231.6</v>
      </c>
      <c r="K87" s="49"/>
    </row>
    <row r="88" s="4" customFormat="1" ht="30" spans="1:11">
      <c r="A88" s="34" t="s">
        <v>107</v>
      </c>
      <c r="B88" s="35">
        <v>315</v>
      </c>
      <c r="C88" s="36" t="s">
        <v>72</v>
      </c>
      <c r="D88" s="36" t="s">
        <v>92</v>
      </c>
      <c r="E88" s="37">
        <v>10</v>
      </c>
      <c r="F88" s="34" t="s">
        <v>60</v>
      </c>
      <c r="G88" s="39">
        <v>7.44</v>
      </c>
      <c r="H88" s="37">
        <v>21</v>
      </c>
      <c r="I88" s="50">
        <f t="shared" si="1"/>
        <v>9.0024</v>
      </c>
      <c r="J88" s="48">
        <f t="shared" si="2"/>
        <v>74.4</v>
      </c>
      <c r="K88" s="49"/>
    </row>
    <row r="89" s="4" customFormat="1" ht="30" spans="1:11">
      <c r="A89" s="34" t="s">
        <v>108</v>
      </c>
      <c r="B89" s="35">
        <v>400</v>
      </c>
      <c r="C89" s="36" t="s">
        <v>72</v>
      </c>
      <c r="D89" s="36" t="s">
        <v>92</v>
      </c>
      <c r="E89" s="37">
        <v>10</v>
      </c>
      <c r="F89" s="34" t="s">
        <v>60</v>
      </c>
      <c r="G89" s="39">
        <v>18</v>
      </c>
      <c r="H89" s="37">
        <v>21</v>
      </c>
      <c r="I89" s="50">
        <f t="shared" si="1"/>
        <v>21.78</v>
      </c>
      <c r="J89" s="48">
        <f t="shared" si="2"/>
        <v>180</v>
      </c>
      <c r="K89" s="49"/>
    </row>
    <row r="90" s="4" customFormat="1" ht="30" spans="1:11">
      <c r="A90" s="34" t="s">
        <v>109</v>
      </c>
      <c r="B90" s="35" t="s">
        <v>110</v>
      </c>
      <c r="C90" s="36"/>
      <c r="D90" s="36" t="s">
        <v>92</v>
      </c>
      <c r="E90" s="37"/>
      <c r="F90" s="34"/>
      <c r="G90" s="39"/>
      <c r="H90" s="37"/>
      <c r="I90" s="50">
        <f t="shared" si="1"/>
        <v>0</v>
      </c>
      <c r="J90" s="48">
        <f t="shared" si="2"/>
        <v>0</v>
      </c>
      <c r="K90" s="49"/>
    </row>
    <row r="91" s="4" customFormat="1" ht="30" spans="1:11">
      <c r="A91" s="34" t="s">
        <v>111</v>
      </c>
      <c r="B91" s="35">
        <v>100</v>
      </c>
      <c r="C91" s="36" t="s">
        <v>72</v>
      </c>
      <c r="D91" s="36" t="s">
        <v>92</v>
      </c>
      <c r="E91" s="37">
        <v>50</v>
      </c>
      <c r="F91" s="34" t="s">
        <v>60</v>
      </c>
      <c r="G91" s="39">
        <v>2.48</v>
      </c>
      <c r="H91" s="37">
        <v>21</v>
      </c>
      <c r="I91" s="50">
        <f t="shared" si="1"/>
        <v>3.0008</v>
      </c>
      <c r="J91" s="48">
        <f t="shared" si="2"/>
        <v>124</v>
      </c>
      <c r="K91" s="49"/>
    </row>
    <row r="92" s="4" customFormat="1" ht="30" spans="1:11">
      <c r="A92" s="34" t="s">
        <v>112</v>
      </c>
      <c r="B92" s="35">
        <v>125</v>
      </c>
      <c r="C92" s="36" t="s">
        <v>72</v>
      </c>
      <c r="D92" s="36" t="s">
        <v>92</v>
      </c>
      <c r="E92" s="37">
        <v>50</v>
      </c>
      <c r="F92" s="34" t="s">
        <v>60</v>
      </c>
      <c r="G92" s="39">
        <v>2.56</v>
      </c>
      <c r="H92" s="37">
        <v>21</v>
      </c>
      <c r="I92" s="50">
        <f t="shared" si="1"/>
        <v>3.0976</v>
      </c>
      <c r="J92" s="48">
        <f t="shared" si="2"/>
        <v>128</v>
      </c>
      <c r="K92" s="49"/>
    </row>
    <row r="93" s="4" customFormat="1" ht="30" spans="1:11">
      <c r="A93" s="34" t="s">
        <v>113</v>
      </c>
      <c r="B93" s="35">
        <v>160</v>
      </c>
      <c r="C93" s="36" t="s">
        <v>72</v>
      </c>
      <c r="D93" s="36" t="s">
        <v>92</v>
      </c>
      <c r="E93" s="37">
        <v>50</v>
      </c>
      <c r="F93" s="34" t="s">
        <v>60</v>
      </c>
      <c r="G93" s="39">
        <v>2.89</v>
      </c>
      <c r="H93" s="37">
        <v>21</v>
      </c>
      <c r="I93" s="50">
        <f t="shared" si="1"/>
        <v>3.4969</v>
      </c>
      <c r="J93" s="48">
        <f t="shared" si="2"/>
        <v>144.5</v>
      </c>
      <c r="K93" s="49"/>
    </row>
    <row r="94" s="4" customFormat="1" ht="30" spans="1:11">
      <c r="A94" s="34" t="s">
        <v>114</v>
      </c>
      <c r="B94" s="35">
        <v>200</v>
      </c>
      <c r="C94" s="36" t="s">
        <v>72</v>
      </c>
      <c r="D94" s="36" t="s">
        <v>92</v>
      </c>
      <c r="E94" s="37">
        <v>50</v>
      </c>
      <c r="F94" s="34" t="s">
        <v>60</v>
      </c>
      <c r="G94" s="39">
        <v>3.31</v>
      </c>
      <c r="H94" s="37">
        <v>21</v>
      </c>
      <c r="I94" s="50">
        <f t="shared" si="1"/>
        <v>4.0051</v>
      </c>
      <c r="J94" s="48">
        <f t="shared" si="2"/>
        <v>165.5</v>
      </c>
      <c r="K94" s="49"/>
    </row>
    <row r="95" s="4" customFormat="1" ht="30" spans="1:11">
      <c r="A95" s="34" t="s">
        <v>115</v>
      </c>
      <c r="B95" s="35">
        <v>250</v>
      </c>
      <c r="C95" s="36" t="s">
        <v>72</v>
      </c>
      <c r="D95" s="36" t="s">
        <v>92</v>
      </c>
      <c r="E95" s="37">
        <v>50</v>
      </c>
      <c r="F95" s="34" t="s">
        <v>60</v>
      </c>
      <c r="G95" s="39">
        <v>2.47</v>
      </c>
      <c r="H95" s="37">
        <v>21</v>
      </c>
      <c r="I95" s="50">
        <f t="shared" si="1"/>
        <v>2.9887</v>
      </c>
      <c r="J95" s="48">
        <f t="shared" si="2"/>
        <v>123.5</v>
      </c>
      <c r="K95" s="49"/>
    </row>
    <row r="96" s="4" customFormat="1" ht="30" spans="1:11">
      <c r="A96" s="34" t="s">
        <v>116</v>
      </c>
      <c r="B96" s="35">
        <v>315</v>
      </c>
      <c r="C96" s="36" t="s">
        <v>72</v>
      </c>
      <c r="D96" s="36" t="s">
        <v>92</v>
      </c>
      <c r="E96" s="37">
        <v>10</v>
      </c>
      <c r="F96" s="34" t="s">
        <v>60</v>
      </c>
      <c r="G96" s="39">
        <v>2.88</v>
      </c>
      <c r="H96" s="37">
        <v>21</v>
      </c>
      <c r="I96" s="50">
        <f t="shared" si="1"/>
        <v>3.4848</v>
      </c>
      <c r="J96" s="48">
        <f t="shared" si="2"/>
        <v>28.8</v>
      </c>
      <c r="K96" s="49"/>
    </row>
    <row r="97" s="4" customFormat="1" ht="30" spans="1:11">
      <c r="A97" s="34" t="s">
        <v>117</v>
      </c>
      <c r="B97" s="35">
        <v>400</v>
      </c>
      <c r="C97" s="36" t="s">
        <v>72</v>
      </c>
      <c r="D97" s="36" t="s">
        <v>92</v>
      </c>
      <c r="E97" s="37">
        <v>10</v>
      </c>
      <c r="F97" s="34" t="s">
        <v>60</v>
      </c>
      <c r="G97" s="39">
        <v>5.36</v>
      </c>
      <c r="H97" s="37">
        <v>21</v>
      </c>
      <c r="I97" s="50">
        <f t="shared" si="1"/>
        <v>6.4856</v>
      </c>
      <c r="J97" s="48">
        <f t="shared" si="2"/>
        <v>53.6</v>
      </c>
      <c r="K97" s="49"/>
    </row>
    <row r="98" s="4" customFormat="1" ht="45" spans="1:11">
      <c r="A98" s="34" t="s">
        <v>118</v>
      </c>
      <c r="B98" s="35" t="s">
        <v>119</v>
      </c>
      <c r="C98" s="36"/>
      <c r="D98" s="36" t="s">
        <v>92</v>
      </c>
      <c r="E98" s="37"/>
      <c r="F98" s="34"/>
      <c r="G98" s="39"/>
      <c r="H98" s="37"/>
      <c r="I98" s="50">
        <f t="shared" si="1"/>
        <v>0</v>
      </c>
      <c r="J98" s="48">
        <f t="shared" si="2"/>
        <v>0</v>
      </c>
      <c r="K98" s="49"/>
    </row>
    <row r="99" s="4" customFormat="1" ht="30" spans="1:11">
      <c r="A99" s="34" t="s">
        <v>120</v>
      </c>
      <c r="B99" s="35">
        <v>100</v>
      </c>
      <c r="C99" s="36" t="s">
        <v>121</v>
      </c>
      <c r="D99" s="36" t="s">
        <v>92</v>
      </c>
      <c r="E99" s="37">
        <v>30</v>
      </c>
      <c r="F99" s="34" t="s">
        <v>60</v>
      </c>
      <c r="G99" s="39">
        <v>1.82</v>
      </c>
      <c r="H99" s="37">
        <v>21</v>
      </c>
      <c r="I99" s="50">
        <f t="shared" si="1"/>
        <v>2.2022</v>
      </c>
      <c r="J99" s="48">
        <f t="shared" si="2"/>
        <v>54.6</v>
      </c>
      <c r="K99" s="49"/>
    </row>
    <row r="100" s="4" customFormat="1" ht="30" spans="1:11">
      <c r="A100" s="34" t="s">
        <v>122</v>
      </c>
      <c r="B100" s="35">
        <v>125</v>
      </c>
      <c r="C100" s="36" t="s">
        <v>121</v>
      </c>
      <c r="D100" s="36" t="s">
        <v>92</v>
      </c>
      <c r="E100" s="37">
        <v>30</v>
      </c>
      <c r="F100" s="34" t="s">
        <v>60</v>
      </c>
      <c r="G100" s="39">
        <v>1.98</v>
      </c>
      <c r="H100" s="37">
        <v>21</v>
      </c>
      <c r="I100" s="50">
        <f t="shared" si="1"/>
        <v>2.3958</v>
      </c>
      <c r="J100" s="48">
        <f t="shared" si="2"/>
        <v>59.4</v>
      </c>
      <c r="K100" s="49"/>
    </row>
    <row r="101" s="4" customFormat="1" ht="30" spans="1:11">
      <c r="A101" s="34" t="s">
        <v>123</v>
      </c>
      <c r="B101" s="35">
        <v>160</v>
      </c>
      <c r="C101" s="36" t="s">
        <v>121</v>
      </c>
      <c r="D101" s="36" t="s">
        <v>92</v>
      </c>
      <c r="E101" s="37">
        <v>30</v>
      </c>
      <c r="F101" s="34" t="s">
        <v>60</v>
      </c>
      <c r="G101" s="39">
        <v>2.15</v>
      </c>
      <c r="H101" s="37">
        <v>21</v>
      </c>
      <c r="I101" s="50">
        <f t="shared" si="1"/>
        <v>2.6015</v>
      </c>
      <c r="J101" s="48">
        <f t="shared" si="2"/>
        <v>64.5</v>
      </c>
      <c r="K101" s="49"/>
    </row>
    <row r="102" s="4" customFormat="1" ht="30" spans="1:11">
      <c r="A102" s="34" t="s">
        <v>124</v>
      </c>
      <c r="B102" s="35">
        <v>200</v>
      </c>
      <c r="C102" s="36" t="s">
        <v>121</v>
      </c>
      <c r="D102" s="36" t="s">
        <v>92</v>
      </c>
      <c r="E102" s="37">
        <v>30</v>
      </c>
      <c r="F102" s="34" t="s">
        <v>60</v>
      </c>
      <c r="G102" s="39">
        <v>3.31</v>
      </c>
      <c r="H102" s="37">
        <v>21</v>
      </c>
      <c r="I102" s="50">
        <f t="shared" si="1"/>
        <v>4.0051</v>
      </c>
      <c r="J102" s="48">
        <f t="shared" si="2"/>
        <v>99.3</v>
      </c>
      <c r="K102" s="49"/>
    </row>
    <row r="103" s="4" customFormat="1" ht="30" spans="1:11">
      <c r="A103" s="34" t="s">
        <v>125</v>
      </c>
      <c r="B103" s="35">
        <v>250</v>
      </c>
      <c r="C103" s="36" t="s">
        <v>121</v>
      </c>
      <c r="D103" s="36" t="s">
        <v>92</v>
      </c>
      <c r="E103" s="37">
        <v>30</v>
      </c>
      <c r="F103" s="34" t="s">
        <v>60</v>
      </c>
      <c r="G103" s="39">
        <v>2.31</v>
      </c>
      <c r="H103" s="37">
        <v>21</v>
      </c>
      <c r="I103" s="50">
        <f t="shared" si="1"/>
        <v>2.7951</v>
      </c>
      <c r="J103" s="48">
        <f t="shared" si="2"/>
        <v>69.3</v>
      </c>
      <c r="K103" s="49"/>
    </row>
    <row r="104" s="4" customFormat="1" ht="30" spans="1:11">
      <c r="A104" s="34" t="s">
        <v>126</v>
      </c>
      <c r="B104" s="35">
        <v>315</v>
      </c>
      <c r="C104" s="36" t="s">
        <v>121</v>
      </c>
      <c r="D104" s="36" t="s">
        <v>92</v>
      </c>
      <c r="E104" s="37">
        <v>10</v>
      </c>
      <c r="F104" s="34" t="s">
        <v>60</v>
      </c>
      <c r="G104" s="39">
        <v>2.46</v>
      </c>
      <c r="H104" s="37">
        <v>21</v>
      </c>
      <c r="I104" s="50">
        <f t="shared" si="1"/>
        <v>2.9766</v>
      </c>
      <c r="J104" s="48">
        <f t="shared" si="2"/>
        <v>24.6</v>
      </c>
      <c r="K104" s="49"/>
    </row>
    <row r="105" s="4" customFormat="1" ht="30" spans="1:11">
      <c r="A105" s="34" t="s">
        <v>127</v>
      </c>
      <c r="B105" s="35">
        <v>400</v>
      </c>
      <c r="C105" s="36" t="s">
        <v>121</v>
      </c>
      <c r="D105" s="36" t="s">
        <v>92</v>
      </c>
      <c r="E105" s="37">
        <v>10</v>
      </c>
      <c r="F105" s="34" t="s">
        <v>60</v>
      </c>
      <c r="G105" s="39">
        <v>3.65</v>
      </c>
      <c r="H105" s="37">
        <v>21</v>
      </c>
      <c r="I105" s="50">
        <f t="shared" si="1"/>
        <v>4.4165</v>
      </c>
      <c r="J105" s="48">
        <f t="shared" si="2"/>
        <v>36.5</v>
      </c>
      <c r="K105" s="49"/>
    </row>
    <row r="106" s="4" customFormat="1" ht="60" spans="1:11">
      <c r="A106" s="34" t="s">
        <v>128</v>
      </c>
      <c r="B106" s="35" t="s">
        <v>129</v>
      </c>
      <c r="C106" s="36"/>
      <c r="D106" s="36" t="s">
        <v>92</v>
      </c>
      <c r="E106" s="37"/>
      <c r="F106" s="34"/>
      <c r="G106" s="39"/>
      <c r="H106" s="37"/>
      <c r="I106" s="50">
        <f t="shared" si="1"/>
        <v>0</v>
      </c>
      <c r="J106" s="48">
        <f t="shared" si="2"/>
        <v>0</v>
      </c>
      <c r="K106" s="49"/>
    </row>
    <row r="107" s="4" customFormat="1" ht="30" spans="1:11">
      <c r="A107" s="34" t="s">
        <v>130</v>
      </c>
      <c r="B107" s="35" t="s">
        <v>131</v>
      </c>
      <c r="C107" s="36" t="s">
        <v>72</v>
      </c>
      <c r="D107" s="36" t="s">
        <v>92</v>
      </c>
      <c r="E107" s="37">
        <v>40</v>
      </c>
      <c r="F107" s="34" t="s">
        <v>60</v>
      </c>
      <c r="G107" s="39">
        <v>3.98</v>
      </c>
      <c r="H107" s="37">
        <v>21</v>
      </c>
      <c r="I107" s="50">
        <f t="shared" si="1"/>
        <v>4.8158</v>
      </c>
      <c r="J107" s="48">
        <f t="shared" si="2"/>
        <v>159.2</v>
      </c>
      <c r="K107" s="49"/>
    </row>
    <row r="108" s="4" customFormat="1" ht="30" spans="1:11">
      <c r="A108" s="34" t="s">
        <v>132</v>
      </c>
      <c r="B108" s="35" t="s">
        <v>133</v>
      </c>
      <c r="C108" s="36" t="s">
        <v>72</v>
      </c>
      <c r="D108" s="36" t="s">
        <v>92</v>
      </c>
      <c r="E108" s="37">
        <v>40</v>
      </c>
      <c r="F108" s="34" t="s">
        <v>60</v>
      </c>
      <c r="G108" s="39">
        <v>4.06</v>
      </c>
      <c r="H108" s="37">
        <v>21</v>
      </c>
      <c r="I108" s="50">
        <f t="shared" si="1"/>
        <v>4.9126</v>
      </c>
      <c r="J108" s="48">
        <f t="shared" si="2"/>
        <v>162.4</v>
      </c>
      <c r="K108" s="49"/>
    </row>
    <row r="109" s="4" customFormat="1" ht="30" spans="1:11">
      <c r="A109" s="34" t="s">
        <v>134</v>
      </c>
      <c r="B109" s="35" t="s">
        <v>135</v>
      </c>
      <c r="C109" s="36" t="s">
        <v>72</v>
      </c>
      <c r="D109" s="36" t="s">
        <v>92</v>
      </c>
      <c r="E109" s="37">
        <v>40</v>
      </c>
      <c r="F109" s="34" t="s">
        <v>60</v>
      </c>
      <c r="G109" s="39">
        <v>4.84</v>
      </c>
      <c r="H109" s="37">
        <v>21</v>
      </c>
      <c r="I109" s="50">
        <f t="shared" si="1"/>
        <v>5.8564</v>
      </c>
      <c r="J109" s="48">
        <f t="shared" si="2"/>
        <v>193.6</v>
      </c>
      <c r="K109" s="49"/>
    </row>
    <row r="110" s="4" customFormat="1" ht="30" spans="1:11">
      <c r="A110" s="34" t="s">
        <v>136</v>
      </c>
      <c r="B110" s="35" t="s">
        <v>137</v>
      </c>
      <c r="C110" s="36" t="s">
        <v>72</v>
      </c>
      <c r="D110" s="36" t="s">
        <v>92</v>
      </c>
      <c r="E110" s="37">
        <v>40</v>
      </c>
      <c r="F110" s="34" t="s">
        <v>60</v>
      </c>
      <c r="G110" s="39">
        <v>4.69</v>
      </c>
      <c r="H110" s="37">
        <v>21</v>
      </c>
      <c r="I110" s="50">
        <f t="shared" si="1"/>
        <v>5.6749</v>
      </c>
      <c r="J110" s="48">
        <f t="shared" si="2"/>
        <v>187.6</v>
      </c>
      <c r="K110" s="49"/>
    </row>
    <row r="111" s="4" customFormat="1" ht="30" spans="1:11">
      <c r="A111" s="34" t="s">
        <v>138</v>
      </c>
      <c r="B111" s="35" t="s">
        <v>139</v>
      </c>
      <c r="C111" s="36" t="s">
        <v>72</v>
      </c>
      <c r="D111" s="36" t="s">
        <v>92</v>
      </c>
      <c r="E111" s="37">
        <v>40</v>
      </c>
      <c r="F111" s="34" t="s">
        <v>60</v>
      </c>
      <c r="G111" s="39">
        <v>4.84</v>
      </c>
      <c r="H111" s="37">
        <v>21</v>
      </c>
      <c r="I111" s="50">
        <f t="shared" si="1"/>
        <v>5.8564</v>
      </c>
      <c r="J111" s="48">
        <f t="shared" si="2"/>
        <v>193.6</v>
      </c>
      <c r="K111" s="49"/>
    </row>
    <row r="112" s="4" customFormat="1" ht="30" spans="1:11">
      <c r="A112" s="34" t="s">
        <v>140</v>
      </c>
      <c r="B112" s="35" t="s">
        <v>141</v>
      </c>
      <c r="C112" s="36" t="s">
        <v>72</v>
      </c>
      <c r="D112" s="36" t="s">
        <v>92</v>
      </c>
      <c r="E112" s="37">
        <v>40</v>
      </c>
      <c r="F112" s="34" t="s">
        <v>60</v>
      </c>
      <c r="G112" s="39">
        <v>4.3</v>
      </c>
      <c r="H112" s="37">
        <v>21</v>
      </c>
      <c r="I112" s="50">
        <f t="shared" si="1"/>
        <v>5.203</v>
      </c>
      <c r="J112" s="48">
        <f t="shared" si="2"/>
        <v>172</v>
      </c>
      <c r="K112" s="49"/>
    </row>
    <row r="113" s="4" customFormat="1" ht="30" spans="1:11">
      <c r="A113" s="34" t="s">
        <v>142</v>
      </c>
      <c r="B113" s="35" t="s">
        <v>143</v>
      </c>
      <c r="C113" s="36" t="s">
        <v>72</v>
      </c>
      <c r="D113" s="36" t="s">
        <v>92</v>
      </c>
      <c r="E113" s="37">
        <v>40</v>
      </c>
      <c r="F113" s="34" t="s">
        <v>60</v>
      </c>
      <c r="G113" s="39">
        <v>2.89</v>
      </c>
      <c r="H113" s="37">
        <v>21</v>
      </c>
      <c r="I113" s="50">
        <f t="shared" si="1"/>
        <v>3.4969</v>
      </c>
      <c r="J113" s="48">
        <f t="shared" si="2"/>
        <v>115.6</v>
      </c>
      <c r="K113" s="49"/>
    </row>
    <row r="114" s="4" customFormat="1" ht="30" spans="1:11">
      <c r="A114" s="34" t="s">
        <v>144</v>
      </c>
      <c r="B114" s="35" t="s">
        <v>145</v>
      </c>
      <c r="C114" s="36" t="s">
        <v>72</v>
      </c>
      <c r="D114" s="36" t="s">
        <v>92</v>
      </c>
      <c r="E114" s="37">
        <v>40</v>
      </c>
      <c r="F114" s="34" t="s">
        <v>60</v>
      </c>
      <c r="G114" s="39">
        <v>3.06</v>
      </c>
      <c r="H114" s="37">
        <v>21</v>
      </c>
      <c r="I114" s="50">
        <f t="shared" si="1"/>
        <v>3.7026</v>
      </c>
      <c r="J114" s="48">
        <f t="shared" si="2"/>
        <v>122.4</v>
      </c>
      <c r="K114" s="49"/>
    </row>
    <row r="115" s="4" customFormat="1" ht="30" spans="1:11">
      <c r="A115" s="34" t="s">
        <v>146</v>
      </c>
      <c r="B115" s="35" t="s">
        <v>147</v>
      </c>
      <c r="C115" s="36" t="s">
        <v>72</v>
      </c>
      <c r="D115" s="36" t="s">
        <v>92</v>
      </c>
      <c r="E115" s="37">
        <v>40</v>
      </c>
      <c r="F115" s="34" t="s">
        <v>60</v>
      </c>
      <c r="G115" s="39">
        <v>4.05</v>
      </c>
      <c r="H115" s="37">
        <v>21</v>
      </c>
      <c r="I115" s="50">
        <f t="shared" si="1"/>
        <v>4.9005</v>
      </c>
      <c r="J115" s="48">
        <f t="shared" si="2"/>
        <v>162</v>
      </c>
      <c r="K115" s="49"/>
    </row>
    <row r="116" s="4" customFormat="1" ht="30" spans="1:11">
      <c r="A116" s="34" t="s">
        <v>148</v>
      </c>
      <c r="B116" s="35" t="s">
        <v>149</v>
      </c>
      <c r="C116" s="36" t="s">
        <v>72</v>
      </c>
      <c r="D116" s="36" t="s">
        <v>92</v>
      </c>
      <c r="E116" s="37">
        <v>40</v>
      </c>
      <c r="F116" s="34" t="s">
        <v>60</v>
      </c>
      <c r="G116" s="39">
        <v>4.13</v>
      </c>
      <c r="H116" s="37">
        <v>21</v>
      </c>
      <c r="I116" s="50">
        <f t="shared" si="1"/>
        <v>4.9973</v>
      </c>
      <c r="J116" s="48">
        <f t="shared" si="2"/>
        <v>165.2</v>
      </c>
      <c r="K116" s="49"/>
    </row>
    <row r="117" s="4" customFormat="1" ht="30" spans="1:11">
      <c r="A117" s="34" t="s">
        <v>150</v>
      </c>
      <c r="B117" s="35" t="s">
        <v>151</v>
      </c>
      <c r="C117" s="36" t="s">
        <v>72</v>
      </c>
      <c r="D117" s="36" t="s">
        <v>92</v>
      </c>
      <c r="E117" s="37">
        <v>40</v>
      </c>
      <c r="F117" s="34" t="s">
        <v>60</v>
      </c>
      <c r="G117" s="39">
        <v>4.21</v>
      </c>
      <c r="H117" s="37">
        <v>21</v>
      </c>
      <c r="I117" s="50">
        <f t="shared" si="1"/>
        <v>5.0941</v>
      </c>
      <c r="J117" s="48">
        <f t="shared" si="2"/>
        <v>168.4</v>
      </c>
      <c r="K117" s="49"/>
    </row>
    <row r="118" s="4" customFormat="1" ht="30" spans="1:11">
      <c r="A118" s="34" t="s">
        <v>152</v>
      </c>
      <c r="B118" s="35" t="s">
        <v>153</v>
      </c>
      <c r="C118" s="36" t="s">
        <v>72</v>
      </c>
      <c r="D118" s="36" t="s">
        <v>92</v>
      </c>
      <c r="E118" s="37">
        <v>40</v>
      </c>
      <c r="F118" s="34" t="s">
        <v>60</v>
      </c>
      <c r="G118" s="39">
        <v>4.3</v>
      </c>
      <c r="H118" s="37">
        <v>21</v>
      </c>
      <c r="I118" s="50">
        <f t="shared" si="1"/>
        <v>5.203</v>
      </c>
      <c r="J118" s="48">
        <f t="shared" si="2"/>
        <v>172</v>
      </c>
      <c r="K118" s="49"/>
    </row>
    <row r="119" s="4" customFormat="1" ht="30" spans="1:11">
      <c r="A119" s="34" t="s">
        <v>154</v>
      </c>
      <c r="B119" s="35" t="s">
        <v>155</v>
      </c>
      <c r="C119" s="36" t="s">
        <v>72</v>
      </c>
      <c r="D119" s="36" t="s">
        <v>92</v>
      </c>
      <c r="E119" s="37">
        <v>40</v>
      </c>
      <c r="F119" s="34" t="s">
        <v>60</v>
      </c>
      <c r="G119" s="39">
        <v>4.38</v>
      </c>
      <c r="H119" s="37">
        <v>21</v>
      </c>
      <c r="I119" s="50">
        <f t="shared" si="1"/>
        <v>5.2998</v>
      </c>
      <c r="J119" s="48">
        <f t="shared" si="2"/>
        <v>175.2</v>
      </c>
      <c r="K119" s="49"/>
    </row>
    <row r="120" s="4" customFormat="1" ht="30" spans="1:11">
      <c r="A120" s="34" t="s">
        <v>156</v>
      </c>
      <c r="B120" s="35" t="s">
        <v>157</v>
      </c>
      <c r="C120" s="36" t="s">
        <v>72</v>
      </c>
      <c r="D120" s="36" t="s">
        <v>92</v>
      </c>
      <c r="E120" s="37">
        <v>40</v>
      </c>
      <c r="F120" s="34" t="s">
        <v>60</v>
      </c>
      <c r="G120" s="39">
        <v>5.04</v>
      </c>
      <c r="H120" s="37">
        <v>21</v>
      </c>
      <c r="I120" s="50">
        <f t="shared" si="1"/>
        <v>6.0984</v>
      </c>
      <c r="J120" s="48">
        <f t="shared" si="2"/>
        <v>201.6</v>
      </c>
      <c r="K120" s="49"/>
    </row>
    <row r="121" s="4" customFormat="1" ht="30" spans="1:11">
      <c r="A121" s="34" t="s">
        <v>158</v>
      </c>
      <c r="B121" s="35" t="s">
        <v>159</v>
      </c>
      <c r="C121" s="36" t="s">
        <v>72</v>
      </c>
      <c r="D121" s="36" t="s">
        <v>92</v>
      </c>
      <c r="E121" s="37">
        <v>40</v>
      </c>
      <c r="F121" s="34" t="s">
        <v>60</v>
      </c>
      <c r="G121" s="39">
        <v>6.61</v>
      </c>
      <c r="H121" s="37">
        <v>21</v>
      </c>
      <c r="I121" s="50">
        <f t="shared" si="1"/>
        <v>7.9981</v>
      </c>
      <c r="J121" s="48">
        <f t="shared" si="2"/>
        <v>264.4</v>
      </c>
      <c r="K121" s="49"/>
    </row>
    <row r="122" s="4" customFormat="1" ht="30" spans="1:11">
      <c r="A122" s="34" t="s">
        <v>160</v>
      </c>
      <c r="B122" s="35" t="s">
        <v>161</v>
      </c>
      <c r="C122" s="36" t="s">
        <v>72</v>
      </c>
      <c r="D122" s="36" t="s">
        <v>92</v>
      </c>
      <c r="E122" s="37">
        <v>40</v>
      </c>
      <c r="F122" s="34" t="s">
        <v>60</v>
      </c>
      <c r="G122" s="39">
        <v>4.21</v>
      </c>
      <c r="H122" s="37">
        <v>21</v>
      </c>
      <c r="I122" s="50">
        <f t="shared" si="1"/>
        <v>5.0941</v>
      </c>
      <c r="J122" s="48">
        <f t="shared" si="2"/>
        <v>168.4</v>
      </c>
      <c r="K122" s="49"/>
    </row>
    <row r="123" s="4" customFormat="1" ht="30" spans="1:11">
      <c r="A123" s="34" t="s">
        <v>162</v>
      </c>
      <c r="B123" s="35" t="s">
        <v>163</v>
      </c>
      <c r="C123" s="36" t="s">
        <v>72</v>
      </c>
      <c r="D123" s="36" t="s">
        <v>92</v>
      </c>
      <c r="E123" s="37">
        <v>40</v>
      </c>
      <c r="F123" s="34" t="s">
        <v>60</v>
      </c>
      <c r="G123" s="39">
        <v>4.3</v>
      </c>
      <c r="H123" s="37">
        <v>21</v>
      </c>
      <c r="I123" s="50">
        <f t="shared" si="1"/>
        <v>5.203</v>
      </c>
      <c r="J123" s="48">
        <f t="shared" si="2"/>
        <v>172</v>
      </c>
      <c r="K123" s="49"/>
    </row>
    <row r="124" s="4" customFormat="1" ht="30" spans="1:11">
      <c r="A124" s="34" t="s">
        <v>164</v>
      </c>
      <c r="B124" s="35" t="s">
        <v>165</v>
      </c>
      <c r="C124" s="36" t="s">
        <v>72</v>
      </c>
      <c r="D124" s="36" t="s">
        <v>92</v>
      </c>
      <c r="E124" s="37">
        <v>40</v>
      </c>
      <c r="F124" s="34" t="s">
        <v>60</v>
      </c>
      <c r="G124" s="39">
        <v>4.38</v>
      </c>
      <c r="H124" s="37">
        <v>21</v>
      </c>
      <c r="I124" s="50">
        <f t="shared" ref="I124:I187" si="3">G124*1.21</f>
        <v>5.2998</v>
      </c>
      <c r="J124" s="48">
        <f t="shared" ref="J124:J187" si="4">E124*G124</f>
        <v>175.2</v>
      </c>
      <c r="K124" s="49"/>
    </row>
    <row r="125" s="4" customFormat="1" ht="30" spans="1:11">
      <c r="A125" s="34" t="s">
        <v>166</v>
      </c>
      <c r="B125" s="35" t="s">
        <v>167</v>
      </c>
      <c r="C125" s="36" t="s">
        <v>72</v>
      </c>
      <c r="D125" s="36" t="s">
        <v>92</v>
      </c>
      <c r="E125" s="37">
        <v>40</v>
      </c>
      <c r="F125" s="34" t="s">
        <v>60</v>
      </c>
      <c r="G125" s="39">
        <v>5.04</v>
      </c>
      <c r="H125" s="37">
        <v>21</v>
      </c>
      <c r="I125" s="50">
        <f t="shared" si="3"/>
        <v>6.0984</v>
      </c>
      <c r="J125" s="48">
        <f t="shared" si="4"/>
        <v>201.6</v>
      </c>
      <c r="K125" s="49"/>
    </row>
    <row r="126" s="4" customFormat="1" ht="30" spans="1:11">
      <c r="A126" s="34" t="s">
        <v>168</v>
      </c>
      <c r="B126" s="35" t="s">
        <v>169</v>
      </c>
      <c r="C126" s="36" t="s">
        <v>72</v>
      </c>
      <c r="D126" s="36" t="s">
        <v>92</v>
      </c>
      <c r="E126" s="37">
        <v>10</v>
      </c>
      <c r="F126" s="34" t="s">
        <v>60</v>
      </c>
      <c r="G126" s="39">
        <v>6.61</v>
      </c>
      <c r="H126" s="37">
        <v>21</v>
      </c>
      <c r="I126" s="50">
        <f t="shared" si="3"/>
        <v>7.9981</v>
      </c>
      <c r="J126" s="48">
        <f t="shared" si="4"/>
        <v>66.1</v>
      </c>
      <c r="K126" s="49"/>
    </row>
    <row r="127" s="4" customFormat="1" ht="30" spans="1:11">
      <c r="A127" s="34" t="s">
        <v>170</v>
      </c>
      <c r="B127" s="35" t="s">
        <v>171</v>
      </c>
      <c r="C127" s="36" t="s">
        <v>72</v>
      </c>
      <c r="D127" s="36" t="s">
        <v>92</v>
      </c>
      <c r="E127" s="37">
        <v>10</v>
      </c>
      <c r="F127" s="34" t="s">
        <v>60</v>
      </c>
      <c r="G127" s="39">
        <v>11</v>
      </c>
      <c r="H127" s="37">
        <v>21</v>
      </c>
      <c r="I127" s="50">
        <f t="shared" si="3"/>
        <v>13.31</v>
      </c>
      <c r="J127" s="48">
        <f t="shared" si="4"/>
        <v>110</v>
      </c>
      <c r="K127" s="49"/>
    </row>
    <row r="128" s="4" customFormat="1" ht="30" spans="1:11">
      <c r="A128" s="34" t="s">
        <v>172</v>
      </c>
      <c r="B128" s="35" t="s">
        <v>173</v>
      </c>
      <c r="C128" s="36" t="s">
        <v>72</v>
      </c>
      <c r="D128" s="36" t="s">
        <v>92</v>
      </c>
      <c r="E128" s="37">
        <v>10</v>
      </c>
      <c r="F128" s="34" t="s">
        <v>60</v>
      </c>
      <c r="G128" s="39">
        <v>9.65</v>
      </c>
      <c r="H128" s="37">
        <v>21</v>
      </c>
      <c r="I128" s="50">
        <f t="shared" si="3"/>
        <v>11.6765</v>
      </c>
      <c r="J128" s="48">
        <f t="shared" si="4"/>
        <v>96.5</v>
      </c>
      <c r="K128" s="49"/>
    </row>
    <row r="129" s="4" customFormat="1" ht="60" spans="1:11">
      <c r="A129" s="34" t="s">
        <v>174</v>
      </c>
      <c r="B129" s="35" t="s">
        <v>175</v>
      </c>
      <c r="C129" s="36"/>
      <c r="D129" s="36" t="s">
        <v>92</v>
      </c>
      <c r="E129" s="51"/>
      <c r="F129" s="34"/>
      <c r="G129" s="39"/>
      <c r="H129" s="51"/>
      <c r="I129" s="50">
        <f t="shared" si="3"/>
        <v>0</v>
      </c>
      <c r="J129" s="48">
        <f t="shared" si="4"/>
        <v>0</v>
      </c>
      <c r="K129" s="49"/>
    </row>
    <row r="130" s="4" customFormat="1" ht="30" spans="1:11">
      <c r="A130" s="34" t="s">
        <v>176</v>
      </c>
      <c r="B130" s="35" t="s">
        <v>133</v>
      </c>
      <c r="C130" s="36" t="s">
        <v>72</v>
      </c>
      <c r="D130" s="36" t="s">
        <v>92</v>
      </c>
      <c r="E130" s="37">
        <v>20</v>
      </c>
      <c r="F130" s="34" t="s">
        <v>60</v>
      </c>
      <c r="G130" s="39">
        <v>4.55</v>
      </c>
      <c r="H130" s="37">
        <v>21</v>
      </c>
      <c r="I130" s="50">
        <f t="shared" si="3"/>
        <v>5.5055</v>
      </c>
      <c r="J130" s="48">
        <f t="shared" si="4"/>
        <v>91</v>
      </c>
      <c r="K130" s="49"/>
    </row>
    <row r="131" s="4" customFormat="1" ht="30" spans="1:11">
      <c r="A131" s="34" t="s">
        <v>177</v>
      </c>
      <c r="B131" s="35" t="s">
        <v>137</v>
      </c>
      <c r="C131" s="36" t="s">
        <v>72</v>
      </c>
      <c r="D131" s="36" t="s">
        <v>92</v>
      </c>
      <c r="E131" s="37">
        <v>20</v>
      </c>
      <c r="F131" s="34" t="s">
        <v>60</v>
      </c>
      <c r="G131" s="39">
        <v>5.79</v>
      </c>
      <c r="H131" s="37">
        <v>21</v>
      </c>
      <c r="I131" s="50">
        <f t="shared" si="3"/>
        <v>7.0059</v>
      </c>
      <c r="J131" s="48">
        <f t="shared" si="4"/>
        <v>115.8</v>
      </c>
      <c r="K131" s="49"/>
    </row>
    <row r="132" s="4" customFormat="1" ht="30" spans="1:11">
      <c r="A132" s="34" t="s">
        <v>178</v>
      </c>
      <c r="B132" s="35" t="s">
        <v>139</v>
      </c>
      <c r="C132" s="36" t="s">
        <v>72</v>
      </c>
      <c r="D132" s="36" t="s">
        <v>92</v>
      </c>
      <c r="E132" s="37">
        <v>20</v>
      </c>
      <c r="F132" s="34" t="s">
        <v>60</v>
      </c>
      <c r="G132" s="39">
        <v>6.23</v>
      </c>
      <c r="H132" s="37">
        <v>21</v>
      </c>
      <c r="I132" s="50">
        <f t="shared" si="3"/>
        <v>7.5383</v>
      </c>
      <c r="J132" s="48">
        <f t="shared" si="4"/>
        <v>124.6</v>
      </c>
      <c r="K132" s="49"/>
    </row>
    <row r="133" s="4" customFormat="1" ht="30" spans="1:11">
      <c r="A133" s="34" t="s">
        <v>179</v>
      </c>
      <c r="B133" s="35" t="s">
        <v>143</v>
      </c>
      <c r="C133" s="36" t="s">
        <v>72</v>
      </c>
      <c r="D133" s="36" t="s">
        <v>92</v>
      </c>
      <c r="E133" s="37">
        <v>20</v>
      </c>
      <c r="F133" s="34" t="s">
        <v>60</v>
      </c>
      <c r="G133" s="39">
        <v>7.72</v>
      </c>
      <c r="H133" s="37">
        <v>21</v>
      </c>
      <c r="I133" s="50">
        <f t="shared" si="3"/>
        <v>9.3412</v>
      </c>
      <c r="J133" s="48">
        <f t="shared" si="4"/>
        <v>154.4</v>
      </c>
      <c r="K133" s="49"/>
    </row>
    <row r="134" s="4" customFormat="1" ht="30" spans="1:11">
      <c r="A134" s="34" t="s">
        <v>180</v>
      </c>
      <c r="B134" s="35" t="s">
        <v>145</v>
      </c>
      <c r="C134" s="36" t="s">
        <v>72</v>
      </c>
      <c r="D134" s="36" t="s">
        <v>92</v>
      </c>
      <c r="E134" s="37">
        <v>20</v>
      </c>
      <c r="F134" s="34" t="s">
        <v>60</v>
      </c>
      <c r="G134" s="39">
        <v>5.79</v>
      </c>
      <c r="H134" s="37">
        <v>21</v>
      </c>
      <c r="I134" s="50">
        <f t="shared" si="3"/>
        <v>7.0059</v>
      </c>
      <c r="J134" s="48">
        <f t="shared" si="4"/>
        <v>115.8</v>
      </c>
      <c r="K134" s="49"/>
    </row>
    <row r="135" s="4" customFormat="1" ht="30" spans="1:11">
      <c r="A135" s="34" t="s">
        <v>181</v>
      </c>
      <c r="B135" s="35" t="s">
        <v>147</v>
      </c>
      <c r="C135" s="36" t="s">
        <v>72</v>
      </c>
      <c r="D135" s="36" t="s">
        <v>92</v>
      </c>
      <c r="E135" s="37">
        <v>20</v>
      </c>
      <c r="F135" s="34" t="s">
        <v>60</v>
      </c>
      <c r="G135" s="39">
        <v>8.87</v>
      </c>
      <c r="H135" s="37">
        <v>21</v>
      </c>
      <c r="I135" s="50">
        <f t="shared" si="3"/>
        <v>10.7327</v>
      </c>
      <c r="J135" s="48">
        <f t="shared" si="4"/>
        <v>177.4</v>
      </c>
      <c r="K135" s="49"/>
    </row>
    <row r="136" s="4" customFormat="1" ht="30" spans="1:11">
      <c r="A136" s="34" t="s">
        <v>182</v>
      </c>
      <c r="B136" s="35" t="s">
        <v>153</v>
      </c>
      <c r="C136" s="36" t="s">
        <v>72</v>
      </c>
      <c r="D136" s="36" t="s">
        <v>92</v>
      </c>
      <c r="E136" s="37">
        <v>20</v>
      </c>
      <c r="F136" s="34" t="s">
        <v>60</v>
      </c>
      <c r="G136" s="39">
        <v>8.87</v>
      </c>
      <c r="H136" s="37">
        <v>21</v>
      </c>
      <c r="I136" s="50">
        <f t="shared" si="3"/>
        <v>10.7327</v>
      </c>
      <c r="J136" s="48">
        <f t="shared" si="4"/>
        <v>177.4</v>
      </c>
      <c r="K136" s="49"/>
    </row>
    <row r="137" s="4" customFormat="1" ht="30" spans="1:11">
      <c r="A137" s="34" t="s">
        <v>183</v>
      </c>
      <c r="B137" s="35" t="s">
        <v>155</v>
      </c>
      <c r="C137" s="36" t="s">
        <v>72</v>
      </c>
      <c r="D137" s="36" t="s">
        <v>92</v>
      </c>
      <c r="E137" s="37">
        <v>20</v>
      </c>
      <c r="F137" s="34" t="s">
        <v>60</v>
      </c>
      <c r="G137" s="39">
        <v>7.81</v>
      </c>
      <c r="H137" s="37">
        <v>21</v>
      </c>
      <c r="I137" s="50">
        <f t="shared" si="3"/>
        <v>9.4501</v>
      </c>
      <c r="J137" s="48">
        <f t="shared" si="4"/>
        <v>156.2</v>
      </c>
      <c r="K137" s="49"/>
    </row>
    <row r="138" s="4" customFormat="1" ht="30" spans="1:11">
      <c r="A138" s="34" t="s">
        <v>184</v>
      </c>
      <c r="B138" s="35" t="s">
        <v>157</v>
      </c>
      <c r="C138" s="36" t="s">
        <v>72</v>
      </c>
      <c r="D138" s="36" t="s">
        <v>92</v>
      </c>
      <c r="E138" s="37">
        <v>20</v>
      </c>
      <c r="F138" s="34" t="s">
        <v>60</v>
      </c>
      <c r="G138" s="39">
        <v>10.44</v>
      </c>
      <c r="H138" s="37">
        <v>21</v>
      </c>
      <c r="I138" s="50">
        <f t="shared" si="3"/>
        <v>12.6324</v>
      </c>
      <c r="J138" s="48">
        <f t="shared" si="4"/>
        <v>208.8</v>
      </c>
      <c r="K138" s="49"/>
    </row>
    <row r="139" s="4" customFormat="1" ht="30" spans="1:11">
      <c r="A139" s="34" t="s">
        <v>185</v>
      </c>
      <c r="B139" s="35" t="s">
        <v>165</v>
      </c>
      <c r="C139" s="36" t="s">
        <v>72</v>
      </c>
      <c r="D139" s="36" t="s">
        <v>92</v>
      </c>
      <c r="E139" s="37">
        <v>20</v>
      </c>
      <c r="F139" s="34" t="s">
        <v>60</v>
      </c>
      <c r="G139" s="39">
        <v>7.44</v>
      </c>
      <c r="H139" s="37">
        <v>21</v>
      </c>
      <c r="I139" s="50">
        <f t="shared" si="3"/>
        <v>9.0024</v>
      </c>
      <c r="J139" s="48">
        <f t="shared" si="4"/>
        <v>148.8</v>
      </c>
      <c r="K139" s="49"/>
    </row>
    <row r="140" s="4" customFormat="1" ht="30" spans="1:11">
      <c r="A140" s="34" t="s">
        <v>186</v>
      </c>
      <c r="B140" s="35" t="s">
        <v>167</v>
      </c>
      <c r="C140" s="36" t="s">
        <v>72</v>
      </c>
      <c r="D140" s="36" t="s">
        <v>92</v>
      </c>
      <c r="E140" s="37">
        <v>20</v>
      </c>
      <c r="F140" s="34" t="s">
        <v>60</v>
      </c>
      <c r="G140" s="39">
        <v>7.44</v>
      </c>
      <c r="H140" s="37">
        <v>21</v>
      </c>
      <c r="I140" s="50">
        <f t="shared" si="3"/>
        <v>9.0024</v>
      </c>
      <c r="J140" s="48">
        <f t="shared" si="4"/>
        <v>148.8</v>
      </c>
      <c r="K140" s="49"/>
    </row>
    <row r="141" s="4" customFormat="1" ht="30" spans="1:11">
      <c r="A141" s="34" t="s">
        <v>187</v>
      </c>
      <c r="B141" s="35" t="s">
        <v>169</v>
      </c>
      <c r="C141" s="36" t="s">
        <v>72</v>
      </c>
      <c r="D141" s="36" t="s">
        <v>92</v>
      </c>
      <c r="E141" s="37">
        <v>20</v>
      </c>
      <c r="F141" s="34" t="s">
        <v>60</v>
      </c>
      <c r="G141" s="39">
        <v>7.44</v>
      </c>
      <c r="H141" s="37">
        <v>21</v>
      </c>
      <c r="I141" s="50">
        <f t="shared" si="3"/>
        <v>9.0024</v>
      </c>
      <c r="J141" s="48">
        <f t="shared" si="4"/>
        <v>148.8</v>
      </c>
      <c r="K141" s="49"/>
    </row>
    <row r="142" s="4" customFormat="1" ht="30" spans="1:11">
      <c r="A142" s="34" t="s">
        <v>188</v>
      </c>
      <c r="B142" s="35" t="s">
        <v>189</v>
      </c>
      <c r="C142" s="36" t="s">
        <v>72</v>
      </c>
      <c r="D142" s="36" t="s">
        <v>92</v>
      </c>
      <c r="E142" s="37">
        <v>20</v>
      </c>
      <c r="F142" s="34" t="s">
        <v>60</v>
      </c>
      <c r="G142" s="39">
        <v>8.76</v>
      </c>
      <c r="H142" s="37">
        <v>21</v>
      </c>
      <c r="I142" s="50">
        <f t="shared" si="3"/>
        <v>10.5996</v>
      </c>
      <c r="J142" s="48">
        <f t="shared" si="4"/>
        <v>175.2</v>
      </c>
      <c r="K142" s="49"/>
    </row>
    <row r="143" s="4" customFormat="1" ht="30" spans="1:11">
      <c r="A143" s="34" t="s">
        <v>190</v>
      </c>
      <c r="B143" s="35" t="s">
        <v>173</v>
      </c>
      <c r="C143" s="36" t="s">
        <v>72</v>
      </c>
      <c r="D143" s="36" t="s">
        <v>92</v>
      </c>
      <c r="E143" s="37">
        <v>20</v>
      </c>
      <c r="F143" s="34" t="s">
        <v>60</v>
      </c>
      <c r="G143" s="39">
        <v>15.63</v>
      </c>
      <c r="H143" s="37">
        <v>21</v>
      </c>
      <c r="I143" s="50">
        <f t="shared" si="3"/>
        <v>18.9123</v>
      </c>
      <c r="J143" s="48">
        <f t="shared" si="4"/>
        <v>312.6</v>
      </c>
      <c r="K143" s="49"/>
    </row>
    <row r="144" s="4" customFormat="1" ht="30" spans="1:11">
      <c r="A144" s="34" t="s">
        <v>191</v>
      </c>
      <c r="B144" s="35" t="s">
        <v>192</v>
      </c>
      <c r="C144" s="36"/>
      <c r="D144" s="36" t="s">
        <v>92</v>
      </c>
      <c r="E144" s="37"/>
      <c r="F144" s="34"/>
      <c r="G144" s="39"/>
      <c r="H144" s="37"/>
      <c r="I144" s="50">
        <f t="shared" si="3"/>
        <v>0</v>
      </c>
      <c r="J144" s="48">
        <f t="shared" si="4"/>
        <v>0</v>
      </c>
      <c r="K144" s="49"/>
    </row>
    <row r="145" s="4" customFormat="1" ht="30" spans="1:11">
      <c r="A145" s="34" t="s">
        <v>193</v>
      </c>
      <c r="B145" s="35">
        <v>100</v>
      </c>
      <c r="C145" s="36" t="s">
        <v>72</v>
      </c>
      <c r="D145" s="36" t="s">
        <v>92</v>
      </c>
      <c r="E145" s="37">
        <v>20</v>
      </c>
      <c r="F145" s="34" t="s">
        <v>60</v>
      </c>
      <c r="G145" s="39">
        <v>4.91</v>
      </c>
      <c r="H145" s="37">
        <v>21</v>
      </c>
      <c r="I145" s="50">
        <f t="shared" si="3"/>
        <v>5.9411</v>
      </c>
      <c r="J145" s="48">
        <f t="shared" si="4"/>
        <v>98.2</v>
      </c>
      <c r="K145" s="49"/>
    </row>
    <row r="146" s="4" customFormat="1" ht="30" spans="1:11">
      <c r="A146" s="34" t="s">
        <v>194</v>
      </c>
      <c r="B146" s="35">
        <v>125</v>
      </c>
      <c r="C146" s="36" t="s">
        <v>72</v>
      </c>
      <c r="D146" s="36" t="s">
        <v>92</v>
      </c>
      <c r="E146" s="37">
        <v>20</v>
      </c>
      <c r="F146" s="34" t="s">
        <v>60</v>
      </c>
      <c r="G146" s="39">
        <v>4.33</v>
      </c>
      <c r="H146" s="37">
        <v>21</v>
      </c>
      <c r="I146" s="50">
        <f t="shared" si="3"/>
        <v>5.2393</v>
      </c>
      <c r="J146" s="48">
        <f t="shared" si="4"/>
        <v>86.6</v>
      </c>
      <c r="K146" s="49"/>
    </row>
    <row r="147" s="4" customFormat="1" ht="30" spans="1:11">
      <c r="A147" s="34" t="s">
        <v>195</v>
      </c>
      <c r="B147" s="35">
        <v>160</v>
      </c>
      <c r="C147" s="36" t="s">
        <v>72</v>
      </c>
      <c r="D147" s="36" t="s">
        <v>92</v>
      </c>
      <c r="E147" s="37">
        <v>20</v>
      </c>
      <c r="F147" s="34" t="s">
        <v>60</v>
      </c>
      <c r="G147" s="39">
        <v>5.12</v>
      </c>
      <c r="H147" s="37">
        <v>21</v>
      </c>
      <c r="I147" s="50">
        <f t="shared" si="3"/>
        <v>6.1952</v>
      </c>
      <c r="J147" s="48">
        <f t="shared" si="4"/>
        <v>102.4</v>
      </c>
      <c r="K147" s="49"/>
    </row>
    <row r="148" s="4" customFormat="1" ht="30" spans="1:11">
      <c r="A148" s="34" t="s">
        <v>196</v>
      </c>
      <c r="B148" s="35">
        <v>200</v>
      </c>
      <c r="C148" s="36" t="s">
        <v>72</v>
      </c>
      <c r="D148" s="36" t="s">
        <v>92</v>
      </c>
      <c r="E148" s="37">
        <v>20</v>
      </c>
      <c r="F148" s="34" t="s">
        <v>60</v>
      </c>
      <c r="G148" s="39">
        <v>5.12</v>
      </c>
      <c r="H148" s="37">
        <v>21</v>
      </c>
      <c r="I148" s="50">
        <f t="shared" si="3"/>
        <v>6.1952</v>
      </c>
      <c r="J148" s="48">
        <f t="shared" si="4"/>
        <v>102.4</v>
      </c>
      <c r="K148" s="49"/>
    </row>
    <row r="149" s="4" customFormat="1" ht="30" spans="1:11">
      <c r="A149" s="34" t="s">
        <v>197</v>
      </c>
      <c r="B149" s="35">
        <v>250</v>
      </c>
      <c r="C149" s="36" t="s">
        <v>72</v>
      </c>
      <c r="D149" s="36" t="s">
        <v>92</v>
      </c>
      <c r="E149" s="37">
        <v>20</v>
      </c>
      <c r="F149" s="34" t="s">
        <v>60</v>
      </c>
      <c r="G149" s="39">
        <v>5.87</v>
      </c>
      <c r="H149" s="37">
        <v>21</v>
      </c>
      <c r="I149" s="50">
        <f t="shared" si="3"/>
        <v>7.1027</v>
      </c>
      <c r="J149" s="48">
        <f t="shared" si="4"/>
        <v>117.4</v>
      </c>
      <c r="K149" s="49"/>
    </row>
    <row r="150" s="4" customFormat="1" ht="30" spans="1:11">
      <c r="A150" s="34" t="s">
        <v>198</v>
      </c>
      <c r="B150" s="35">
        <v>315</v>
      </c>
      <c r="C150" s="36" t="s">
        <v>72</v>
      </c>
      <c r="D150" s="36" t="s">
        <v>92</v>
      </c>
      <c r="E150" s="37">
        <v>20</v>
      </c>
      <c r="F150" s="34" t="s">
        <v>60</v>
      </c>
      <c r="G150" s="39">
        <v>6.39</v>
      </c>
      <c r="H150" s="37">
        <v>21</v>
      </c>
      <c r="I150" s="50">
        <f t="shared" si="3"/>
        <v>7.7319</v>
      </c>
      <c r="J150" s="48">
        <f t="shared" si="4"/>
        <v>127.8</v>
      </c>
      <c r="K150" s="49"/>
    </row>
    <row r="151" s="4" customFormat="1" ht="30" spans="1:11">
      <c r="A151" s="34" t="s">
        <v>199</v>
      </c>
      <c r="B151" s="35">
        <v>400</v>
      </c>
      <c r="C151" s="36" t="s">
        <v>72</v>
      </c>
      <c r="D151" s="36" t="s">
        <v>92</v>
      </c>
      <c r="E151" s="37">
        <v>20</v>
      </c>
      <c r="F151" s="34" t="s">
        <v>60</v>
      </c>
      <c r="G151" s="39">
        <v>7.3</v>
      </c>
      <c r="H151" s="37">
        <v>21</v>
      </c>
      <c r="I151" s="50">
        <f t="shared" si="3"/>
        <v>8.833</v>
      </c>
      <c r="J151" s="48">
        <f t="shared" si="4"/>
        <v>146</v>
      </c>
      <c r="K151" s="49"/>
    </row>
    <row r="152" s="4" customFormat="1" ht="60" spans="1:11">
      <c r="A152" s="34" t="s">
        <v>200</v>
      </c>
      <c r="B152" s="35" t="s">
        <v>201</v>
      </c>
      <c r="C152" s="36"/>
      <c r="D152" s="36" t="s">
        <v>92</v>
      </c>
      <c r="E152" s="37"/>
      <c r="F152" s="34"/>
      <c r="G152" s="39"/>
      <c r="H152" s="37"/>
      <c r="I152" s="50">
        <f t="shared" si="3"/>
        <v>0</v>
      </c>
      <c r="J152" s="48">
        <f t="shared" si="4"/>
        <v>0</v>
      </c>
      <c r="K152" s="49"/>
    </row>
    <row r="153" s="4" customFormat="1" ht="30" spans="1:11">
      <c r="A153" s="34" t="s">
        <v>202</v>
      </c>
      <c r="B153" s="35">
        <v>100</v>
      </c>
      <c r="C153" s="36" t="s">
        <v>72</v>
      </c>
      <c r="D153" s="36" t="s">
        <v>92</v>
      </c>
      <c r="E153" s="37">
        <v>30</v>
      </c>
      <c r="F153" s="34" t="s">
        <v>60</v>
      </c>
      <c r="G153" s="39">
        <v>6.62</v>
      </c>
      <c r="H153" s="37">
        <v>21</v>
      </c>
      <c r="I153" s="50">
        <f t="shared" si="3"/>
        <v>8.0102</v>
      </c>
      <c r="J153" s="48">
        <f t="shared" si="4"/>
        <v>198.6</v>
      </c>
      <c r="K153" s="49"/>
    </row>
    <row r="154" s="4" customFormat="1" ht="30" spans="1:11">
      <c r="A154" s="34" t="s">
        <v>203</v>
      </c>
      <c r="B154" s="35">
        <v>125</v>
      </c>
      <c r="C154" s="36" t="s">
        <v>72</v>
      </c>
      <c r="D154" s="36" t="s">
        <v>92</v>
      </c>
      <c r="E154" s="37">
        <v>30</v>
      </c>
      <c r="F154" s="34" t="s">
        <v>60</v>
      </c>
      <c r="G154" s="39">
        <v>7.33</v>
      </c>
      <c r="H154" s="37">
        <v>21</v>
      </c>
      <c r="I154" s="50">
        <f t="shared" si="3"/>
        <v>8.8693</v>
      </c>
      <c r="J154" s="48">
        <f t="shared" si="4"/>
        <v>219.9</v>
      </c>
      <c r="K154" s="49"/>
    </row>
    <row r="155" s="4" customFormat="1" ht="30" spans="1:11">
      <c r="A155" s="34" t="s">
        <v>204</v>
      </c>
      <c r="B155" s="35">
        <v>160</v>
      </c>
      <c r="C155" s="36" t="s">
        <v>72</v>
      </c>
      <c r="D155" s="36" t="s">
        <v>92</v>
      </c>
      <c r="E155" s="37">
        <v>30</v>
      </c>
      <c r="F155" s="34" t="s">
        <v>60</v>
      </c>
      <c r="G155" s="39">
        <v>9.1</v>
      </c>
      <c r="H155" s="37">
        <v>21</v>
      </c>
      <c r="I155" s="50">
        <f t="shared" si="3"/>
        <v>11.011</v>
      </c>
      <c r="J155" s="48">
        <f t="shared" si="4"/>
        <v>273</v>
      </c>
      <c r="K155" s="49"/>
    </row>
    <row r="156" s="4" customFormat="1" ht="30" spans="1:11">
      <c r="A156" s="34" t="s">
        <v>205</v>
      </c>
      <c r="B156" s="35">
        <v>200</v>
      </c>
      <c r="C156" s="36" t="s">
        <v>72</v>
      </c>
      <c r="D156" s="36" t="s">
        <v>92</v>
      </c>
      <c r="E156" s="37">
        <v>30</v>
      </c>
      <c r="F156" s="34" t="s">
        <v>60</v>
      </c>
      <c r="G156" s="39">
        <v>13.37</v>
      </c>
      <c r="H156" s="37">
        <v>21</v>
      </c>
      <c r="I156" s="50">
        <f t="shared" si="3"/>
        <v>16.1777</v>
      </c>
      <c r="J156" s="48">
        <f t="shared" si="4"/>
        <v>401.1</v>
      </c>
      <c r="K156" s="49"/>
    </row>
    <row r="157" s="4" customFormat="1" ht="30" spans="1:11">
      <c r="A157" s="34" t="s">
        <v>206</v>
      </c>
      <c r="B157" s="35">
        <v>250</v>
      </c>
      <c r="C157" s="36" t="s">
        <v>72</v>
      </c>
      <c r="D157" s="36" t="s">
        <v>92</v>
      </c>
      <c r="E157" s="37">
        <v>30</v>
      </c>
      <c r="F157" s="34" t="s">
        <v>60</v>
      </c>
      <c r="G157" s="39">
        <v>9.09</v>
      </c>
      <c r="H157" s="37">
        <v>21</v>
      </c>
      <c r="I157" s="50">
        <f t="shared" si="3"/>
        <v>10.9989</v>
      </c>
      <c r="J157" s="48">
        <f t="shared" si="4"/>
        <v>272.7</v>
      </c>
      <c r="K157" s="49"/>
    </row>
    <row r="158" s="4" customFormat="1" ht="30" spans="1:11">
      <c r="A158" s="34" t="s">
        <v>207</v>
      </c>
      <c r="B158" s="35">
        <v>315</v>
      </c>
      <c r="C158" s="36" t="s">
        <v>72</v>
      </c>
      <c r="D158" s="36" t="s">
        <v>92</v>
      </c>
      <c r="E158" s="37">
        <v>10</v>
      </c>
      <c r="F158" s="34" t="s">
        <v>60</v>
      </c>
      <c r="G158" s="39">
        <v>9.92</v>
      </c>
      <c r="H158" s="37">
        <v>21</v>
      </c>
      <c r="I158" s="50">
        <f t="shared" si="3"/>
        <v>12.0032</v>
      </c>
      <c r="J158" s="48">
        <f t="shared" si="4"/>
        <v>99.2</v>
      </c>
      <c r="K158" s="49"/>
    </row>
    <row r="159" s="4" customFormat="1" ht="30" spans="1:11">
      <c r="A159" s="34" t="s">
        <v>208</v>
      </c>
      <c r="B159" s="35">
        <v>400</v>
      </c>
      <c r="C159" s="36" t="s">
        <v>72</v>
      </c>
      <c r="D159" s="36" t="s">
        <v>92</v>
      </c>
      <c r="E159" s="37">
        <v>10</v>
      </c>
      <c r="F159" s="34" t="s">
        <v>60</v>
      </c>
      <c r="G159" s="39">
        <v>41.7</v>
      </c>
      <c r="H159" s="37">
        <v>21</v>
      </c>
      <c r="I159" s="50">
        <f t="shared" si="3"/>
        <v>50.457</v>
      </c>
      <c r="J159" s="48">
        <f t="shared" si="4"/>
        <v>417</v>
      </c>
      <c r="K159" s="49"/>
    </row>
    <row r="160" s="4" customFormat="1" ht="60" spans="1:11">
      <c r="A160" s="34" t="s">
        <v>209</v>
      </c>
      <c r="B160" s="35" t="s">
        <v>210</v>
      </c>
      <c r="C160" s="36"/>
      <c r="D160" s="36" t="s">
        <v>92</v>
      </c>
      <c r="E160" s="37"/>
      <c r="F160" s="34"/>
      <c r="G160" s="39"/>
      <c r="H160" s="37"/>
      <c r="I160" s="50">
        <f t="shared" si="3"/>
        <v>0</v>
      </c>
      <c r="J160" s="48">
        <f t="shared" si="4"/>
        <v>0</v>
      </c>
      <c r="K160" s="49"/>
    </row>
    <row r="161" s="4" customFormat="1" ht="30" spans="1:11">
      <c r="A161" s="34" t="s">
        <v>211</v>
      </c>
      <c r="B161" s="35">
        <v>100</v>
      </c>
      <c r="C161" s="36" t="s">
        <v>72</v>
      </c>
      <c r="D161" s="36" t="s">
        <v>92</v>
      </c>
      <c r="E161" s="37">
        <v>30</v>
      </c>
      <c r="F161" s="34" t="s">
        <v>60</v>
      </c>
      <c r="G161" s="39">
        <v>18.67</v>
      </c>
      <c r="H161" s="37">
        <v>21</v>
      </c>
      <c r="I161" s="50">
        <f t="shared" si="3"/>
        <v>22.5907</v>
      </c>
      <c r="J161" s="48">
        <f t="shared" si="4"/>
        <v>560.1</v>
      </c>
      <c r="K161" s="49"/>
    </row>
    <row r="162" s="4" customFormat="1" ht="30" spans="1:11">
      <c r="A162" s="34" t="s">
        <v>212</v>
      </c>
      <c r="B162" s="35">
        <v>125</v>
      </c>
      <c r="C162" s="36" t="s">
        <v>72</v>
      </c>
      <c r="D162" s="36" t="s">
        <v>92</v>
      </c>
      <c r="E162" s="37">
        <v>30</v>
      </c>
      <c r="F162" s="34" t="s">
        <v>60</v>
      </c>
      <c r="G162" s="39">
        <v>25.04</v>
      </c>
      <c r="H162" s="37">
        <v>21</v>
      </c>
      <c r="I162" s="50">
        <f t="shared" si="3"/>
        <v>30.2984</v>
      </c>
      <c r="J162" s="48">
        <f t="shared" si="4"/>
        <v>751.2</v>
      </c>
      <c r="K162" s="49"/>
    </row>
    <row r="163" s="4" customFormat="1" ht="30" spans="1:11">
      <c r="A163" s="34" t="s">
        <v>213</v>
      </c>
      <c r="B163" s="35">
        <v>160</v>
      </c>
      <c r="C163" s="36" t="s">
        <v>72</v>
      </c>
      <c r="D163" s="36" t="s">
        <v>92</v>
      </c>
      <c r="E163" s="37">
        <v>30</v>
      </c>
      <c r="F163" s="34" t="s">
        <v>60</v>
      </c>
      <c r="G163" s="39">
        <v>25.76</v>
      </c>
      <c r="H163" s="37">
        <v>21</v>
      </c>
      <c r="I163" s="50">
        <f t="shared" si="3"/>
        <v>31.1696</v>
      </c>
      <c r="J163" s="48">
        <f t="shared" si="4"/>
        <v>772.8</v>
      </c>
      <c r="K163" s="49"/>
    </row>
    <row r="164" s="4" customFormat="1" ht="30" spans="1:11">
      <c r="A164" s="34" t="s">
        <v>214</v>
      </c>
      <c r="B164" s="35">
        <v>200</v>
      </c>
      <c r="C164" s="36" t="s">
        <v>72</v>
      </c>
      <c r="D164" s="36" t="s">
        <v>92</v>
      </c>
      <c r="E164" s="37">
        <v>30</v>
      </c>
      <c r="F164" s="34" t="s">
        <v>60</v>
      </c>
      <c r="G164" s="39">
        <v>36.2</v>
      </c>
      <c r="H164" s="37">
        <v>21</v>
      </c>
      <c r="I164" s="50">
        <f t="shared" si="3"/>
        <v>43.802</v>
      </c>
      <c r="J164" s="48">
        <f t="shared" si="4"/>
        <v>1086</v>
      </c>
      <c r="K164" s="49"/>
    </row>
    <row r="165" s="4" customFormat="1" ht="30" spans="1:11">
      <c r="A165" s="34" t="s">
        <v>215</v>
      </c>
      <c r="B165" s="35">
        <v>250</v>
      </c>
      <c r="C165" s="36" t="s">
        <v>72</v>
      </c>
      <c r="D165" s="36" t="s">
        <v>92</v>
      </c>
      <c r="E165" s="37">
        <v>30</v>
      </c>
      <c r="F165" s="34" t="s">
        <v>60</v>
      </c>
      <c r="G165" s="39">
        <v>7.93</v>
      </c>
      <c r="H165" s="37">
        <v>21</v>
      </c>
      <c r="I165" s="50">
        <f t="shared" si="3"/>
        <v>9.5953</v>
      </c>
      <c r="J165" s="48">
        <f t="shared" si="4"/>
        <v>237.9</v>
      </c>
      <c r="K165" s="49"/>
    </row>
    <row r="166" s="4" customFormat="1" ht="30" spans="1:11">
      <c r="A166" s="34" t="s">
        <v>216</v>
      </c>
      <c r="B166" s="35">
        <v>315</v>
      </c>
      <c r="C166" s="36" t="s">
        <v>72</v>
      </c>
      <c r="D166" s="36" t="s">
        <v>92</v>
      </c>
      <c r="E166" s="37">
        <v>10</v>
      </c>
      <c r="F166" s="34" t="s">
        <v>60</v>
      </c>
      <c r="G166" s="39">
        <v>47.3</v>
      </c>
      <c r="H166" s="37">
        <v>21</v>
      </c>
      <c r="I166" s="50">
        <f t="shared" si="3"/>
        <v>57.233</v>
      </c>
      <c r="J166" s="48">
        <f t="shared" si="4"/>
        <v>473</v>
      </c>
      <c r="K166" s="49"/>
    </row>
    <row r="167" s="4" customFormat="1" ht="30" spans="1:11">
      <c r="A167" s="34" t="s">
        <v>217</v>
      </c>
      <c r="B167" s="35">
        <v>400</v>
      </c>
      <c r="C167" s="36" t="s">
        <v>72</v>
      </c>
      <c r="D167" s="36" t="s">
        <v>92</v>
      </c>
      <c r="E167" s="37">
        <v>10</v>
      </c>
      <c r="F167" s="34" t="s">
        <v>60</v>
      </c>
      <c r="G167" s="39">
        <v>15.7</v>
      </c>
      <c r="H167" s="37">
        <v>21</v>
      </c>
      <c r="I167" s="50">
        <f t="shared" si="3"/>
        <v>18.997</v>
      </c>
      <c r="J167" s="48">
        <f t="shared" si="4"/>
        <v>157</v>
      </c>
      <c r="K167" s="49"/>
    </row>
    <row r="168" s="4" customFormat="1" ht="60" spans="1:11">
      <c r="A168" s="34" t="s">
        <v>218</v>
      </c>
      <c r="B168" s="35" t="s">
        <v>219</v>
      </c>
      <c r="C168" s="36"/>
      <c r="D168" s="36" t="s">
        <v>92</v>
      </c>
      <c r="E168" s="37"/>
      <c r="F168" s="34"/>
      <c r="G168" s="39"/>
      <c r="H168" s="37"/>
      <c r="I168" s="50">
        <f t="shared" si="3"/>
        <v>0</v>
      </c>
      <c r="J168" s="48">
        <f t="shared" si="4"/>
        <v>0</v>
      </c>
      <c r="K168" s="49"/>
    </row>
    <row r="169" s="4" customFormat="1" ht="30" spans="1:11">
      <c r="A169" s="34" t="s">
        <v>220</v>
      </c>
      <c r="B169" s="35">
        <v>100</v>
      </c>
      <c r="C169" s="36" t="s">
        <v>121</v>
      </c>
      <c r="D169" s="36" t="s">
        <v>92</v>
      </c>
      <c r="E169" s="37">
        <v>30</v>
      </c>
      <c r="F169" s="34" t="s">
        <v>60</v>
      </c>
      <c r="G169" s="39">
        <v>8.44</v>
      </c>
      <c r="H169" s="37">
        <v>21</v>
      </c>
      <c r="I169" s="50">
        <f t="shared" si="3"/>
        <v>10.2124</v>
      </c>
      <c r="J169" s="48">
        <f t="shared" si="4"/>
        <v>253.2</v>
      </c>
      <c r="K169" s="49"/>
    </row>
    <row r="170" s="4" customFormat="1" ht="30" spans="1:11">
      <c r="A170" s="34" t="s">
        <v>221</v>
      </c>
      <c r="B170" s="35">
        <v>125</v>
      </c>
      <c r="C170" s="36" t="s">
        <v>121</v>
      </c>
      <c r="D170" s="36" t="s">
        <v>92</v>
      </c>
      <c r="E170" s="37">
        <v>30</v>
      </c>
      <c r="F170" s="34" t="s">
        <v>60</v>
      </c>
      <c r="G170" s="39">
        <v>8.85</v>
      </c>
      <c r="H170" s="37">
        <v>21</v>
      </c>
      <c r="I170" s="50">
        <f t="shared" si="3"/>
        <v>10.7085</v>
      </c>
      <c r="J170" s="48">
        <f t="shared" si="4"/>
        <v>265.5</v>
      </c>
      <c r="K170" s="49"/>
    </row>
    <row r="171" s="4" customFormat="1" ht="30" spans="1:11">
      <c r="A171" s="34" t="s">
        <v>222</v>
      </c>
      <c r="B171" s="35">
        <v>160</v>
      </c>
      <c r="C171" s="36" t="s">
        <v>121</v>
      </c>
      <c r="D171" s="36" t="s">
        <v>92</v>
      </c>
      <c r="E171" s="37">
        <v>30</v>
      </c>
      <c r="F171" s="34" t="s">
        <v>60</v>
      </c>
      <c r="G171" s="39">
        <v>7.54</v>
      </c>
      <c r="H171" s="37">
        <v>21</v>
      </c>
      <c r="I171" s="50">
        <f t="shared" si="3"/>
        <v>9.1234</v>
      </c>
      <c r="J171" s="48">
        <f t="shared" si="4"/>
        <v>226.2</v>
      </c>
      <c r="K171" s="49"/>
    </row>
    <row r="172" s="4" customFormat="1" ht="30" spans="1:11">
      <c r="A172" s="34" t="s">
        <v>223</v>
      </c>
      <c r="B172" s="35">
        <v>200</v>
      </c>
      <c r="C172" s="36" t="s">
        <v>121</v>
      </c>
      <c r="D172" s="36" t="s">
        <v>92</v>
      </c>
      <c r="E172" s="37">
        <v>30</v>
      </c>
      <c r="F172" s="34" t="s">
        <v>60</v>
      </c>
      <c r="G172" s="39">
        <v>10.38</v>
      </c>
      <c r="H172" s="37">
        <v>21</v>
      </c>
      <c r="I172" s="50">
        <f t="shared" si="3"/>
        <v>12.5598</v>
      </c>
      <c r="J172" s="48">
        <f t="shared" si="4"/>
        <v>311.4</v>
      </c>
      <c r="K172" s="49"/>
    </row>
    <row r="173" s="4" customFormat="1" ht="30" spans="1:11">
      <c r="A173" s="34" t="s">
        <v>224</v>
      </c>
      <c r="B173" s="35">
        <v>250</v>
      </c>
      <c r="C173" s="36" t="s">
        <v>121</v>
      </c>
      <c r="D173" s="36" t="s">
        <v>92</v>
      </c>
      <c r="E173" s="37">
        <v>30</v>
      </c>
      <c r="F173" s="34" t="s">
        <v>60</v>
      </c>
      <c r="G173" s="39">
        <v>11.57</v>
      </c>
      <c r="H173" s="37">
        <v>21</v>
      </c>
      <c r="I173" s="50">
        <f t="shared" si="3"/>
        <v>13.9997</v>
      </c>
      <c r="J173" s="48">
        <f t="shared" si="4"/>
        <v>347.1</v>
      </c>
      <c r="K173" s="49"/>
    </row>
    <row r="174" s="4" customFormat="1" ht="30" spans="1:11">
      <c r="A174" s="34" t="s">
        <v>225</v>
      </c>
      <c r="B174" s="35">
        <v>315</v>
      </c>
      <c r="C174" s="36" t="s">
        <v>121</v>
      </c>
      <c r="D174" s="36" t="s">
        <v>92</v>
      </c>
      <c r="E174" s="37">
        <v>10</v>
      </c>
      <c r="F174" s="34" t="s">
        <v>60</v>
      </c>
      <c r="G174" s="39">
        <v>11.26</v>
      </c>
      <c r="H174" s="37">
        <v>21</v>
      </c>
      <c r="I174" s="50">
        <f t="shared" si="3"/>
        <v>13.6246</v>
      </c>
      <c r="J174" s="48">
        <f t="shared" si="4"/>
        <v>112.6</v>
      </c>
      <c r="K174" s="49"/>
    </row>
    <row r="175" s="4" customFormat="1" ht="30" spans="1:11">
      <c r="A175" s="34" t="s">
        <v>226</v>
      </c>
      <c r="B175" s="35">
        <v>400</v>
      </c>
      <c r="C175" s="36" t="s">
        <v>121</v>
      </c>
      <c r="D175" s="36" t="s">
        <v>92</v>
      </c>
      <c r="E175" s="37">
        <v>10</v>
      </c>
      <c r="F175" s="34" t="s">
        <v>60</v>
      </c>
      <c r="G175" s="39">
        <v>15.02</v>
      </c>
      <c r="H175" s="37">
        <v>21</v>
      </c>
      <c r="I175" s="50">
        <f t="shared" si="3"/>
        <v>18.1742</v>
      </c>
      <c r="J175" s="48">
        <f t="shared" si="4"/>
        <v>150.2</v>
      </c>
      <c r="K175" s="49"/>
    </row>
    <row r="176" s="4" customFormat="1" ht="45" spans="1:11">
      <c r="A176" s="34" t="s">
        <v>227</v>
      </c>
      <c r="B176" s="35" t="s">
        <v>228</v>
      </c>
      <c r="C176" s="36"/>
      <c r="D176" s="36" t="s">
        <v>92</v>
      </c>
      <c r="E176" s="37"/>
      <c r="F176" s="34"/>
      <c r="G176" s="39"/>
      <c r="H176" s="37"/>
      <c r="I176" s="50">
        <f t="shared" si="3"/>
        <v>0</v>
      </c>
      <c r="J176" s="48">
        <f t="shared" si="4"/>
        <v>0</v>
      </c>
      <c r="K176" s="49"/>
    </row>
    <row r="177" s="4" customFormat="1" ht="30" spans="1:11">
      <c r="A177" s="34" t="s">
        <v>229</v>
      </c>
      <c r="B177" s="35">
        <v>100</v>
      </c>
      <c r="C177" s="36" t="s">
        <v>121</v>
      </c>
      <c r="D177" s="36" t="s">
        <v>92</v>
      </c>
      <c r="E177" s="37">
        <v>30</v>
      </c>
      <c r="F177" s="34" t="s">
        <v>60</v>
      </c>
      <c r="G177" s="39">
        <v>38.93</v>
      </c>
      <c r="H177" s="37">
        <v>21</v>
      </c>
      <c r="I177" s="50">
        <f t="shared" si="3"/>
        <v>47.1053</v>
      </c>
      <c r="J177" s="48">
        <f t="shared" si="4"/>
        <v>1167.9</v>
      </c>
      <c r="K177" s="49"/>
    </row>
    <row r="178" s="4" customFormat="1" ht="30" spans="1:11">
      <c r="A178" s="34" t="s">
        <v>230</v>
      </c>
      <c r="B178" s="35">
        <v>125</v>
      </c>
      <c r="C178" s="36" t="s">
        <v>121</v>
      </c>
      <c r="D178" s="36" t="s">
        <v>92</v>
      </c>
      <c r="E178" s="37">
        <v>30</v>
      </c>
      <c r="F178" s="34" t="s">
        <v>60</v>
      </c>
      <c r="G178" s="39">
        <v>41.13</v>
      </c>
      <c r="H178" s="37">
        <v>21</v>
      </c>
      <c r="I178" s="50">
        <f t="shared" si="3"/>
        <v>49.7673</v>
      </c>
      <c r="J178" s="48">
        <f t="shared" si="4"/>
        <v>1233.9</v>
      </c>
      <c r="K178" s="49"/>
    </row>
    <row r="179" s="4" customFormat="1" ht="30" spans="1:11">
      <c r="A179" s="34" t="s">
        <v>231</v>
      </c>
      <c r="B179" s="35">
        <v>160</v>
      </c>
      <c r="C179" s="36" t="s">
        <v>121</v>
      </c>
      <c r="D179" s="36" t="s">
        <v>92</v>
      </c>
      <c r="E179" s="37">
        <v>30</v>
      </c>
      <c r="F179" s="34" t="s">
        <v>60</v>
      </c>
      <c r="G179" s="39">
        <v>34.46</v>
      </c>
      <c r="H179" s="37">
        <v>21</v>
      </c>
      <c r="I179" s="50">
        <f t="shared" si="3"/>
        <v>41.6966</v>
      </c>
      <c r="J179" s="48">
        <f t="shared" si="4"/>
        <v>1033.8</v>
      </c>
      <c r="K179" s="49"/>
    </row>
    <row r="180" s="4" customFormat="1" ht="30" spans="1:11">
      <c r="A180" s="34" t="s">
        <v>232</v>
      </c>
      <c r="B180" s="35">
        <v>200</v>
      </c>
      <c r="C180" s="36" t="s">
        <v>121</v>
      </c>
      <c r="D180" s="36" t="s">
        <v>92</v>
      </c>
      <c r="E180" s="37">
        <v>30</v>
      </c>
      <c r="F180" s="34" t="s">
        <v>60</v>
      </c>
      <c r="G180" s="39">
        <v>37.64</v>
      </c>
      <c r="H180" s="37">
        <v>21</v>
      </c>
      <c r="I180" s="50">
        <f t="shared" si="3"/>
        <v>45.5444</v>
      </c>
      <c r="J180" s="48">
        <f t="shared" si="4"/>
        <v>1129.2</v>
      </c>
      <c r="K180" s="49"/>
    </row>
    <row r="181" s="4" customFormat="1" ht="30" spans="1:11">
      <c r="A181" s="34" t="s">
        <v>233</v>
      </c>
      <c r="B181" s="35">
        <v>250</v>
      </c>
      <c r="C181" s="36" t="s">
        <v>121</v>
      </c>
      <c r="D181" s="36" t="s">
        <v>92</v>
      </c>
      <c r="E181" s="37">
        <v>30</v>
      </c>
      <c r="F181" s="34" t="s">
        <v>60</v>
      </c>
      <c r="G181" s="39">
        <v>53.72</v>
      </c>
      <c r="H181" s="37">
        <v>21</v>
      </c>
      <c r="I181" s="50">
        <f t="shared" si="3"/>
        <v>65.0012</v>
      </c>
      <c r="J181" s="48">
        <f t="shared" si="4"/>
        <v>1611.6</v>
      </c>
      <c r="K181" s="49"/>
    </row>
    <row r="182" s="4" customFormat="1" ht="30" spans="1:11">
      <c r="A182" s="34" t="s">
        <v>234</v>
      </c>
      <c r="B182" s="35">
        <v>315</v>
      </c>
      <c r="C182" s="36" t="s">
        <v>121</v>
      </c>
      <c r="D182" s="36" t="s">
        <v>92</v>
      </c>
      <c r="E182" s="37">
        <v>10</v>
      </c>
      <c r="F182" s="34" t="s">
        <v>60</v>
      </c>
      <c r="G182" s="39">
        <v>70.25</v>
      </c>
      <c r="H182" s="37">
        <v>21</v>
      </c>
      <c r="I182" s="50">
        <f t="shared" si="3"/>
        <v>85.0025</v>
      </c>
      <c r="J182" s="48">
        <f t="shared" si="4"/>
        <v>702.5</v>
      </c>
      <c r="K182" s="49"/>
    </row>
    <row r="183" s="4" customFormat="1" ht="30" spans="1:11">
      <c r="A183" s="34" t="s">
        <v>235</v>
      </c>
      <c r="B183" s="35">
        <v>400</v>
      </c>
      <c r="C183" s="36" t="s">
        <v>121</v>
      </c>
      <c r="D183" s="36" t="s">
        <v>92</v>
      </c>
      <c r="E183" s="37">
        <v>10</v>
      </c>
      <c r="F183" s="34" t="s">
        <v>60</v>
      </c>
      <c r="G183" s="39">
        <v>86.78</v>
      </c>
      <c r="H183" s="37">
        <v>21</v>
      </c>
      <c r="I183" s="50">
        <f t="shared" si="3"/>
        <v>105.0038</v>
      </c>
      <c r="J183" s="48">
        <f t="shared" si="4"/>
        <v>867.8</v>
      </c>
      <c r="K183" s="49"/>
    </row>
    <row r="184" s="4" customFormat="1" ht="75" spans="1:11">
      <c r="A184" s="34" t="s">
        <v>236</v>
      </c>
      <c r="B184" s="35" t="s">
        <v>237</v>
      </c>
      <c r="C184" s="36"/>
      <c r="D184" s="36" t="s">
        <v>92</v>
      </c>
      <c r="E184" s="37"/>
      <c r="F184" s="34"/>
      <c r="G184" s="39"/>
      <c r="H184" s="37"/>
      <c r="I184" s="50">
        <f t="shared" si="3"/>
        <v>0</v>
      </c>
      <c r="J184" s="48">
        <f t="shared" si="4"/>
        <v>0</v>
      </c>
      <c r="K184" s="49"/>
    </row>
    <row r="185" s="4" customFormat="1" ht="30" spans="1:11">
      <c r="A185" s="34" t="s">
        <v>238</v>
      </c>
      <c r="B185" s="35">
        <v>100</v>
      </c>
      <c r="C185" s="36" t="s">
        <v>72</v>
      </c>
      <c r="D185" s="36" t="s">
        <v>92</v>
      </c>
      <c r="E185" s="37">
        <v>30</v>
      </c>
      <c r="F185" s="34" t="s">
        <v>60</v>
      </c>
      <c r="G185" s="39">
        <v>6.82</v>
      </c>
      <c r="H185" s="37">
        <v>21</v>
      </c>
      <c r="I185" s="50">
        <f t="shared" si="3"/>
        <v>8.2522</v>
      </c>
      <c r="J185" s="48">
        <f t="shared" si="4"/>
        <v>204.6</v>
      </c>
      <c r="K185" s="49"/>
    </row>
    <row r="186" s="4" customFormat="1" ht="30" spans="1:11">
      <c r="A186" s="34" t="s">
        <v>239</v>
      </c>
      <c r="B186" s="35">
        <v>125</v>
      </c>
      <c r="C186" s="36" t="s">
        <v>72</v>
      </c>
      <c r="D186" s="36" t="s">
        <v>92</v>
      </c>
      <c r="E186" s="37">
        <v>30</v>
      </c>
      <c r="F186" s="34" t="s">
        <v>60</v>
      </c>
      <c r="G186" s="39">
        <v>7.21</v>
      </c>
      <c r="H186" s="37">
        <v>21</v>
      </c>
      <c r="I186" s="50">
        <f t="shared" si="3"/>
        <v>8.7241</v>
      </c>
      <c r="J186" s="48">
        <f t="shared" si="4"/>
        <v>216.3</v>
      </c>
      <c r="K186" s="49"/>
    </row>
    <row r="187" s="4" customFormat="1" ht="30" spans="1:11">
      <c r="A187" s="34" t="s">
        <v>240</v>
      </c>
      <c r="B187" s="35">
        <v>160</v>
      </c>
      <c r="C187" s="36" t="s">
        <v>72</v>
      </c>
      <c r="D187" s="36" t="s">
        <v>92</v>
      </c>
      <c r="E187" s="37">
        <v>30</v>
      </c>
      <c r="F187" s="34" t="s">
        <v>60</v>
      </c>
      <c r="G187" s="39">
        <v>8.78</v>
      </c>
      <c r="H187" s="37">
        <v>21</v>
      </c>
      <c r="I187" s="50">
        <f t="shared" si="3"/>
        <v>10.6238</v>
      </c>
      <c r="J187" s="48">
        <f t="shared" si="4"/>
        <v>263.4</v>
      </c>
      <c r="K187" s="49"/>
    </row>
    <row r="188" s="4" customFormat="1" ht="30" spans="1:11">
      <c r="A188" s="34" t="s">
        <v>241</v>
      </c>
      <c r="B188" s="35">
        <v>200</v>
      </c>
      <c r="C188" s="36" t="s">
        <v>72</v>
      </c>
      <c r="D188" s="36" t="s">
        <v>92</v>
      </c>
      <c r="E188" s="37">
        <v>30</v>
      </c>
      <c r="F188" s="34" t="s">
        <v>60</v>
      </c>
      <c r="G188" s="39">
        <v>9.5</v>
      </c>
      <c r="H188" s="37">
        <v>21</v>
      </c>
      <c r="I188" s="50">
        <f t="shared" ref="I188:I251" si="5">G188*1.21</f>
        <v>11.495</v>
      </c>
      <c r="J188" s="48">
        <f t="shared" ref="J188:J251" si="6">E188*G188</f>
        <v>285</v>
      </c>
      <c r="K188" s="49"/>
    </row>
    <row r="189" s="4" customFormat="1" ht="30" spans="1:11">
      <c r="A189" s="34" t="s">
        <v>242</v>
      </c>
      <c r="B189" s="35">
        <v>250</v>
      </c>
      <c r="C189" s="36" t="s">
        <v>72</v>
      </c>
      <c r="D189" s="36" t="s">
        <v>92</v>
      </c>
      <c r="E189" s="37">
        <v>30</v>
      </c>
      <c r="F189" s="34" t="s">
        <v>60</v>
      </c>
      <c r="G189" s="39">
        <v>9.59</v>
      </c>
      <c r="H189" s="37">
        <v>21</v>
      </c>
      <c r="I189" s="50">
        <f t="shared" si="5"/>
        <v>11.6039</v>
      </c>
      <c r="J189" s="48">
        <f t="shared" si="6"/>
        <v>287.7</v>
      </c>
      <c r="K189" s="49"/>
    </row>
    <row r="190" s="4" customFormat="1" ht="30" spans="1:11">
      <c r="A190" s="34" t="s">
        <v>243</v>
      </c>
      <c r="B190" s="35">
        <v>315</v>
      </c>
      <c r="C190" s="36" t="s">
        <v>72</v>
      </c>
      <c r="D190" s="36" t="s">
        <v>92</v>
      </c>
      <c r="E190" s="37">
        <v>10</v>
      </c>
      <c r="F190" s="34" t="s">
        <v>60</v>
      </c>
      <c r="G190" s="39">
        <v>11.98</v>
      </c>
      <c r="H190" s="37">
        <v>21</v>
      </c>
      <c r="I190" s="50">
        <f t="shared" si="5"/>
        <v>14.4958</v>
      </c>
      <c r="J190" s="48">
        <f t="shared" si="6"/>
        <v>119.8</v>
      </c>
      <c r="K190" s="49"/>
    </row>
    <row r="191" s="4" customFormat="1" ht="30" spans="1:11">
      <c r="A191" s="34" t="s">
        <v>244</v>
      </c>
      <c r="B191" s="35">
        <v>400</v>
      </c>
      <c r="C191" s="36" t="s">
        <v>72</v>
      </c>
      <c r="D191" s="36" t="s">
        <v>92</v>
      </c>
      <c r="E191" s="37">
        <v>10</v>
      </c>
      <c r="F191" s="34" t="s">
        <v>60</v>
      </c>
      <c r="G191" s="39">
        <v>21.49</v>
      </c>
      <c r="H191" s="37">
        <v>21</v>
      </c>
      <c r="I191" s="50">
        <f t="shared" si="5"/>
        <v>26.0029</v>
      </c>
      <c r="J191" s="48">
        <f t="shared" si="6"/>
        <v>214.9</v>
      </c>
      <c r="K191" s="49"/>
    </row>
    <row r="192" s="4" customFormat="1" ht="45" spans="1:11">
      <c r="A192" s="34" t="s">
        <v>245</v>
      </c>
      <c r="B192" s="35" t="s">
        <v>246</v>
      </c>
      <c r="C192" s="36"/>
      <c r="D192" s="36" t="s">
        <v>247</v>
      </c>
      <c r="E192" s="37"/>
      <c r="F192" s="34"/>
      <c r="G192" s="39"/>
      <c r="H192" s="37"/>
      <c r="I192" s="50">
        <f t="shared" si="5"/>
        <v>0</v>
      </c>
      <c r="J192" s="48">
        <f t="shared" si="6"/>
        <v>0</v>
      </c>
      <c r="K192" s="49"/>
    </row>
    <row r="193" s="4" customFormat="1" ht="30" spans="1:11">
      <c r="A193" s="34" t="s">
        <v>248</v>
      </c>
      <c r="B193" s="35">
        <v>100</v>
      </c>
      <c r="C193" s="36" t="s">
        <v>121</v>
      </c>
      <c r="D193" s="36" t="s">
        <v>247</v>
      </c>
      <c r="E193" s="37">
        <v>10</v>
      </c>
      <c r="F193" s="34" t="s">
        <v>60</v>
      </c>
      <c r="G193" s="39">
        <v>8.85</v>
      </c>
      <c r="H193" s="37">
        <v>21</v>
      </c>
      <c r="I193" s="50">
        <f t="shared" si="5"/>
        <v>10.7085</v>
      </c>
      <c r="J193" s="48">
        <f t="shared" si="6"/>
        <v>88.5</v>
      </c>
      <c r="K193" s="49"/>
    </row>
    <row r="194" s="4" customFormat="1" ht="30" spans="1:11">
      <c r="A194" s="34" t="s">
        <v>249</v>
      </c>
      <c r="B194" s="35">
        <v>125</v>
      </c>
      <c r="C194" s="36" t="s">
        <v>121</v>
      </c>
      <c r="D194" s="36" t="s">
        <v>247</v>
      </c>
      <c r="E194" s="37">
        <v>10</v>
      </c>
      <c r="F194" s="34" t="s">
        <v>60</v>
      </c>
      <c r="G194" s="39">
        <v>8.26</v>
      </c>
      <c r="H194" s="37">
        <v>21</v>
      </c>
      <c r="I194" s="50">
        <f t="shared" si="5"/>
        <v>9.9946</v>
      </c>
      <c r="J194" s="48">
        <f t="shared" si="6"/>
        <v>82.6</v>
      </c>
      <c r="K194" s="49"/>
    </row>
    <row r="195" s="4" customFormat="1" ht="30" spans="1:11">
      <c r="A195" s="34" t="s">
        <v>250</v>
      </c>
      <c r="B195" s="35">
        <v>160</v>
      </c>
      <c r="C195" s="36" t="s">
        <v>121</v>
      </c>
      <c r="D195" s="36" t="s">
        <v>247</v>
      </c>
      <c r="E195" s="37">
        <v>10</v>
      </c>
      <c r="F195" s="34" t="s">
        <v>60</v>
      </c>
      <c r="G195" s="39">
        <v>14.68</v>
      </c>
      <c r="H195" s="37">
        <v>21</v>
      </c>
      <c r="I195" s="50">
        <f t="shared" si="5"/>
        <v>17.7628</v>
      </c>
      <c r="J195" s="48">
        <f t="shared" si="6"/>
        <v>146.8</v>
      </c>
      <c r="K195" s="49"/>
    </row>
    <row r="196" s="4" customFormat="1" ht="30" spans="1:11">
      <c r="A196" s="34" t="s">
        <v>251</v>
      </c>
      <c r="B196" s="35">
        <v>200</v>
      </c>
      <c r="C196" s="36" t="s">
        <v>121</v>
      </c>
      <c r="D196" s="36" t="s">
        <v>247</v>
      </c>
      <c r="E196" s="37">
        <v>10</v>
      </c>
      <c r="F196" s="34" t="s">
        <v>60</v>
      </c>
      <c r="G196" s="39">
        <v>10.87</v>
      </c>
      <c r="H196" s="37">
        <v>21</v>
      </c>
      <c r="I196" s="50">
        <f t="shared" si="5"/>
        <v>13.1527</v>
      </c>
      <c r="J196" s="48">
        <f t="shared" si="6"/>
        <v>108.7</v>
      </c>
      <c r="K196" s="49"/>
    </row>
    <row r="197" s="4" customFormat="1" ht="30" spans="1:11">
      <c r="A197" s="34" t="s">
        <v>252</v>
      </c>
      <c r="B197" s="35">
        <v>250</v>
      </c>
      <c r="C197" s="36" t="s">
        <v>121</v>
      </c>
      <c r="D197" s="36" t="s">
        <v>247</v>
      </c>
      <c r="E197" s="37">
        <v>10</v>
      </c>
      <c r="F197" s="34" t="s">
        <v>60</v>
      </c>
      <c r="G197" s="39">
        <v>11.22</v>
      </c>
      <c r="H197" s="37">
        <v>21</v>
      </c>
      <c r="I197" s="50">
        <f t="shared" si="5"/>
        <v>13.5762</v>
      </c>
      <c r="J197" s="48">
        <f t="shared" si="6"/>
        <v>112.2</v>
      </c>
      <c r="K197" s="49"/>
    </row>
    <row r="198" s="4" customFormat="1" ht="30" spans="1:11">
      <c r="A198" s="34" t="s">
        <v>253</v>
      </c>
      <c r="B198" s="35">
        <v>315</v>
      </c>
      <c r="C198" s="36" t="s">
        <v>121</v>
      </c>
      <c r="D198" s="36" t="s">
        <v>247</v>
      </c>
      <c r="E198" s="37">
        <v>10</v>
      </c>
      <c r="F198" s="34" t="s">
        <v>60</v>
      </c>
      <c r="G198" s="39">
        <v>11.57</v>
      </c>
      <c r="H198" s="37">
        <v>21</v>
      </c>
      <c r="I198" s="50">
        <f t="shared" si="5"/>
        <v>13.9997</v>
      </c>
      <c r="J198" s="48">
        <f t="shared" si="6"/>
        <v>115.7</v>
      </c>
      <c r="K198" s="49"/>
    </row>
    <row r="199" s="4" customFormat="1" ht="30" spans="1:11">
      <c r="A199" s="34" t="s">
        <v>254</v>
      </c>
      <c r="B199" s="35">
        <v>400</v>
      </c>
      <c r="C199" s="36" t="s">
        <v>121</v>
      </c>
      <c r="D199" s="36" t="s">
        <v>247</v>
      </c>
      <c r="E199" s="37">
        <v>10</v>
      </c>
      <c r="F199" s="34" t="s">
        <v>60</v>
      </c>
      <c r="G199" s="39">
        <v>11.92</v>
      </c>
      <c r="H199" s="37">
        <v>21</v>
      </c>
      <c r="I199" s="50">
        <f t="shared" si="5"/>
        <v>14.4232</v>
      </c>
      <c r="J199" s="48">
        <f t="shared" si="6"/>
        <v>119.2</v>
      </c>
      <c r="K199" s="49"/>
    </row>
    <row r="200" s="4" customFormat="1" ht="75" spans="1:11">
      <c r="A200" s="34" t="s">
        <v>255</v>
      </c>
      <c r="B200" s="35" t="s">
        <v>256</v>
      </c>
      <c r="C200" s="36"/>
      <c r="D200" s="36" t="s">
        <v>257</v>
      </c>
      <c r="E200" s="37"/>
      <c r="F200" s="34"/>
      <c r="G200" s="39"/>
      <c r="H200" s="37"/>
      <c r="I200" s="50">
        <f t="shared" si="5"/>
        <v>0</v>
      </c>
      <c r="J200" s="48">
        <f t="shared" si="6"/>
        <v>0</v>
      </c>
      <c r="K200" s="49"/>
    </row>
    <row r="201" s="4" customFormat="1" ht="45" spans="1:11">
      <c r="A201" s="34" t="s">
        <v>258</v>
      </c>
      <c r="B201" s="35" t="s">
        <v>259</v>
      </c>
      <c r="C201" s="36" t="s">
        <v>121</v>
      </c>
      <c r="D201" s="36" t="s">
        <v>257</v>
      </c>
      <c r="E201" s="37">
        <v>10</v>
      </c>
      <c r="F201" s="34" t="s">
        <v>60</v>
      </c>
      <c r="G201" s="39">
        <v>20.27</v>
      </c>
      <c r="H201" s="37">
        <v>21</v>
      </c>
      <c r="I201" s="50">
        <f t="shared" si="5"/>
        <v>24.5267</v>
      </c>
      <c r="J201" s="48">
        <f t="shared" si="6"/>
        <v>202.7</v>
      </c>
      <c r="K201" s="49"/>
    </row>
    <row r="202" s="4" customFormat="1" ht="45" spans="1:11">
      <c r="A202" s="34" t="s">
        <v>260</v>
      </c>
      <c r="B202" s="35" t="s">
        <v>261</v>
      </c>
      <c r="C202" s="36" t="s">
        <v>121</v>
      </c>
      <c r="D202" s="36" t="s">
        <v>257</v>
      </c>
      <c r="E202" s="37">
        <v>10</v>
      </c>
      <c r="F202" s="34" t="s">
        <v>60</v>
      </c>
      <c r="G202" s="39">
        <v>30.58</v>
      </c>
      <c r="H202" s="37">
        <v>21</v>
      </c>
      <c r="I202" s="50">
        <f t="shared" si="5"/>
        <v>37.0018</v>
      </c>
      <c r="J202" s="48">
        <f t="shared" si="6"/>
        <v>305.8</v>
      </c>
      <c r="K202" s="49"/>
    </row>
    <row r="203" s="4" customFormat="1" ht="45" spans="1:11">
      <c r="A203" s="34" t="s">
        <v>262</v>
      </c>
      <c r="B203" s="35" t="s">
        <v>263</v>
      </c>
      <c r="C203" s="36" t="s">
        <v>121</v>
      </c>
      <c r="D203" s="36" t="s">
        <v>257</v>
      </c>
      <c r="E203" s="37">
        <v>10</v>
      </c>
      <c r="F203" s="34" t="s">
        <v>60</v>
      </c>
      <c r="G203" s="39">
        <v>33.06</v>
      </c>
      <c r="H203" s="37">
        <v>21</v>
      </c>
      <c r="I203" s="50">
        <f t="shared" si="5"/>
        <v>40.0026</v>
      </c>
      <c r="J203" s="48">
        <f t="shared" si="6"/>
        <v>330.6</v>
      </c>
      <c r="K203" s="49"/>
    </row>
    <row r="204" s="4" customFormat="1" ht="45" spans="1:11">
      <c r="A204" s="34" t="s">
        <v>264</v>
      </c>
      <c r="B204" s="35" t="s">
        <v>265</v>
      </c>
      <c r="C204" s="36" t="s">
        <v>121</v>
      </c>
      <c r="D204" s="36" t="s">
        <v>257</v>
      </c>
      <c r="E204" s="37">
        <v>10</v>
      </c>
      <c r="F204" s="34" t="s">
        <v>60</v>
      </c>
      <c r="G204" s="39">
        <v>43.8</v>
      </c>
      <c r="H204" s="37">
        <v>21</v>
      </c>
      <c r="I204" s="50">
        <f t="shared" si="5"/>
        <v>52.998</v>
      </c>
      <c r="J204" s="48">
        <f t="shared" si="6"/>
        <v>438</v>
      </c>
      <c r="K204" s="49"/>
    </row>
    <row r="205" s="4" customFormat="1" ht="45" spans="1:11">
      <c r="A205" s="34" t="s">
        <v>266</v>
      </c>
      <c r="B205" s="35" t="s">
        <v>267</v>
      </c>
      <c r="C205" s="36" t="s">
        <v>121</v>
      </c>
      <c r="D205" s="36" t="s">
        <v>257</v>
      </c>
      <c r="E205" s="37">
        <v>10</v>
      </c>
      <c r="F205" s="34" t="s">
        <v>60</v>
      </c>
      <c r="G205" s="39">
        <v>36.28</v>
      </c>
      <c r="H205" s="37">
        <v>21</v>
      </c>
      <c r="I205" s="50">
        <f t="shared" si="5"/>
        <v>43.8988</v>
      </c>
      <c r="J205" s="48">
        <f t="shared" si="6"/>
        <v>362.8</v>
      </c>
      <c r="K205" s="49"/>
    </row>
    <row r="206" s="4" customFormat="1" ht="45" spans="1:11">
      <c r="A206" s="34" t="s">
        <v>268</v>
      </c>
      <c r="B206" s="35" t="s">
        <v>269</v>
      </c>
      <c r="C206" s="36" t="s">
        <v>121</v>
      </c>
      <c r="D206" s="36" t="s">
        <v>257</v>
      </c>
      <c r="E206" s="37">
        <v>10</v>
      </c>
      <c r="F206" s="34" t="s">
        <v>60</v>
      </c>
      <c r="G206" s="39">
        <v>56.2</v>
      </c>
      <c r="H206" s="37">
        <v>21</v>
      </c>
      <c r="I206" s="50">
        <f t="shared" si="5"/>
        <v>68.002</v>
      </c>
      <c r="J206" s="48">
        <f t="shared" si="6"/>
        <v>562</v>
      </c>
      <c r="K206" s="49"/>
    </row>
    <row r="207" s="4" customFormat="1" ht="45" spans="1:11">
      <c r="A207" s="34" t="s">
        <v>270</v>
      </c>
      <c r="B207" s="35" t="s">
        <v>271</v>
      </c>
      <c r="C207" s="36" t="s">
        <v>121</v>
      </c>
      <c r="D207" s="36" t="s">
        <v>257</v>
      </c>
      <c r="E207" s="37">
        <v>10</v>
      </c>
      <c r="F207" s="34" t="s">
        <v>60</v>
      </c>
      <c r="G207" s="39">
        <v>58.03</v>
      </c>
      <c r="H207" s="37">
        <v>21</v>
      </c>
      <c r="I207" s="50">
        <f t="shared" si="5"/>
        <v>70.2163</v>
      </c>
      <c r="J207" s="48">
        <f t="shared" si="6"/>
        <v>580.3</v>
      </c>
      <c r="K207" s="49"/>
    </row>
    <row r="208" s="4" customFormat="1" ht="75" spans="1:11">
      <c r="A208" s="34" t="s">
        <v>272</v>
      </c>
      <c r="B208" s="35" t="s">
        <v>273</v>
      </c>
      <c r="C208" s="36"/>
      <c r="D208" s="36" t="s">
        <v>274</v>
      </c>
      <c r="E208" s="37"/>
      <c r="F208" s="34"/>
      <c r="G208" s="39"/>
      <c r="H208" s="37"/>
      <c r="I208" s="50">
        <f t="shared" si="5"/>
        <v>0</v>
      </c>
      <c r="J208" s="48">
        <f t="shared" si="6"/>
        <v>0</v>
      </c>
      <c r="K208" s="49"/>
    </row>
    <row r="209" s="4" customFormat="1" ht="30" spans="1:11">
      <c r="A209" s="34" t="s">
        <v>275</v>
      </c>
      <c r="B209" s="35" t="s">
        <v>259</v>
      </c>
      <c r="C209" s="36" t="s">
        <v>121</v>
      </c>
      <c r="D209" s="36" t="s">
        <v>274</v>
      </c>
      <c r="E209" s="37">
        <v>10</v>
      </c>
      <c r="F209" s="34" t="s">
        <v>60</v>
      </c>
      <c r="G209" s="39">
        <v>13.62</v>
      </c>
      <c r="H209" s="37">
        <v>21</v>
      </c>
      <c r="I209" s="50">
        <f t="shared" si="5"/>
        <v>16.4802</v>
      </c>
      <c r="J209" s="48">
        <f t="shared" si="6"/>
        <v>136.2</v>
      </c>
      <c r="K209" s="49"/>
    </row>
    <row r="210" s="4" customFormat="1" ht="30" spans="1:11">
      <c r="A210" s="34" t="s">
        <v>276</v>
      </c>
      <c r="B210" s="35" t="s">
        <v>261</v>
      </c>
      <c r="C210" s="36" t="s">
        <v>121</v>
      </c>
      <c r="D210" s="36" t="s">
        <v>274</v>
      </c>
      <c r="E210" s="37">
        <v>10</v>
      </c>
      <c r="F210" s="34" t="s">
        <v>60</v>
      </c>
      <c r="G210" s="39">
        <v>14.54</v>
      </c>
      <c r="H210" s="37">
        <v>21</v>
      </c>
      <c r="I210" s="50">
        <f t="shared" si="5"/>
        <v>17.5934</v>
      </c>
      <c r="J210" s="48">
        <f t="shared" si="6"/>
        <v>145.4</v>
      </c>
      <c r="K210" s="49"/>
    </row>
    <row r="211" s="4" customFormat="1" ht="30" spans="1:11">
      <c r="A211" s="34" t="s">
        <v>277</v>
      </c>
      <c r="B211" s="35" t="s">
        <v>278</v>
      </c>
      <c r="C211" s="36" t="s">
        <v>121</v>
      </c>
      <c r="D211" s="36" t="s">
        <v>274</v>
      </c>
      <c r="E211" s="37">
        <v>10</v>
      </c>
      <c r="F211" s="34" t="s">
        <v>60</v>
      </c>
      <c r="G211" s="39">
        <v>9.09</v>
      </c>
      <c r="H211" s="37">
        <v>21</v>
      </c>
      <c r="I211" s="50">
        <f t="shared" si="5"/>
        <v>10.9989</v>
      </c>
      <c r="J211" s="48">
        <f t="shared" si="6"/>
        <v>90.9</v>
      </c>
      <c r="K211" s="49"/>
    </row>
    <row r="212" s="4" customFormat="1" ht="30" spans="1:11">
      <c r="A212" s="34" t="s">
        <v>279</v>
      </c>
      <c r="B212" s="35" t="s">
        <v>280</v>
      </c>
      <c r="C212" s="36" t="s">
        <v>121</v>
      </c>
      <c r="D212" s="36" t="s">
        <v>274</v>
      </c>
      <c r="E212" s="37">
        <v>10</v>
      </c>
      <c r="F212" s="34" t="s">
        <v>60</v>
      </c>
      <c r="G212" s="39">
        <v>11.1</v>
      </c>
      <c r="H212" s="37">
        <v>21</v>
      </c>
      <c r="I212" s="50">
        <f t="shared" si="5"/>
        <v>13.431</v>
      </c>
      <c r="J212" s="48">
        <f t="shared" si="6"/>
        <v>111</v>
      </c>
      <c r="K212" s="49"/>
    </row>
    <row r="213" s="4" customFormat="1" ht="30" spans="1:11">
      <c r="A213" s="34" t="s">
        <v>281</v>
      </c>
      <c r="B213" s="35" t="s">
        <v>282</v>
      </c>
      <c r="C213" s="36" t="s">
        <v>121</v>
      </c>
      <c r="D213" s="36" t="s">
        <v>274</v>
      </c>
      <c r="E213" s="37">
        <v>10</v>
      </c>
      <c r="F213" s="34" t="s">
        <v>60</v>
      </c>
      <c r="G213" s="39">
        <v>16.08</v>
      </c>
      <c r="H213" s="37">
        <v>21</v>
      </c>
      <c r="I213" s="50">
        <f t="shared" si="5"/>
        <v>19.4568</v>
      </c>
      <c r="J213" s="48">
        <f t="shared" si="6"/>
        <v>160.8</v>
      </c>
      <c r="K213" s="49"/>
    </row>
    <row r="214" s="4" customFormat="1" ht="30" spans="1:11">
      <c r="A214" s="34" t="s">
        <v>283</v>
      </c>
      <c r="B214" s="35" t="s">
        <v>284</v>
      </c>
      <c r="C214" s="36" t="s">
        <v>121</v>
      </c>
      <c r="D214" s="36" t="s">
        <v>274</v>
      </c>
      <c r="E214" s="37">
        <v>10</v>
      </c>
      <c r="F214" s="34" t="s">
        <v>60</v>
      </c>
      <c r="G214" s="39">
        <v>20.9</v>
      </c>
      <c r="H214" s="37">
        <v>21</v>
      </c>
      <c r="I214" s="50">
        <f t="shared" si="5"/>
        <v>25.289</v>
      </c>
      <c r="J214" s="48">
        <f t="shared" si="6"/>
        <v>209</v>
      </c>
      <c r="K214" s="49"/>
    </row>
    <row r="215" s="4" customFormat="1" ht="30" spans="1:11">
      <c r="A215" s="34" t="s">
        <v>285</v>
      </c>
      <c r="B215" s="35" t="s">
        <v>286</v>
      </c>
      <c r="C215" s="36" t="s">
        <v>121</v>
      </c>
      <c r="D215" s="36" t="s">
        <v>274</v>
      </c>
      <c r="E215" s="37">
        <v>10</v>
      </c>
      <c r="F215" s="34" t="s">
        <v>60</v>
      </c>
      <c r="G215" s="39">
        <v>34.31</v>
      </c>
      <c r="H215" s="37">
        <v>21</v>
      </c>
      <c r="I215" s="50">
        <f t="shared" si="5"/>
        <v>41.5151</v>
      </c>
      <c r="J215" s="48">
        <f t="shared" si="6"/>
        <v>343.1</v>
      </c>
      <c r="K215" s="49"/>
    </row>
    <row r="216" s="4" customFormat="1" ht="60" spans="1:11">
      <c r="A216" s="34" t="s">
        <v>287</v>
      </c>
      <c r="B216" s="35" t="s">
        <v>288</v>
      </c>
      <c r="C216" s="36"/>
      <c r="D216" s="36" t="s">
        <v>289</v>
      </c>
      <c r="E216" s="37"/>
      <c r="F216" s="34"/>
      <c r="G216" s="39"/>
      <c r="H216" s="37"/>
      <c r="I216" s="50">
        <f t="shared" si="5"/>
        <v>0</v>
      </c>
      <c r="J216" s="48">
        <f t="shared" si="6"/>
        <v>0</v>
      </c>
      <c r="K216" s="49"/>
    </row>
    <row r="217" s="4" customFormat="1" ht="30" spans="1:11">
      <c r="A217" s="34" t="s">
        <v>290</v>
      </c>
      <c r="B217" s="35" t="s">
        <v>259</v>
      </c>
      <c r="C217" s="36" t="s">
        <v>121</v>
      </c>
      <c r="D217" s="36" t="s">
        <v>289</v>
      </c>
      <c r="E217" s="37">
        <v>10</v>
      </c>
      <c r="F217" s="34" t="s">
        <v>60</v>
      </c>
      <c r="G217" s="39">
        <v>44.56</v>
      </c>
      <c r="H217" s="37">
        <v>21</v>
      </c>
      <c r="I217" s="50">
        <f t="shared" si="5"/>
        <v>53.9176</v>
      </c>
      <c r="J217" s="48">
        <f t="shared" si="6"/>
        <v>445.6</v>
      </c>
      <c r="K217" s="49"/>
    </row>
    <row r="218" s="4" customFormat="1" ht="30" spans="1:11">
      <c r="A218" s="34" t="s">
        <v>291</v>
      </c>
      <c r="B218" s="35" t="s">
        <v>261</v>
      </c>
      <c r="C218" s="36" t="s">
        <v>121</v>
      </c>
      <c r="D218" s="36" t="s">
        <v>289</v>
      </c>
      <c r="E218" s="37">
        <v>10</v>
      </c>
      <c r="F218" s="34" t="s">
        <v>60</v>
      </c>
      <c r="G218" s="39">
        <v>44.56</v>
      </c>
      <c r="H218" s="37">
        <v>21</v>
      </c>
      <c r="I218" s="50">
        <f t="shared" si="5"/>
        <v>53.9176</v>
      </c>
      <c r="J218" s="48">
        <f t="shared" si="6"/>
        <v>445.6</v>
      </c>
      <c r="K218" s="49"/>
    </row>
    <row r="219" s="4" customFormat="1" ht="30" spans="1:11">
      <c r="A219" s="34" t="s">
        <v>292</v>
      </c>
      <c r="B219" s="35" t="s">
        <v>278</v>
      </c>
      <c r="C219" s="36" t="s">
        <v>121</v>
      </c>
      <c r="D219" s="36" t="s">
        <v>289</v>
      </c>
      <c r="E219" s="37">
        <v>10</v>
      </c>
      <c r="F219" s="34" t="s">
        <v>60</v>
      </c>
      <c r="G219" s="39">
        <v>29.71</v>
      </c>
      <c r="H219" s="37">
        <v>21</v>
      </c>
      <c r="I219" s="50">
        <f t="shared" si="5"/>
        <v>35.9491</v>
      </c>
      <c r="J219" s="48">
        <f t="shared" si="6"/>
        <v>297.1</v>
      </c>
      <c r="K219" s="49"/>
    </row>
    <row r="220" s="4" customFormat="1" ht="30" spans="1:11">
      <c r="A220" s="34" t="s">
        <v>293</v>
      </c>
      <c r="B220" s="35" t="s">
        <v>280</v>
      </c>
      <c r="C220" s="36" t="s">
        <v>121</v>
      </c>
      <c r="D220" s="36" t="s">
        <v>289</v>
      </c>
      <c r="E220" s="37">
        <v>10</v>
      </c>
      <c r="F220" s="34" t="s">
        <v>60</v>
      </c>
      <c r="G220" s="39">
        <v>29.71</v>
      </c>
      <c r="H220" s="37">
        <v>21</v>
      </c>
      <c r="I220" s="50">
        <f t="shared" si="5"/>
        <v>35.9491</v>
      </c>
      <c r="J220" s="48">
        <f t="shared" si="6"/>
        <v>297.1</v>
      </c>
      <c r="K220" s="49"/>
    </row>
    <row r="221" s="4" customFormat="1" ht="30" spans="1:11">
      <c r="A221" s="34" t="s">
        <v>294</v>
      </c>
      <c r="B221" s="35" t="s">
        <v>282</v>
      </c>
      <c r="C221" s="36" t="s">
        <v>121</v>
      </c>
      <c r="D221" s="36" t="s">
        <v>289</v>
      </c>
      <c r="E221" s="37">
        <v>10</v>
      </c>
      <c r="F221" s="34" t="s">
        <v>60</v>
      </c>
      <c r="G221" s="39">
        <v>31.57</v>
      </c>
      <c r="H221" s="37">
        <v>21</v>
      </c>
      <c r="I221" s="50">
        <f t="shared" si="5"/>
        <v>38.1997</v>
      </c>
      <c r="J221" s="48">
        <f t="shared" si="6"/>
        <v>315.7</v>
      </c>
      <c r="K221" s="49"/>
    </row>
    <row r="222" s="4" customFormat="1" ht="30" spans="1:11">
      <c r="A222" s="34" t="s">
        <v>295</v>
      </c>
      <c r="B222" s="35" t="s">
        <v>284</v>
      </c>
      <c r="C222" s="36" t="s">
        <v>121</v>
      </c>
      <c r="D222" s="36" t="s">
        <v>289</v>
      </c>
      <c r="E222" s="37">
        <v>10</v>
      </c>
      <c r="F222" s="34" t="s">
        <v>60</v>
      </c>
      <c r="G222" s="39">
        <v>43.64</v>
      </c>
      <c r="H222" s="37">
        <v>21</v>
      </c>
      <c r="I222" s="50">
        <f t="shared" si="5"/>
        <v>52.8044</v>
      </c>
      <c r="J222" s="48">
        <f t="shared" si="6"/>
        <v>436.4</v>
      </c>
      <c r="K222" s="49"/>
    </row>
    <row r="223" s="4" customFormat="1" ht="30" spans="1:11">
      <c r="A223" s="34" t="s">
        <v>296</v>
      </c>
      <c r="B223" s="35" t="s">
        <v>286</v>
      </c>
      <c r="C223" s="36" t="s">
        <v>121</v>
      </c>
      <c r="D223" s="36" t="s">
        <v>289</v>
      </c>
      <c r="E223" s="37">
        <v>10</v>
      </c>
      <c r="F223" s="34" t="s">
        <v>60</v>
      </c>
      <c r="G223" s="39">
        <v>48.74</v>
      </c>
      <c r="H223" s="37">
        <v>21</v>
      </c>
      <c r="I223" s="50">
        <f t="shared" si="5"/>
        <v>58.9754</v>
      </c>
      <c r="J223" s="48">
        <f t="shared" si="6"/>
        <v>487.4</v>
      </c>
      <c r="K223" s="49"/>
    </row>
    <row r="224" s="4" customFormat="1" ht="30" spans="1:11">
      <c r="A224" s="34" t="s">
        <v>297</v>
      </c>
      <c r="B224" s="35" t="s">
        <v>298</v>
      </c>
      <c r="C224" s="36"/>
      <c r="D224" s="36" t="s">
        <v>299</v>
      </c>
      <c r="E224" s="37"/>
      <c r="F224" s="34"/>
      <c r="G224" s="39"/>
      <c r="H224" s="37"/>
      <c r="I224" s="50">
        <f t="shared" si="5"/>
        <v>0</v>
      </c>
      <c r="J224" s="48">
        <f t="shared" si="6"/>
        <v>0</v>
      </c>
      <c r="K224" s="49"/>
    </row>
    <row r="225" s="4" customFormat="1" ht="30" spans="1:11">
      <c r="A225" s="34" t="s">
        <v>300</v>
      </c>
      <c r="B225" s="35">
        <v>80</v>
      </c>
      <c r="C225" s="36" t="s">
        <v>72</v>
      </c>
      <c r="D225" s="36" t="s">
        <v>301</v>
      </c>
      <c r="E225" s="37">
        <v>30</v>
      </c>
      <c r="F225" s="34" t="s">
        <v>60</v>
      </c>
      <c r="G225" s="39">
        <v>2.72</v>
      </c>
      <c r="H225" s="37">
        <v>21</v>
      </c>
      <c r="I225" s="50">
        <f t="shared" si="5"/>
        <v>3.2912</v>
      </c>
      <c r="J225" s="48">
        <f t="shared" si="6"/>
        <v>81.6</v>
      </c>
      <c r="K225" s="49"/>
    </row>
    <row r="226" s="4" customFormat="1" ht="30" spans="1:11">
      <c r="A226" s="34" t="s">
        <v>302</v>
      </c>
      <c r="B226" s="35">
        <v>100</v>
      </c>
      <c r="C226" s="36" t="s">
        <v>72</v>
      </c>
      <c r="D226" s="36" t="s">
        <v>301</v>
      </c>
      <c r="E226" s="37">
        <v>30</v>
      </c>
      <c r="F226" s="34" t="s">
        <v>60</v>
      </c>
      <c r="G226" s="39">
        <v>7.59</v>
      </c>
      <c r="H226" s="37">
        <v>21</v>
      </c>
      <c r="I226" s="50">
        <f t="shared" si="5"/>
        <v>9.1839</v>
      </c>
      <c r="J226" s="48">
        <f t="shared" si="6"/>
        <v>227.7</v>
      </c>
      <c r="K226" s="49"/>
    </row>
    <row r="227" s="4" customFormat="1" ht="30" spans="1:11">
      <c r="A227" s="34" t="s">
        <v>303</v>
      </c>
      <c r="B227" s="35">
        <v>125</v>
      </c>
      <c r="C227" s="36" t="s">
        <v>72</v>
      </c>
      <c r="D227" s="36" t="s">
        <v>301</v>
      </c>
      <c r="E227" s="37">
        <v>30</v>
      </c>
      <c r="F227" s="34" t="s">
        <v>60</v>
      </c>
      <c r="G227" s="39">
        <v>8.84</v>
      </c>
      <c r="H227" s="37">
        <v>21</v>
      </c>
      <c r="I227" s="50">
        <f t="shared" si="5"/>
        <v>10.6964</v>
      </c>
      <c r="J227" s="48">
        <f t="shared" si="6"/>
        <v>265.2</v>
      </c>
      <c r="K227" s="49"/>
    </row>
    <row r="228" s="4" customFormat="1" ht="30" spans="1:11">
      <c r="A228" s="34" t="s">
        <v>304</v>
      </c>
      <c r="B228" s="35">
        <v>160</v>
      </c>
      <c r="C228" s="36" t="s">
        <v>72</v>
      </c>
      <c r="D228" s="36" t="s">
        <v>301</v>
      </c>
      <c r="E228" s="37">
        <v>30</v>
      </c>
      <c r="F228" s="34" t="s">
        <v>60</v>
      </c>
      <c r="G228" s="39">
        <v>10.56</v>
      </c>
      <c r="H228" s="37">
        <v>21</v>
      </c>
      <c r="I228" s="50">
        <f t="shared" si="5"/>
        <v>12.7776</v>
      </c>
      <c r="J228" s="48">
        <f t="shared" si="6"/>
        <v>316.8</v>
      </c>
      <c r="K228" s="49"/>
    </row>
    <row r="229" s="4" customFormat="1" ht="30" spans="1:11">
      <c r="A229" s="34" t="s">
        <v>305</v>
      </c>
      <c r="B229" s="35">
        <v>200</v>
      </c>
      <c r="C229" s="36" t="s">
        <v>72</v>
      </c>
      <c r="D229" s="36" t="s">
        <v>301</v>
      </c>
      <c r="E229" s="37">
        <v>30</v>
      </c>
      <c r="F229" s="34" t="s">
        <v>60</v>
      </c>
      <c r="G229" s="39">
        <v>14.38</v>
      </c>
      <c r="H229" s="37">
        <v>21</v>
      </c>
      <c r="I229" s="50">
        <f t="shared" si="5"/>
        <v>17.3998</v>
      </c>
      <c r="J229" s="48">
        <f t="shared" si="6"/>
        <v>431.4</v>
      </c>
      <c r="K229" s="49"/>
    </row>
    <row r="230" s="4" customFormat="1" ht="30" spans="1:11">
      <c r="A230" s="34" t="s">
        <v>306</v>
      </c>
      <c r="B230" s="35">
        <v>250</v>
      </c>
      <c r="C230" s="36" t="s">
        <v>72</v>
      </c>
      <c r="D230" s="36" t="s">
        <v>301</v>
      </c>
      <c r="E230" s="37">
        <v>30</v>
      </c>
      <c r="F230" s="34" t="s">
        <v>60</v>
      </c>
      <c r="G230" s="39">
        <v>13.22</v>
      </c>
      <c r="H230" s="37">
        <v>21</v>
      </c>
      <c r="I230" s="50">
        <f t="shared" si="5"/>
        <v>15.9962</v>
      </c>
      <c r="J230" s="48">
        <f t="shared" si="6"/>
        <v>396.6</v>
      </c>
      <c r="K230" s="49"/>
    </row>
    <row r="231" s="4" customFormat="1" ht="30" spans="1:11">
      <c r="A231" s="34" t="s">
        <v>307</v>
      </c>
      <c r="B231" s="35" t="s">
        <v>308</v>
      </c>
      <c r="C231" s="36"/>
      <c r="D231" s="36" t="s">
        <v>309</v>
      </c>
      <c r="E231" s="37"/>
      <c r="F231" s="34"/>
      <c r="G231" s="39"/>
      <c r="H231" s="37"/>
      <c r="I231" s="50">
        <f t="shared" si="5"/>
        <v>0</v>
      </c>
      <c r="J231" s="48">
        <f t="shared" si="6"/>
        <v>0</v>
      </c>
      <c r="K231" s="49"/>
    </row>
    <row r="232" s="4" customFormat="1" ht="30" spans="1:11">
      <c r="A232" s="34" t="s">
        <v>310</v>
      </c>
      <c r="B232" s="35">
        <v>80</v>
      </c>
      <c r="C232" s="36" t="s">
        <v>72</v>
      </c>
      <c r="D232" s="36" t="s">
        <v>311</v>
      </c>
      <c r="E232" s="37">
        <v>30</v>
      </c>
      <c r="F232" s="34" t="s">
        <v>60</v>
      </c>
      <c r="G232" s="39">
        <v>2.72</v>
      </c>
      <c r="H232" s="37">
        <v>21</v>
      </c>
      <c r="I232" s="50">
        <f t="shared" si="5"/>
        <v>3.2912</v>
      </c>
      <c r="J232" s="48">
        <f t="shared" si="6"/>
        <v>81.6</v>
      </c>
      <c r="K232" s="49"/>
    </row>
    <row r="233" s="4" customFormat="1" ht="30" spans="1:11">
      <c r="A233" s="34" t="s">
        <v>312</v>
      </c>
      <c r="B233" s="35">
        <v>100</v>
      </c>
      <c r="C233" s="36" t="s">
        <v>72</v>
      </c>
      <c r="D233" s="36" t="s">
        <v>311</v>
      </c>
      <c r="E233" s="37">
        <v>30</v>
      </c>
      <c r="F233" s="34" t="s">
        <v>60</v>
      </c>
      <c r="G233" s="39">
        <v>4.9</v>
      </c>
      <c r="H233" s="37">
        <v>21</v>
      </c>
      <c r="I233" s="50">
        <f t="shared" si="5"/>
        <v>5.929</v>
      </c>
      <c r="J233" s="48">
        <f t="shared" si="6"/>
        <v>147</v>
      </c>
      <c r="K233" s="49"/>
    </row>
    <row r="234" s="4" customFormat="1" ht="30" spans="1:11">
      <c r="A234" s="34" t="s">
        <v>313</v>
      </c>
      <c r="B234" s="35">
        <v>125</v>
      </c>
      <c r="C234" s="36" t="s">
        <v>72</v>
      </c>
      <c r="D234" s="36" t="s">
        <v>311</v>
      </c>
      <c r="E234" s="37">
        <v>30</v>
      </c>
      <c r="F234" s="34" t="s">
        <v>60</v>
      </c>
      <c r="G234" s="39">
        <v>5.62</v>
      </c>
      <c r="H234" s="37">
        <v>21</v>
      </c>
      <c r="I234" s="50">
        <f t="shared" si="5"/>
        <v>6.8002</v>
      </c>
      <c r="J234" s="48">
        <f t="shared" si="6"/>
        <v>168.6</v>
      </c>
      <c r="K234" s="49"/>
    </row>
    <row r="235" s="4" customFormat="1" ht="30" spans="1:11">
      <c r="A235" s="34" t="s">
        <v>314</v>
      </c>
      <c r="B235" s="35">
        <v>160</v>
      </c>
      <c r="C235" s="36" t="s">
        <v>72</v>
      </c>
      <c r="D235" s="36" t="s">
        <v>311</v>
      </c>
      <c r="E235" s="37">
        <v>30</v>
      </c>
      <c r="F235" s="34" t="s">
        <v>60</v>
      </c>
      <c r="G235" s="39">
        <v>6.92</v>
      </c>
      <c r="H235" s="37">
        <v>21</v>
      </c>
      <c r="I235" s="50">
        <f t="shared" si="5"/>
        <v>8.3732</v>
      </c>
      <c r="J235" s="48">
        <f t="shared" si="6"/>
        <v>207.6</v>
      </c>
      <c r="K235" s="49"/>
    </row>
    <row r="236" s="4" customFormat="1" ht="30" spans="1:11">
      <c r="A236" s="34" t="s">
        <v>315</v>
      </c>
      <c r="B236" s="35">
        <v>200</v>
      </c>
      <c r="C236" s="36" t="s">
        <v>72</v>
      </c>
      <c r="D236" s="36" t="s">
        <v>311</v>
      </c>
      <c r="E236" s="37">
        <v>30</v>
      </c>
      <c r="F236" s="34" t="s">
        <v>60</v>
      </c>
      <c r="G236" s="39">
        <v>6.81</v>
      </c>
      <c r="H236" s="37">
        <v>21</v>
      </c>
      <c r="I236" s="50">
        <f t="shared" si="5"/>
        <v>8.2401</v>
      </c>
      <c r="J236" s="48">
        <f t="shared" si="6"/>
        <v>204.3</v>
      </c>
      <c r="K236" s="49"/>
    </row>
    <row r="237" s="4" customFormat="1" ht="30" spans="1:11">
      <c r="A237" s="34" t="s">
        <v>316</v>
      </c>
      <c r="B237" s="35">
        <v>250</v>
      </c>
      <c r="C237" s="36" t="s">
        <v>72</v>
      </c>
      <c r="D237" s="36" t="s">
        <v>311</v>
      </c>
      <c r="E237" s="37">
        <v>30</v>
      </c>
      <c r="F237" s="34" t="s">
        <v>60</v>
      </c>
      <c r="G237" s="39">
        <v>10.22</v>
      </c>
      <c r="H237" s="37">
        <v>21</v>
      </c>
      <c r="I237" s="50">
        <f t="shared" si="5"/>
        <v>12.3662</v>
      </c>
      <c r="J237" s="48">
        <f t="shared" si="6"/>
        <v>306.6</v>
      </c>
      <c r="K237" s="49"/>
    </row>
    <row r="238" s="4" customFormat="1" ht="75" spans="1:11">
      <c r="A238" s="34">
        <v>21</v>
      </c>
      <c r="B238" s="35" t="s">
        <v>317</v>
      </c>
      <c r="C238" s="36"/>
      <c r="D238" s="36" t="s">
        <v>318</v>
      </c>
      <c r="E238" s="37"/>
      <c r="F238" s="34"/>
      <c r="G238" s="39"/>
      <c r="H238" s="37"/>
      <c r="I238" s="50">
        <f t="shared" si="5"/>
        <v>0</v>
      </c>
      <c r="J238" s="48">
        <f t="shared" si="6"/>
        <v>0</v>
      </c>
      <c r="K238" s="49"/>
    </row>
    <row r="239" s="4" customFormat="1" ht="30" spans="1:11">
      <c r="A239" s="34" t="s">
        <v>319</v>
      </c>
      <c r="B239" s="35" t="s">
        <v>320</v>
      </c>
      <c r="C239" s="36" t="s">
        <v>321</v>
      </c>
      <c r="D239" s="36" t="s">
        <v>322</v>
      </c>
      <c r="E239" s="37">
        <v>10</v>
      </c>
      <c r="F239" s="34" t="s">
        <v>60</v>
      </c>
      <c r="G239" s="39">
        <v>6.13</v>
      </c>
      <c r="H239" s="37">
        <v>21</v>
      </c>
      <c r="I239" s="50">
        <f t="shared" si="5"/>
        <v>7.4173</v>
      </c>
      <c r="J239" s="48">
        <f t="shared" si="6"/>
        <v>61.3</v>
      </c>
      <c r="K239" s="49"/>
    </row>
    <row r="240" s="4" customFormat="1" ht="30" spans="1:11">
      <c r="A240" s="34" t="s">
        <v>323</v>
      </c>
      <c r="B240" s="35" t="s">
        <v>324</v>
      </c>
      <c r="C240" s="36" t="s">
        <v>321</v>
      </c>
      <c r="D240" s="36" t="s">
        <v>322</v>
      </c>
      <c r="E240" s="37">
        <v>10</v>
      </c>
      <c r="F240" s="34" t="s">
        <v>60</v>
      </c>
      <c r="G240" s="39">
        <v>7.17</v>
      </c>
      <c r="H240" s="37">
        <v>21</v>
      </c>
      <c r="I240" s="50">
        <f t="shared" si="5"/>
        <v>8.6757</v>
      </c>
      <c r="J240" s="48">
        <f t="shared" si="6"/>
        <v>71.7</v>
      </c>
      <c r="K240" s="49"/>
    </row>
    <row r="241" s="4" customFormat="1" ht="30" spans="1:11">
      <c r="A241" s="34" t="s">
        <v>325</v>
      </c>
      <c r="B241" s="35" t="s">
        <v>326</v>
      </c>
      <c r="C241" s="36" t="s">
        <v>321</v>
      </c>
      <c r="D241" s="36" t="s">
        <v>322</v>
      </c>
      <c r="E241" s="37">
        <v>10</v>
      </c>
      <c r="F241" s="34" t="s">
        <v>60</v>
      </c>
      <c r="G241" s="39">
        <v>9.59</v>
      </c>
      <c r="H241" s="37">
        <v>21</v>
      </c>
      <c r="I241" s="50">
        <f t="shared" si="5"/>
        <v>11.6039</v>
      </c>
      <c r="J241" s="48">
        <f t="shared" si="6"/>
        <v>95.9</v>
      </c>
      <c r="K241" s="49"/>
    </row>
    <row r="242" s="4" customFormat="1" ht="30" spans="1:11">
      <c r="A242" s="34" t="s">
        <v>327</v>
      </c>
      <c r="B242" s="35" t="s">
        <v>328</v>
      </c>
      <c r="C242" s="36" t="s">
        <v>321</v>
      </c>
      <c r="D242" s="36" t="s">
        <v>322</v>
      </c>
      <c r="E242" s="37">
        <v>10</v>
      </c>
      <c r="F242" s="34" t="s">
        <v>60</v>
      </c>
      <c r="G242" s="39">
        <v>8.77</v>
      </c>
      <c r="H242" s="37">
        <v>21</v>
      </c>
      <c r="I242" s="50">
        <f t="shared" si="5"/>
        <v>10.6117</v>
      </c>
      <c r="J242" s="48">
        <f t="shared" si="6"/>
        <v>87.7</v>
      </c>
      <c r="K242" s="49"/>
    </row>
    <row r="243" s="4" customFormat="1" ht="30" spans="1:11">
      <c r="A243" s="34" t="s">
        <v>329</v>
      </c>
      <c r="B243" s="35" t="s">
        <v>330</v>
      </c>
      <c r="C243" s="36" t="s">
        <v>321</v>
      </c>
      <c r="D243" s="36" t="s">
        <v>322</v>
      </c>
      <c r="E243" s="37">
        <v>10</v>
      </c>
      <c r="F243" s="34" t="s">
        <v>60</v>
      </c>
      <c r="G243" s="39">
        <v>10.74</v>
      </c>
      <c r="H243" s="37">
        <v>21</v>
      </c>
      <c r="I243" s="50">
        <f t="shared" si="5"/>
        <v>12.9954</v>
      </c>
      <c r="J243" s="48">
        <f t="shared" si="6"/>
        <v>107.4</v>
      </c>
      <c r="K243" s="49"/>
    </row>
    <row r="244" s="4" customFormat="1" ht="45" spans="1:11">
      <c r="A244" s="34">
        <v>22</v>
      </c>
      <c r="B244" s="35" t="s">
        <v>331</v>
      </c>
      <c r="C244" s="36"/>
      <c r="D244" s="36" t="s">
        <v>332</v>
      </c>
      <c r="E244" s="37"/>
      <c r="F244" s="34"/>
      <c r="G244" s="39"/>
      <c r="H244" s="37"/>
      <c r="I244" s="50">
        <f t="shared" si="5"/>
        <v>0</v>
      </c>
      <c r="J244" s="48">
        <f t="shared" si="6"/>
        <v>0</v>
      </c>
      <c r="K244" s="49"/>
    </row>
    <row r="245" s="4" customFormat="1" ht="30" spans="1:11">
      <c r="A245" s="34" t="s">
        <v>333</v>
      </c>
      <c r="B245" s="35">
        <v>100</v>
      </c>
      <c r="C245" s="36" t="s">
        <v>334</v>
      </c>
      <c r="D245" s="36" t="s">
        <v>332</v>
      </c>
      <c r="E245" s="37">
        <v>20</v>
      </c>
      <c r="F245" s="34" t="s">
        <v>60</v>
      </c>
      <c r="G245" s="39">
        <v>8.26</v>
      </c>
      <c r="H245" s="37">
        <v>21</v>
      </c>
      <c r="I245" s="50">
        <f t="shared" si="5"/>
        <v>9.9946</v>
      </c>
      <c r="J245" s="48">
        <f t="shared" si="6"/>
        <v>165.2</v>
      </c>
      <c r="K245" s="49"/>
    </row>
    <row r="246" s="4" customFormat="1" ht="30" spans="1:11">
      <c r="A246" s="34" t="s">
        <v>335</v>
      </c>
      <c r="B246" s="35">
        <v>125</v>
      </c>
      <c r="C246" s="36" t="s">
        <v>334</v>
      </c>
      <c r="D246" s="36" t="s">
        <v>332</v>
      </c>
      <c r="E246" s="37">
        <v>20</v>
      </c>
      <c r="F246" s="34" t="s">
        <v>60</v>
      </c>
      <c r="G246" s="39">
        <v>10.74</v>
      </c>
      <c r="H246" s="37">
        <v>21</v>
      </c>
      <c r="I246" s="50">
        <f t="shared" si="5"/>
        <v>12.9954</v>
      </c>
      <c r="J246" s="48">
        <f t="shared" si="6"/>
        <v>214.8</v>
      </c>
      <c r="K246" s="49"/>
    </row>
    <row r="247" s="4" customFormat="1" ht="30" spans="1:11">
      <c r="A247" s="34" t="s">
        <v>336</v>
      </c>
      <c r="B247" s="35">
        <v>150</v>
      </c>
      <c r="C247" s="36" t="s">
        <v>334</v>
      </c>
      <c r="D247" s="36" t="s">
        <v>332</v>
      </c>
      <c r="E247" s="37">
        <v>20</v>
      </c>
      <c r="F247" s="34" t="s">
        <v>60</v>
      </c>
      <c r="G247" s="39">
        <v>13.22</v>
      </c>
      <c r="H247" s="37">
        <v>21</v>
      </c>
      <c r="I247" s="50">
        <f t="shared" si="5"/>
        <v>15.9962</v>
      </c>
      <c r="J247" s="48">
        <f t="shared" si="6"/>
        <v>264.4</v>
      </c>
      <c r="K247" s="49"/>
    </row>
    <row r="248" s="4" customFormat="1" ht="30" spans="1:11">
      <c r="A248" s="34" t="s">
        <v>337</v>
      </c>
      <c r="B248" s="35" t="s">
        <v>338</v>
      </c>
      <c r="C248" s="36"/>
      <c r="D248" s="36" t="s">
        <v>339</v>
      </c>
      <c r="E248" s="37"/>
      <c r="F248" s="34"/>
      <c r="G248" s="39"/>
      <c r="H248" s="37"/>
      <c r="I248" s="50">
        <f t="shared" si="5"/>
        <v>0</v>
      </c>
      <c r="J248" s="48">
        <f t="shared" si="6"/>
        <v>0</v>
      </c>
      <c r="K248" s="49"/>
    </row>
    <row r="249" s="4" customFormat="1" ht="30" spans="1:11">
      <c r="A249" s="34" t="s">
        <v>340</v>
      </c>
      <c r="B249" s="35">
        <v>80</v>
      </c>
      <c r="C249" s="36" t="s">
        <v>72</v>
      </c>
      <c r="D249" s="36" t="s">
        <v>339</v>
      </c>
      <c r="E249" s="37">
        <v>10</v>
      </c>
      <c r="F249" s="34" t="s">
        <v>60</v>
      </c>
      <c r="G249" s="39">
        <v>1.13</v>
      </c>
      <c r="H249" s="37">
        <v>21</v>
      </c>
      <c r="I249" s="50">
        <f t="shared" si="5"/>
        <v>1.3673</v>
      </c>
      <c r="J249" s="48">
        <f t="shared" si="6"/>
        <v>11.3</v>
      </c>
      <c r="K249" s="49"/>
    </row>
    <row r="250" s="4" customFormat="1" ht="30" spans="1:11">
      <c r="A250" s="34" t="s">
        <v>341</v>
      </c>
      <c r="B250" s="35">
        <v>100</v>
      </c>
      <c r="C250" s="36" t="s">
        <v>72</v>
      </c>
      <c r="D250" s="36" t="s">
        <v>339</v>
      </c>
      <c r="E250" s="37">
        <v>10</v>
      </c>
      <c r="F250" s="34" t="s">
        <v>60</v>
      </c>
      <c r="G250" s="39">
        <v>4.55</v>
      </c>
      <c r="H250" s="37">
        <v>21</v>
      </c>
      <c r="I250" s="50">
        <f t="shared" si="5"/>
        <v>5.5055</v>
      </c>
      <c r="J250" s="48">
        <f t="shared" si="6"/>
        <v>45.5</v>
      </c>
      <c r="K250" s="49"/>
    </row>
    <row r="251" s="4" customFormat="1" ht="30" spans="1:11">
      <c r="A251" s="34" t="s">
        <v>342</v>
      </c>
      <c r="B251" s="35">
        <v>125</v>
      </c>
      <c r="C251" s="36" t="s">
        <v>72</v>
      </c>
      <c r="D251" s="36" t="s">
        <v>339</v>
      </c>
      <c r="E251" s="37">
        <v>10</v>
      </c>
      <c r="F251" s="34" t="s">
        <v>60</v>
      </c>
      <c r="G251" s="39">
        <v>6.2</v>
      </c>
      <c r="H251" s="37">
        <v>21</v>
      </c>
      <c r="I251" s="50">
        <f t="shared" si="5"/>
        <v>7.502</v>
      </c>
      <c r="J251" s="48">
        <f t="shared" si="6"/>
        <v>62</v>
      </c>
      <c r="K251" s="49"/>
    </row>
    <row r="252" s="4" customFormat="1" ht="30" spans="1:11">
      <c r="A252" s="34" t="s">
        <v>343</v>
      </c>
      <c r="B252" s="35">
        <v>160</v>
      </c>
      <c r="C252" s="36" t="s">
        <v>72</v>
      </c>
      <c r="D252" s="36"/>
      <c r="E252" s="37">
        <v>10</v>
      </c>
      <c r="F252" s="34" t="s">
        <v>60</v>
      </c>
      <c r="G252" s="39">
        <v>8.68</v>
      </c>
      <c r="H252" s="37">
        <v>21</v>
      </c>
      <c r="I252" s="50">
        <f t="shared" ref="I252:I315" si="7">G252*1.21</f>
        <v>10.5028</v>
      </c>
      <c r="J252" s="48">
        <f t="shared" ref="J252:J315" si="8">E252*G252</f>
        <v>86.8</v>
      </c>
      <c r="K252" s="49"/>
    </row>
    <row r="253" s="4" customFormat="1" ht="30" spans="1:11">
      <c r="A253" s="34" t="s">
        <v>344</v>
      </c>
      <c r="B253" s="35">
        <v>200</v>
      </c>
      <c r="C253" s="36" t="s">
        <v>72</v>
      </c>
      <c r="D253" s="36" t="s">
        <v>339</v>
      </c>
      <c r="E253" s="37">
        <v>10</v>
      </c>
      <c r="F253" s="34" t="s">
        <v>60</v>
      </c>
      <c r="G253" s="39">
        <v>7.43</v>
      </c>
      <c r="H253" s="37">
        <v>21</v>
      </c>
      <c r="I253" s="50">
        <f t="shared" si="7"/>
        <v>8.9903</v>
      </c>
      <c r="J253" s="48">
        <f t="shared" si="8"/>
        <v>74.3</v>
      </c>
      <c r="K253" s="49"/>
    </row>
    <row r="254" s="4" customFormat="1" ht="30" spans="1:11">
      <c r="A254" s="34" t="s">
        <v>345</v>
      </c>
      <c r="B254" s="35">
        <v>250</v>
      </c>
      <c r="C254" s="36" t="s">
        <v>72</v>
      </c>
      <c r="D254" s="36" t="s">
        <v>339</v>
      </c>
      <c r="E254" s="37">
        <v>10</v>
      </c>
      <c r="F254" s="34" t="s">
        <v>60</v>
      </c>
      <c r="G254" s="39">
        <v>14.47</v>
      </c>
      <c r="H254" s="37">
        <v>21</v>
      </c>
      <c r="I254" s="50">
        <f t="shared" si="7"/>
        <v>17.5087</v>
      </c>
      <c r="J254" s="48">
        <f t="shared" si="8"/>
        <v>144.7</v>
      </c>
      <c r="K254" s="49"/>
    </row>
    <row r="255" s="4" customFormat="1" ht="30" spans="1:11">
      <c r="A255" s="34" t="s">
        <v>346</v>
      </c>
      <c r="B255" s="35">
        <v>315</v>
      </c>
      <c r="C255" s="36" t="s">
        <v>72</v>
      </c>
      <c r="D255" s="36" t="s">
        <v>339</v>
      </c>
      <c r="E255" s="37">
        <v>5</v>
      </c>
      <c r="F255" s="34" t="s">
        <v>60</v>
      </c>
      <c r="G255" s="39">
        <v>24.8</v>
      </c>
      <c r="H255" s="37">
        <v>21</v>
      </c>
      <c r="I255" s="50">
        <f t="shared" si="7"/>
        <v>30.008</v>
      </c>
      <c r="J255" s="48">
        <f t="shared" si="8"/>
        <v>124</v>
      </c>
      <c r="K255" s="49"/>
    </row>
    <row r="256" s="4" customFormat="1" ht="30" spans="1:11">
      <c r="A256" s="34" t="s">
        <v>347</v>
      </c>
      <c r="B256" s="35">
        <v>400</v>
      </c>
      <c r="C256" s="36" t="s">
        <v>72</v>
      </c>
      <c r="D256" s="36" t="s">
        <v>339</v>
      </c>
      <c r="E256" s="37">
        <v>5</v>
      </c>
      <c r="F256" s="34" t="s">
        <v>60</v>
      </c>
      <c r="G256" s="39">
        <v>46.9</v>
      </c>
      <c r="H256" s="37">
        <v>21</v>
      </c>
      <c r="I256" s="50">
        <f t="shared" si="7"/>
        <v>56.749</v>
      </c>
      <c r="J256" s="48">
        <f t="shared" si="8"/>
        <v>234.5</v>
      </c>
      <c r="K256" s="49"/>
    </row>
    <row r="257" s="4" customFormat="1" ht="75" spans="1:11">
      <c r="A257" s="34" t="s">
        <v>348</v>
      </c>
      <c r="B257" s="35" t="s">
        <v>349</v>
      </c>
      <c r="C257" s="36"/>
      <c r="D257" s="36" t="s">
        <v>350</v>
      </c>
      <c r="E257" s="37"/>
      <c r="F257" s="34"/>
      <c r="G257" s="39"/>
      <c r="H257" s="37"/>
      <c r="I257" s="50">
        <f t="shared" si="7"/>
        <v>0</v>
      </c>
      <c r="J257" s="48">
        <f t="shared" si="8"/>
        <v>0</v>
      </c>
      <c r="K257" s="49"/>
    </row>
    <row r="258" s="4" customFormat="1" ht="30" spans="1:11">
      <c r="A258" s="34" t="s">
        <v>351</v>
      </c>
      <c r="B258" s="35" t="s">
        <v>352</v>
      </c>
      <c r="C258" s="36" t="s">
        <v>121</v>
      </c>
      <c r="D258" s="36" t="s">
        <v>353</v>
      </c>
      <c r="E258" s="37">
        <v>10</v>
      </c>
      <c r="F258" s="34" t="s">
        <v>60</v>
      </c>
      <c r="G258" s="39">
        <v>44.83</v>
      </c>
      <c r="H258" s="37">
        <v>21</v>
      </c>
      <c r="I258" s="50">
        <f t="shared" si="7"/>
        <v>54.2443</v>
      </c>
      <c r="J258" s="48">
        <f t="shared" si="8"/>
        <v>448.3</v>
      </c>
      <c r="K258" s="49"/>
    </row>
    <row r="259" s="4" customFormat="1" ht="30" spans="1:11">
      <c r="A259" s="34" t="s">
        <v>354</v>
      </c>
      <c r="B259" s="35" t="s">
        <v>355</v>
      </c>
      <c r="C259" s="36" t="s">
        <v>121</v>
      </c>
      <c r="D259" s="36" t="s">
        <v>353</v>
      </c>
      <c r="E259" s="37">
        <v>5</v>
      </c>
      <c r="F259" s="34" t="s">
        <v>60</v>
      </c>
      <c r="G259" s="39">
        <v>53.72</v>
      </c>
      <c r="H259" s="37">
        <v>21</v>
      </c>
      <c r="I259" s="50">
        <f t="shared" si="7"/>
        <v>65.0012</v>
      </c>
      <c r="J259" s="48">
        <f t="shared" si="8"/>
        <v>268.6</v>
      </c>
      <c r="K259" s="49"/>
    </row>
    <row r="260" s="4" customFormat="1" ht="30" spans="1:11">
      <c r="A260" s="34" t="s">
        <v>356</v>
      </c>
      <c r="B260" s="35" t="s">
        <v>357</v>
      </c>
      <c r="C260" s="36" t="s">
        <v>121</v>
      </c>
      <c r="D260" s="36" t="s">
        <v>353</v>
      </c>
      <c r="E260" s="37">
        <v>5</v>
      </c>
      <c r="F260" s="34" t="s">
        <v>60</v>
      </c>
      <c r="G260" s="39">
        <v>37.36</v>
      </c>
      <c r="H260" s="37">
        <v>21</v>
      </c>
      <c r="I260" s="50">
        <f t="shared" si="7"/>
        <v>45.2056</v>
      </c>
      <c r="J260" s="48">
        <f t="shared" si="8"/>
        <v>186.8</v>
      </c>
      <c r="K260" s="49"/>
    </row>
    <row r="261" s="4" customFormat="1" ht="30" spans="1:11">
      <c r="A261" s="34" t="s">
        <v>358</v>
      </c>
      <c r="B261" s="35" t="s">
        <v>359</v>
      </c>
      <c r="C261" s="36" t="s">
        <v>121</v>
      </c>
      <c r="D261" s="36" t="s">
        <v>353</v>
      </c>
      <c r="E261" s="37">
        <v>5</v>
      </c>
      <c r="F261" s="34" t="s">
        <v>60</v>
      </c>
      <c r="G261" s="39">
        <v>52.07</v>
      </c>
      <c r="H261" s="37">
        <v>21</v>
      </c>
      <c r="I261" s="50">
        <f t="shared" si="7"/>
        <v>63.0047</v>
      </c>
      <c r="J261" s="48">
        <f t="shared" si="8"/>
        <v>260.35</v>
      </c>
      <c r="K261" s="49"/>
    </row>
    <row r="262" s="4" customFormat="1" ht="30" spans="1:11">
      <c r="A262" s="34" t="s">
        <v>360</v>
      </c>
      <c r="B262" s="35" t="s">
        <v>361</v>
      </c>
      <c r="C262" s="36" t="s">
        <v>121</v>
      </c>
      <c r="D262" s="36" t="s">
        <v>353</v>
      </c>
      <c r="E262" s="37">
        <v>5</v>
      </c>
      <c r="F262" s="34" t="s">
        <v>60</v>
      </c>
      <c r="G262" s="39">
        <v>55.38</v>
      </c>
      <c r="H262" s="37">
        <v>21</v>
      </c>
      <c r="I262" s="50">
        <f t="shared" si="7"/>
        <v>67.0098</v>
      </c>
      <c r="J262" s="48">
        <f t="shared" si="8"/>
        <v>276.9</v>
      </c>
      <c r="K262" s="49"/>
    </row>
    <row r="263" s="4" customFormat="1" ht="60" spans="1:11">
      <c r="A263" s="34" t="s">
        <v>362</v>
      </c>
      <c r="B263" s="35" t="s">
        <v>363</v>
      </c>
      <c r="C263" s="36"/>
      <c r="D263" s="36" t="s">
        <v>364</v>
      </c>
      <c r="E263" s="37"/>
      <c r="F263" s="34"/>
      <c r="G263" s="39"/>
      <c r="H263" s="37"/>
      <c r="I263" s="50">
        <f t="shared" si="7"/>
        <v>0</v>
      </c>
      <c r="J263" s="48">
        <f t="shared" si="8"/>
        <v>0</v>
      </c>
      <c r="K263" s="49"/>
    </row>
    <row r="264" s="4" customFormat="1" ht="30" spans="1:11">
      <c r="A264" s="34" t="s">
        <v>365</v>
      </c>
      <c r="B264" s="35" t="s">
        <v>352</v>
      </c>
      <c r="C264" s="36" t="s">
        <v>121</v>
      </c>
      <c r="D264" s="36" t="s">
        <v>364</v>
      </c>
      <c r="E264" s="37">
        <v>1</v>
      </c>
      <c r="F264" s="34" t="s">
        <v>60</v>
      </c>
      <c r="G264" s="39">
        <v>64</v>
      </c>
      <c r="H264" s="37">
        <v>21</v>
      </c>
      <c r="I264" s="50">
        <f t="shared" si="7"/>
        <v>77.44</v>
      </c>
      <c r="J264" s="48">
        <f t="shared" si="8"/>
        <v>64</v>
      </c>
      <c r="K264" s="49"/>
    </row>
    <row r="265" s="4" customFormat="1" ht="30" spans="1:11">
      <c r="A265" s="34" t="s">
        <v>366</v>
      </c>
      <c r="B265" s="35" t="s">
        <v>355</v>
      </c>
      <c r="C265" s="36" t="s">
        <v>121</v>
      </c>
      <c r="D265" s="36" t="s">
        <v>364</v>
      </c>
      <c r="E265" s="37">
        <v>1</v>
      </c>
      <c r="F265" s="34" t="s">
        <v>60</v>
      </c>
      <c r="G265" s="39">
        <v>90</v>
      </c>
      <c r="H265" s="37">
        <v>21</v>
      </c>
      <c r="I265" s="50">
        <f t="shared" si="7"/>
        <v>108.9</v>
      </c>
      <c r="J265" s="48">
        <f t="shared" si="8"/>
        <v>90</v>
      </c>
      <c r="K265" s="49"/>
    </row>
    <row r="266" s="4" customFormat="1" ht="30" spans="1:11">
      <c r="A266" s="34" t="s">
        <v>367</v>
      </c>
      <c r="B266" s="35" t="s">
        <v>357</v>
      </c>
      <c r="C266" s="36" t="s">
        <v>121</v>
      </c>
      <c r="D266" s="36" t="s">
        <v>364</v>
      </c>
      <c r="E266" s="37">
        <v>1</v>
      </c>
      <c r="F266" s="34" t="s">
        <v>60</v>
      </c>
      <c r="G266" s="39">
        <v>100</v>
      </c>
      <c r="H266" s="37">
        <v>21</v>
      </c>
      <c r="I266" s="50">
        <f t="shared" si="7"/>
        <v>121</v>
      </c>
      <c r="J266" s="48">
        <f t="shared" si="8"/>
        <v>100</v>
      </c>
      <c r="K266" s="49"/>
    </row>
    <row r="267" s="4" customFormat="1" ht="30" spans="1:11">
      <c r="A267" s="34" t="s">
        <v>368</v>
      </c>
      <c r="B267" s="35" t="s">
        <v>359</v>
      </c>
      <c r="C267" s="36" t="s">
        <v>121</v>
      </c>
      <c r="D267" s="36" t="s">
        <v>364</v>
      </c>
      <c r="E267" s="37">
        <v>1</v>
      </c>
      <c r="F267" s="34" t="s">
        <v>60</v>
      </c>
      <c r="G267" s="39">
        <v>150</v>
      </c>
      <c r="H267" s="37">
        <v>21</v>
      </c>
      <c r="I267" s="50">
        <f t="shared" si="7"/>
        <v>181.5</v>
      </c>
      <c r="J267" s="48">
        <f t="shared" si="8"/>
        <v>150</v>
      </c>
      <c r="K267" s="49"/>
    </row>
    <row r="268" s="4" customFormat="1" ht="30" spans="1:11">
      <c r="A268" s="34" t="s">
        <v>369</v>
      </c>
      <c r="B268" s="35" t="s">
        <v>361</v>
      </c>
      <c r="C268" s="36" t="s">
        <v>121</v>
      </c>
      <c r="D268" s="36" t="s">
        <v>364</v>
      </c>
      <c r="E268" s="37">
        <v>1</v>
      </c>
      <c r="F268" s="34" t="s">
        <v>60</v>
      </c>
      <c r="G268" s="39">
        <v>200</v>
      </c>
      <c r="H268" s="37">
        <v>21</v>
      </c>
      <c r="I268" s="50">
        <f t="shared" si="7"/>
        <v>242</v>
      </c>
      <c r="J268" s="48">
        <f t="shared" si="8"/>
        <v>200</v>
      </c>
      <c r="K268" s="49"/>
    </row>
    <row r="269" s="4" customFormat="1" ht="45" spans="1:11">
      <c r="A269" s="34" t="s">
        <v>370</v>
      </c>
      <c r="B269" s="35" t="s">
        <v>371</v>
      </c>
      <c r="C269" s="36"/>
      <c r="D269" s="36" t="s">
        <v>372</v>
      </c>
      <c r="E269" s="37"/>
      <c r="F269" s="34"/>
      <c r="G269" s="39"/>
      <c r="H269" s="37"/>
      <c r="I269" s="50">
        <f t="shared" si="7"/>
        <v>0</v>
      </c>
      <c r="J269" s="48">
        <f t="shared" si="8"/>
        <v>0</v>
      </c>
      <c r="K269" s="49"/>
    </row>
    <row r="270" s="4" customFormat="1" ht="45" spans="1:11">
      <c r="A270" s="34" t="s">
        <v>373</v>
      </c>
      <c r="B270" s="35">
        <v>100</v>
      </c>
      <c r="C270" s="36" t="s">
        <v>334</v>
      </c>
      <c r="D270" s="36" t="s">
        <v>372</v>
      </c>
      <c r="E270" s="37">
        <v>40</v>
      </c>
      <c r="F270" s="34" t="s">
        <v>60</v>
      </c>
      <c r="G270" s="39">
        <v>1.45</v>
      </c>
      <c r="H270" s="37">
        <v>21</v>
      </c>
      <c r="I270" s="50">
        <f t="shared" si="7"/>
        <v>1.7545</v>
      </c>
      <c r="J270" s="48">
        <f t="shared" si="8"/>
        <v>58</v>
      </c>
      <c r="K270" s="49"/>
    </row>
    <row r="271" s="4" customFormat="1" ht="45" spans="1:11">
      <c r="A271" s="34" t="s">
        <v>374</v>
      </c>
      <c r="B271" s="35">
        <v>125</v>
      </c>
      <c r="C271" s="36" t="s">
        <v>334</v>
      </c>
      <c r="D271" s="36" t="s">
        <v>372</v>
      </c>
      <c r="E271" s="37">
        <v>40</v>
      </c>
      <c r="F271" s="34" t="s">
        <v>60</v>
      </c>
      <c r="G271" s="39">
        <v>1.57</v>
      </c>
      <c r="H271" s="37">
        <v>21</v>
      </c>
      <c r="I271" s="50">
        <f t="shared" si="7"/>
        <v>1.8997</v>
      </c>
      <c r="J271" s="48">
        <f t="shared" si="8"/>
        <v>62.8</v>
      </c>
      <c r="K271" s="49"/>
    </row>
    <row r="272" s="4" customFormat="1" ht="45" spans="1:11">
      <c r="A272" s="34" t="s">
        <v>375</v>
      </c>
      <c r="B272" s="35">
        <v>160</v>
      </c>
      <c r="C272" s="36" t="s">
        <v>334</v>
      </c>
      <c r="D272" s="36" t="s">
        <v>372</v>
      </c>
      <c r="E272" s="37">
        <v>40</v>
      </c>
      <c r="F272" s="34" t="s">
        <v>60</v>
      </c>
      <c r="G272" s="39">
        <v>2.07</v>
      </c>
      <c r="H272" s="37">
        <v>21</v>
      </c>
      <c r="I272" s="50">
        <f t="shared" si="7"/>
        <v>2.5047</v>
      </c>
      <c r="J272" s="48">
        <f t="shared" si="8"/>
        <v>82.8</v>
      </c>
      <c r="K272" s="49"/>
    </row>
    <row r="273" s="4" customFormat="1" ht="45" spans="1:11">
      <c r="A273" s="34" t="s">
        <v>376</v>
      </c>
      <c r="B273" s="35">
        <v>200</v>
      </c>
      <c r="C273" s="36" t="s">
        <v>334</v>
      </c>
      <c r="D273" s="36" t="s">
        <v>372</v>
      </c>
      <c r="E273" s="37">
        <v>40</v>
      </c>
      <c r="F273" s="34" t="s">
        <v>60</v>
      </c>
      <c r="G273" s="39">
        <v>2.23</v>
      </c>
      <c r="H273" s="37">
        <v>21</v>
      </c>
      <c r="I273" s="50">
        <f t="shared" si="7"/>
        <v>2.6983</v>
      </c>
      <c r="J273" s="48">
        <f t="shared" si="8"/>
        <v>89.2</v>
      </c>
      <c r="K273" s="49"/>
    </row>
    <row r="274" s="4" customFormat="1" ht="45" spans="1:11">
      <c r="A274" s="34" t="s">
        <v>377</v>
      </c>
      <c r="B274" s="35">
        <v>250</v>
      </c>
      <c r="C274" s="36" t="s">
        <v>334</v>
      </c>
      <c r="D274" s="36" t="s">
        <v>372</v>
      </c>
      <c r="E274" s="37">
        <v>40</v>
      </c>
      <c r="F274" s="34" t="s">
        <v>60</v>
      </c>
      <c r="G274" s="39">
        <v>2.48</v>
      </c>
      <c r="H274" s="37">
        <v>21</v>
      </c>
      <c r="I274" s="50">
        <f t="shared" si="7"/>
        <v>3.0008</v>
      </c>
      <c r="J274" s="48">
        <f t="shared" si="8"/>
        <v>99.2</v>
      </c>
      <c r="K274" s="49"/>
    </row>
    <row r="275" s="4" customFormat="1" ht="45" spans="1:11">
      <c r="A275" s="34" t="s">
        <v>378</v>
      </c>
      <c r="B275" s="35">
        <v>315</v>
      </c>
      <c r="C275" s="36" t="s">
        <v>334</v>
      </c>
      <c r="D275" s="36" t="s">
        <v>372</v>
      </c>
      <c r="E275" s="37">
        <v>20</v>
      </c>
      <c r="F275" s="34" t="s">
        <v>60</v>
      </c>
      <c r="G275" s="39">
        <v>1.39</v>
      </c>
      <c r="H275" s="37">
        <v>21</v>
      </c>
      <c r="I275" s="50">
        <f t="shared" si="7"/>
        <v>1.6819</v>
      </c>
      <c r="J275" s="48">
        <f t="shared" si="8"/>
        <v>27.8</v>
      </c>
      <c r="K275" s="49"/>
    </row>
    <row r="276" s="4" customFormat="1" ht="45" spans="1:11">
      <c r="A276" s="34" t="s">
        <v>379</v>
      </c>
      <c r="B276" s="35">
        <v>400</v>
      </c>
      <c r="C276" s="36" t="s">
        <v>334</v>
      </c>
      <c r="D276" s="36" t="s">
        <v>372</v>
      </c>
      <c r="E276" s="37">
        <v>20</v>
      </c>
      <c r="F276" s="34" t="s">
        <v>60</v>
      </c>
      <c r="G276" s="39">
        <v>1.78</v>
      </c>
      <c r="H276" s="37">
        <v>21</v>
      </c>
      <c r="I276" s="50">
        <f t="shared" si="7"/>
        <v>2.1538</v>
      </c>
      <c r="J276" s="48">
        <f t="shared" si="8"/>
        <v>35.6</v>
      </c>
      <c r="K276" s="49"/>
    </row>
    <row r="277" s="4" customFormat="1" ht="60" spans="1:11">
      <c r="A277" s="34" t="s">
        <v>380</v>
      </c>
      <c r="B277" s="35" t="s">
        <v>381</v>
      </c>
      <c r="C277" s="36"/>
      <c r="D277" s="36" t="s">
        <v>382</v>
      </c>
      <c r="E277" s="37"/>
      <c r="F277" s="34"/>
      <c r="G277" s="39"/>
      <c r="H277" s="37"/>
      <c r="I277" s="50">
        <f t="shared" si="7"/>
        <v>0</v>
      </c>
      <c r="J277" s="48">
        <f t="shared" si="8"/>
        <v>0</v>
      </c>
      <c r="K277" s="49"/>
    </row>
    <row r="278" s="4" customFormat="1" ht="45" spans="1:11">
      <c r="A278" s="34" t="s">
        <v>383</v>
      </c>
      <c r="B278" s="35">
        <v>100</v>
      </c>
      <c r="C278" s="36" t="s">
        <v>334</v>
      </c>
      <c r="D278" s="36" t="s">
        <v>382</v>
      </c>
      <c r="E278" s="37">
        <v>60</v>
      </c>
      <c r="F278" s="34" t="s">
        <v>60</v>
      </c>
      <c r="G278" s="39">
        <v>1.65</v>
      </c>
      <c r="H278" s="37">
        <v>21</v>
      </c>
      <c r="I278" s="50">
        <f t="shared" si="7"/>
        <v>1.9965</v>
      </c>
      <c r="J278" s="48">
        <f t="shared" si="8"/>
        <v>99</v>
      </c>
      <c r="K278" s="49"/>
    </row>
    <row r="279" s="4" customFormat="1" ht="45" spans="1:11">
      <c r="A279" s="34" t="s">
        <v>384</v>
      </c>
      <c r="B279" s="35">
        <v>125</v>
      </c>
      <c r="C279" s="36" t="s">
        <v>334</v>
      </c>
      <c r="D279" s="36" t="s">
        <v>382</v>
      </c>
      <c r="E279" s="37">
        <v>60</v>
      </c>
      <c r="F279" s="34" t="s">
        <v>60</v>
      </c>
      <c r="G279" s="39">
        <v>2.07</v>
      </c>
      <c r="H279" s="37">
        <v>21</v>
      </c>
      <c r="I279" s="50">
        <f t="shared" si="7"/>
        <v>2.5047</v>
      </c>
      <c r="J279" s="48">
        <f t="shared" si="8"/>
        <v>124.2</v>
      </c>
      <c r="K279" s="49"/>
    </row>
    <row r="280" s="4" customFormat="1" ht="45" spans="1:11">
      <c r="A280" s="34" t="s">
        <v>385</v>
      </c>
      <c r="B280" s="35">
        <v>160</v>
      </c>
      <c r="C280" s="36" t="s">
        <v>334</v>
      </c>
      <c r="D280" s="36" t="s">
        <v>382</v>
      </c>
      <c r="E280" s="37">
        <v>60</v>
      </c>
      <c r="F280" s="34" t="s">
        <v>60</v>
      </c>
      <c r="G280" s="39">
        <v>2.48</v>
      </c>
      <c r="H280" s="37">
        <v>21</v>
      </c>
      <c r="I280" s="50">
        <f t="shared" si="7"/>
        <v>3.0008</v>
      </c>
      <c r="J280" s="48">
        <f t="shared" si="8"/>
        <v>148.8</v>
      </c>
      <c r="K280" s="49"/>
    </row>
    <row r="281" s="4" customFormat="1" ht="45" spans="1:11">
      <c r="A281" s="34" t="s">
        <v>386</v>
      </c>
      <c r="B281" s="35">
        <v>200</v>
      </c>
      <c r="C281" s="36" t="s">
        <v>334</v>
      </c>
      <c r="D281" s="36" t="s">
        <v>382</v>
      </c>
      <c r="E281" s="37">
        <v>60</v>
      </c>
      <c r="F281" s="34" t="s">
        <v>60</v>
      </c>
      <c r="G281" s="39">
        <v>2.89</v>
      </c>
      <c r="H281" s="37">
        <v>21</v>
      </c>
      <c r="I281" s="50">
        <f t="shared" si="7"/>
        <v>3.4969</v>
      </c>
      <c r="J281" s="48">
        <f t="shared" si="8"/>
        <v>173.4</v>
      </c>
      <c r="K281" s="49"/>
    </row>
    <row r="282" s="4" customFormat="1" ht="45" spans="1:11">
      <c r="A282" s="34" t="s">
        <v>387</v>
      </c>
      <c r="B282" s="35">
        <v>250</v>
      </c>
      <c r="C282" s="36" t="s">
        <v>334</v>
      </c>
      <c r="D282" s="36" t="s">
        <v>382</v>
      </c>
      <c r="E282" s="37">
        <v>60</v>
      </c>
      <c r="F282" s="34" t="s">
        <v>60</v>
      </c>
      <c r="G282" s="39">
        <v>3.22</v>
      </c>
      <c r="H282" s="37">
        <v>21</v>
      </c>
      <c r="I282" s="50">
        <f t="shared" si="7"/>
        <v>3.8962</v>
      </c>
      <c r="J282" s="48">
        <f t="shared" si="8"/>
        <v>193.2</v>
      </c>
      <c r="K282" s="49"/>
    </row>
    <row r="283" s="4" customFormat="1" ht="45" spans="1:11">
      <c r="A283" s="34" t="s">
        <v>388</v>
      </c>
      <c r="B283" s="35">
        <v>315</v>
      </c>
      <c r="C283" s="36" t="s">
        <v>334</v>
      </c>
      <c r="D283" s="36" t="s">
        <v>382</v>
      </c>
      <c r="E283" s="37">
        <v>20</v>
      </c>
      <c r="F283" s="34" t="s">
        <v>60</v>
      </c>
      <c r="G283" s="39">
        <v>3.31</v>
      </c>
      <c r="H283" s="37">
        <v>21</v>
      </c>
      <c r="I283" s="50">
        <f t="shared" si="7"/>
        <v>4.0051</v>
      </c>
      <c r="J283" s="48">
        <f t="shared" si="8"/>
        <v>66.2</v>
      </c>
      <c r="K283" s="49"/>
    </row>
    <row r="284" s="4" customFormat="1" ht="45" spans="1:11">
      <c r="A284" s="34" t="s">
        <v>389</v>
      </c>
      <c r="B284" s="35">
        <v>400</v>
      </c>
      <c r="C284" s="36" t="s">
        <v>334</v>
      </c>
      <c r="D284" s="36" t="s">
        <v>382</v>
      </c>
      <c r="E284" s="37">
        <v>20</v>
      </c>
      <c r="F284" s="34" t="s">
        <v>60</v>
      </c>
      <c r="G284" s="39">
        <v>4.13</v>
      </c>
      <c r="H284" s="37">
        <v>21</v>
      </c>
      <c r="I284" s="50">
        <f t="shared" si="7"/>
        <v>4.9973</v>
      </c>
      <c r="J284" s="48">
        <f t="shared" si="8"/>
        <v>82.6</v>
      </c>
      <c r="K284" s="49"/>
    </row>
    <row r="285" s="4" customFormat="1" ht="75" spans="1:11">
      <c r="A285" s="34" t="s">
        <v>390</v>
      </c>
      <c r="B285" s="35" t="s">
        <v>391</v>
      </c>
      <c r="C285" s="36"/>
      <c r="D285" s="36" t="s">
        <v>392</v>
      </c>
      <c r="E285" s="37"/>
      <c r="F285" s="34"/>
      <c r="G285" s="39"/>
      <c r="H285" s="37"/>
      <c r="I285" s="50">
        <f t="shared" si="7"/>
        <v>0</v>
      </c>
      <c r="J285" s="48">
        <f t="shared" si="8"/>
        <v>0</v>
      </c>
      <c r="K285" s="49"/>
    </row>
    <row r="286" s="4" customFormat="1" ht="45" spans="1:11">
      <c r="A286" s="34" t="s">
        <v>393</v>
      </c>
      <c r="B286" s="35" t="s">
        <v>394</v>
      </c>
      <c r="C286" s="36" t="s">
        <v>395</v>
      </c>
      <c r="D286" s="36" t="s">
        <v>392</v>
      </c>
      <c r="E286" s="37">
        <v>40</v>
      </c>
      <c r="F286" s="34" t="s">
        <v>60</v>
      </c>
      <c r="G286" s="39">
        <v>1.24</v>
      </c>
      <c r="H286" s="37">
        <v>21</v>
      </c>
      <c r="I286" s="50">
        <f t="shared" si="7"/>
        <v>1.5004</v>
      </c>
      <c r="J286" s="48">
        <f t="shared" si="8"/>
        <v>49.6</v>
      </c>
      <c r="K286" s="49"/>
    </row>
    <row r="287" s="4" customFormat="1" ht="45" spans="1:11">
      <c r="A287" s="34" t="s">
        <v>396</v>
      </c>
      <c r="B287" s="35" t="s">
        <v>397</v>
      </c>
      <c r="C287" s="36" t="s">
        <v>395</v>
      </c>
      <c r="D287" s="36" t="s">
        <v>392</v>
      </c>
      <c r="E287" s="37">
        <v>40</v>
      </c>
      <c r="F287" s="34" t="s">
        <v>60</v>
      </c>
      <c r="G287" s="39">
        <v>1.65</v>
      </c>
      <c r="H287" s="37">
        <v>21</v>
      </c>
      <c r="I287" s="50">
        <f t="shared" si="7"/>
        <v>1.9965</v>
      </c>
      <c r="J287" s="48">
        <f t="shared" si="8"/>
        <v>66</v>
      </c>
      <c r="K287" s="49"/>
    </row>
    <row r="288" s="4" customFormat="1" ht="45" spans="1:11">
      <c r="A288" s="34" t="s">
        <v>398</v>
      </c>
      <c r="B288" s="35" t="s">
        <v>399</v>
      </c>
      <c r="C288" s="36" t="s">
        <v>395</v>
      </c>
      <c r="D288" s="36" t="s">
        <v>392</v>
      </c>
      <c r="E288" s="37">
        <v>40</v>
      </c>
      <c r="F288" s="34" t="s">
        <v>60</v>
      </c>
      <c r="G288" s="39">
        <v>2.48</v>
      </c>
      <c r="H288" s="37">
        <v>21</v>
      </c>
      <c r="I288" s="50">
        <f t="shared" si="7"/>
        <v>3.0008</v>
      </c>
      <c r="J288" s="48">
        <f t="shared" si="8"/>
        <v>99.2</v>
      </c>
      <c r="K288" s="49"/>
    </row>
    <row r="289" s="4" customFormat="1" ht="45" spans="1:11">
      <c r="A289" s="34" t="s">
        <v>400</v>
      </c>
      <c r="B289" s="35" t="s">
        <v>401</v>
      </c>
      <c r="C289" s="36" t="s">
        <v>395</v>
      </c>
      <c r="D289" s="36" t="s">
        <v>392</v>
      </c>
      <c r="E289" s="37">
        <v>40</v>
      </c>
      <c r="F289" s="34" t="s">
        <v>60</v>
      </c>
      <c r="G289" s="39">
        <v>2.89</v>
      </c>
      <c r="H289" s="37">
        <v>21</v>
      </c>
      <c r="I289" s="50">
        <f t="shared" si="7"/>
        <v>3.4969</v>
      </c>
      <c r="J289" s="48">
        <f t="shared" si="8"/>
        <v>115.6</v>
      </c>
      <c r="K289" s="49"/>
    </row>
    <row r="290" s="4" customFormat="1" ht="45" spans="1:11">
      <c r="A290" s="34" t="s">
        <v>402</v>
      </c>
      <c r="B290" s="35" t="s">
        <v>403</v>
      </c>
      <c r="C290" s="36" t="s">
        <v>395</v>
      </c>
      <c r="D290" s="36" t="s">
        <v>392</v>
      </c>
      <c r="E290" s="37">
        <v>40</v>
      </c>
      <c r="F290" s="34" t="s">
        <v>60</v>
      </c>
      <c r="G290" s="39">
        <v>3.31</v>
      </c>
      <c r="H290" s="37">
        <v>21</v>
      </c>
      <c r="I290" s="50">
        <f t="shared" si="7"/>
        <v>4.0051</v>
      </c>
      <c r="J290" s="48">
        <f t="shared" si="8"/>
        <v>132.4</v>
      </c>
      <c r="K290" s="49"/>
    </row>
    <row r="291" s="4" customFormat="1" ht="45" spans="1:11">
      <c r="A291" s="34" t="s">
        <v>404</v>
      </c>
      <c r="B291" s="35" t="s">
        <v>405</v>
      </c>
      <c r="C291" s="36" t="s">
        <v>395</v>
      </c>
      <c r="D291" s="36" t="s">
        <v>392</v>
      </c>
      <c r="E291" s="37">
        <v>40</v>
      </c>
      <c r="F291" s="34" t="s">
        <v>60</v>
      </c>
      <c r="G291" s="39">
        <v>4.96</v>
      </c>
      <c r="H291" s="37">
        <v>21</v>
      </c>
      <c r="I291" s="50">
        <f t="shared" si="7"/>
        <v>6.0016</v>
      </c>
      <c r="J291" s="48">
        <f t="shared" si="8"/>
        <v>198.4</v>
      </c>
      <c r="K291" s="49"/>
    </row>
    <row r="292" s="4" customFormat="1" ht="60" spans="1:11">
      <c r="A292" s="34" t="s">
        <v>406</v>
      </c>
      <c r="B292" s="35" t="s">
        <v>407</v>
      </c>
      <c r="C292" s="36"/>
      <c r="D292" s="36" t="s">
        <v>408</v>
      </c>
      <c r="E292" s="37"/>
      <c r="F292" s="34"/>
      <c r="G292" s="39"/>
      <c r="H292" s="37"/>
      <c r="I292" s="50">
        <f t="shared" si="7"/>
        <v>0</v>
      </c>
      <c r="J292" s="48">
        <f t="shared" si="8"/>
        <v>0</v>
      </c>
      <c r="K292" s="49"/>
    </row>
    <row r="293" s="4" customFormat="1" ht="45" spans="1:11">
      <c r="A293" s="34" t="s">
        <v>409</v>
      </c>
      <c r="B293" s="35" t="s">
        <v>410</v>
      </c>
      <c r="C293" s="36" t="s">
        <v>395</v>
      </c>
      <c r="D293" s="36" t="s">
        <v>408</v>
      </c>
      <c r="E293" s="37">
        <v>20</v>
      </c>
      <c r="F293" s="34" t="s">
        <v>60</v>
      </c>
      <c r="G293" s="39">
        <v>5.79</v>
      </c>
      <c r="H293" s="37">
        <v>21</v>
      </c>
      <c r="I293" s="50">
        <f t="shared" si="7"/>
        <v>7.0059</v>
      </c>
      <c r="J293" s="48">
        <f t="shared" si="8"/>
        <v>115.8</v>
      </c>
      <c r="K293" s="49"/>
    </row>
    <row r="294" s="4" customFormat="1" ht="45" spans="1:11">
      <c r="A294" s="34" t="s">
        <v>411</v>
      </c>
      <c r="B294" s="35" t="s">
        <v>412</v>
      </c>
      <c r="C294" s="36" t="s">
        <v>395</v>
      </c>
      <c r="D294" s="36" t="s">
        <v>408</v>
      </c>
      <c r="E294" s="37">
        <v>20</v>
      </c>
      <c r="F294" s="34" t="s">
        <v>60</v>
      </c>
      <c r="G294" s="39">
        <v>19.01</v>
      </c>
      <c r="H294" s="37">
        <v>21</v>
      </c>
      <c r="I294" s="50">
        <f t="shared" si="7"/>
        <v>23.0021</v>
      </c>
      <c r="J294" s="48">
        <f t="shared" si="8"/>
        <v>380.2</v>
      </c>
      <c r="K294" s="49"/>
    </row>
    <row r="295" s="4" customFormat="1" ht="45" spans="1:11">
      <c r="A295" s="34" t="s">
        <v>413</v>
      </c>
      <c r="B295" s="35" t="s">
        <v>414</v>
      </c>
      <c r="C295" s="36" t="s">
        <v>395</v>
      </c>
      <c r="D295" s="36" t="s">
        <v>408</v>
      </c>
      <c r="E295" s="37">
        <v>20</v>
      </c>
      <c r="F295" s="34" t="s">
        <v>60</v>
      </c>
      <c r="G295" s="39">
        <v>14.05</v>
      </c>
      <c r="H295" s="37">
        <v>21</v>
      </c>
      <c r="I295" s="50">
        <f t="shared" si="7"/>
        <v>17.0005</v>
      </c>
      <c r="J295" s="48">
        <f t="shared" si="8"/>
        <v>281</v>
      </c>
      <c r="K295" s="49"/>
    </row>
    <row r="296" s="4" customFormat="1" ht="60" spans="1:11">
      <c r="A296" s="34" t="s">
        <v>415</v>
      </c>
      <c r="B296" s="35" t="s">
        <v>416</v>
      </c>
      <c r="C296" s="36"/>
      <c r="D296" s="36" t="s">
        <v>417</v>
      </c>
      <c r="E296" s="37"/>
      <c r="F296" s="34"/>
      <c r="G296" s="39"/>
      <c r="H296" s="37"/>
      <c r="I296" s="50">
        <f t="shared" si="7"/>
        <v>0</v>
      </c>
      <c r="J296" s="48">
        <f t="shared" si="8"/>
        <v>0</v>
      </c>
      <c r="K296" s="49"/>
    </row>
    <row r="297" s="4" customFormat="1" ht="30" spans="1:11">
      <c r="A297" s="34" t="s">
        <v>418</v>
      </c>
      <c r="B297" s="35" t="s">
        <v>419</v>
      </c>
      <c r="C297" s="36" t="s">
        <v>121</v>
      </c>
      <c r="D297" s="36" t="s">
        <v>417</v>
      </c>
      <c r="E297" s="37">
        <v>20</v>
      </c>
      <c r="F297" s="34" t="s">
        <v>420</v>
      </c>
      <c r="G297" s="39">
        <v>11.79</v>
      </c>
      <c r="H297" s="37">
        <v>21</v>
      </c>
      <c r="I297" s="50">
        <f t="shared" si="7"/>
        <v>14.2659</v>
      </c>
      <c r="J297" s="48">
        <f t="shared" si="8"/>
        <v>235.8</v>
      </c>
      <c r="K297" s="49"/>
    </row>
    <row r="298" s="4" customFormat="1" ht="30" spans="1:11">
      <c r="A298" s="34" t="s">
        <v>421</v>
      </c>
      <c r="B298" s="35" t="s">
        <v>422</v>
      </c>
      <c r="C298" s="36" t="s">
        <v>121</v>
      </c>
      <c r="D298" s="36" t="s">
        <v>417</v>
      </c>
      <c r="E298" s="37">
        <v>20</v>
      </c>
      <c r="F298" s="34" t="s">
        <v>420</v>
      </c>
      <c r="G298" s="39">
        <v>12.28</v>
      </c>
      <c r="H298" s="37">
        <v>21</v>
      </c>
      <c r="I298" s="50">
        <f t="shared" si="7"/>
        <v>14.8588</v>
      </c>
      <c r="J298" s="48">
        <f t="shared" si="8"/>
        <v>245.6</v>
      </c>
      <c r="K298" s="49"/>
    </row>
    <row r="299" s="4" customFormat="1" ht="30" spans="1:11">
      <c r="A299" s="34" t="s">
        <v>423</v>
      </c>
      <c r="B299" s="35" t="s">
        <v>424</v>
      </c>
      <c r="C299" s="36" t="s">
        <v>121</v>
      </c>
      <c r="D299" s="36" t="s">
        <v>417</v>
      </c>
      <c r="E299" s="37">
        <v>20</v>
      </c>
      <c r="F299" s="34" t="s">
        <v>420</v>
      </c>
      <c r="G299" s="39">
        <v>11.13</v>
      </c>
      <c r="H299" s="37">
        <v>21</v>
      </c>
      <c r="I299" s="50">
        <f t="shared" si="7"/>
        <v>13.4673</v>
      </c>
      <c r="J299" s="48">
        <f t="shared" si="8"/>
        <v>222.6</v>
      </c>
      <c r="K299" s="49"/>
    </row>
    <row r="300" s="4" customFormat="1" ht="30" spans="1:11">
      <c r="A300" s="34" t="s">
        <v>425</v>
      </c>
      <c r="B300" s="35" t="s">
        <v>426</v>
      </c>
      <c r="C300" s="36" t="s">
        <v>121</v>
      </c>
      <c r="D300" s="36" t="s">
        <v>417</v>
      </c>
      <c r="E300" s="37">
        <v>20</v>
      </c>
      <c r="F300" s="34" t="s">
        <v>420</v>
      </c>
      <c r="G300" s="39">
        <v>11.83</v>
      </c>
      <c r="H300" s="37">
        <v>21</v>
      </c>
      <c r="I300" s="50">
        <f t="shared" si="7"/>
        <v>14.3143</v>
      </c>
      <c r="J300" s="48">
        <f t="shared" si="8"/>
        <v>236.6</v>
      </c>
      <c r="K300" s="49"/>
    </row>
    <row r="301" s="4" customFormat="1" ht="45" spans="1:11">
      <c r="A301" s="34" t="s">
        <v>427</v>
      </c>
      <c r="B301" s="35" t="s">
        <v>428</v>
      </c>
      <c r="C301" s="36"/>
      <c r="D301" s="36" t="s">
        <v>429</v>
      </c>
      <c r="E301" s="37"/>
      <c r="F301" s="34"/>
      <c r="G301" s="39"/>
      <c r="H301" s="37"/>
      <c r="I301" s="50">
        <f t="shared" si="7"/>
        <v>0</v>
      </c>
      <c r="J301" s="48">
        <f t="shared" si="8"/>
        <v>0</v>
      </c>
      <c r="K301" s="49"/>
    </row>
    <row r="302" s="4" customFormat="1" ht="45" spans="1:11">
      <c r="A302" s="34" t="s">
        <v>430</v>
      </c>
      <c r="B302" s="35" t="s">
        <v>431</v>
      </c>
      <c r="C302" s="52" t="s">
        <v>432</v>
      </c>
      <c r="D302" s="36" t="s">
        <v>429</v>
      </c>
      <c r="E302" s="37">
        <v>10</v>
      </c>
      <c r="F302" s="34" t="s">
        <v>420</v>
      </c>
      <c r="G302" s="39">
        <v>99.17</v>
      </c>
      <c r="H302" s="37">
        <v>21</v>
      </c>
      <c r="I302" s="50">
        <f t="shared" si="7"/>
        <v>119.9957</v>
      </c>
      <c r="J302" s="48">
        <f t="shared" si="8"/>
        <v>991.7</v>
      </c>
      <c r="K302" s="49"/>
    </row>
    <row r="303" s="4" customFormat="1" ht="45" spans="1:11">
      <c r="A303" s="34" t="s">
        <v>433</v>
      </c>
      <c r="B303" s="35" t="s">
        <v>434</v>
      </c>
      <c r="C303" s="52" t="s">
        <v>432</v>
      </c>
      <c r="D303" s="36" t="s">
        <v>429</v>
      </c>
      <c r="E303" s="37">
        <v>10</v>
      </c>
      <c r="F303" s="34" t="s">
        <v>420</v>
      </c>
      <c r="G303" s="39">
        <v>181.82</v>
      </c>
      <c r="H303" s="37">
        <v>21</v>
      </c>
      <c r="I303" s="50">
        <f t="shared" si="7"/>
        <v>220.0022</v>
      </c>
      <c r="J303" s="48">
        <f t="shared" si="8"/>
        <v>1818.2</v>
      </c>
      <c r="K303" s="49"/>
    </row>
    <row r="304" s="4" customFormat="1" ht="45" spans="1:11">
      <c r="A304" s="34" t="s">
        <v>435</v>
      </c>
      <c r="B304" s="35" t="s">
        <v>436</v>
      </c>
      <c r="C304" s="52" t="s">
        <v>432</v>
      </c>
      <c r="D304" s="36" t="s">
        <v>429</v>
      </c>
      <c r="E304" s="37">
        <v>10</v>
      </c>
      <c r="F304" s="34" t="s">
        <v>420</v>
      </c>
      <c r="G304" s="39">
        <v>239.67</v>
      </c>
      <c r="H304" s="37">
        <v>21</v>
      </c>
      <c r="I304" s="50">
        <f t="shared" si="7"/>
        <v>290.0007</v>
      </c>
      <c r="J304" s="48">
        <f t="shared" si="8"/>
        <v>2396.7</v>
      </c>
      <c r="K304" s="49"/>
    </row>
    <row r="305" s="4" customFormat="1" ht="88.5" customHeight="1" spans="1:11">
      <c r="A305" s="34" t="s">
        <v>437</v>
      </c>
      <c r="B305" s="35" t="s">
        <v>438</v>
      </c>
      <c r="C305" s="36"/>
      <c r="D305" s="36" t="s">
        <v>439</v>
      </c>
      <c r="E305" s="37"/>
      <c r="F305" s="34"/>
      <c r="G305" s="39"/>
      <c r="H305" s="37"/>
      <c r="I305" s="50">
        <f t="shared" si="7"/>
        <v>0</v>
      </c>
      <c r="J305" s="48">
        <f t="shared" si="8"/>
        <v>0</v>
      </c>
      <c r="K305" s="49"/>
    </row>
    <row r="306" s="4" customFormat="1" ht="94.5" customHeight="1" spans="1:11">
      <c r="A306" s="34" t="s">
        <v>440</v>
      </c>
      <c r="B306" s="35" t="s">
        <v>441</v>
      </c>
      <c r="C306" s="36" t="s">
        <v>442</v>
      </c>
      <c r="D306" s="36" t="s">
        <v>439</v>
      </c>
      <c r="E306" s="37">
        <v>20</v>
      </c>
      <c r="F306" s="34" t="s">
        <v>60</v>
      </c>
      <c r="G306" s="39">
        <v>4.27</v>
      </c>
      <c r="H306" s="37">
        <v>21</v>
      </c>
      <c r="I306" s="50">
        <f t="shared" si="7"/>
        <v>5.1667</v>
      </c>
      <c r="J306" s="48">
        <f t="shared" si="8"/>
        <v>85.4</v>
      </c>
      <c r="K306" s="49"/>
    </row>
    <row r="307" s="4" customFormat="1" ht="92.25" customHeight="1" spans="1:11">
      <c r="A307" s="34" t="s">
        <v>443</v>
      </c>
      <c r="B307" s="35" t="s">
        <v>444</v>
      </c>
      <c r="C307" s="36" t="s">
        <v>442</v>
      </c>
      <c r="D307" s="36" t="s">
        <v>439</v>
      </c>
      <c r="E307" s="37">
        <v>20</v>
      </c>
      <c r="F307" s="34" t="s">
        <v>60</v>
      </c>
      <c r="G307" s="39">
        <v>6.8</v>
      </c>
      <c r="H307" s="37">
        <v>21</v>
      </c>
      <c r="I307" s="50">
        <f t="shared" si="7"/>
        <v>8.228</v>
      </c>
      <c r="J307" s="48">
        <f t="shared" si="8"/>
        <v>136</v>
      </c>
      <c r="K307" s="49"/>
    </row>
    <row r="308" s="4" customFormat="1" ht="89.25" customHeight="1" spans="1:11">
      <c r="A308" s="34" t="s">
        <v>445</v>
      </c>
      <c r="B308" s="35" t="s">
        <v>446</v>
      </c>
      <c r="C308" s="36" t="s">
        <v>442</v>
      </c>
      <c r="D308" s="36" t="s">
        <v>439</v>
      </c>
      <c r="E308" s="37">
        <v>20</v>
      </c>
      <c r="F308" s="34" t="s">
        <v>60</v>
      </c>
      <c r="G308" s="39">
        <v>8.21</v>
      </c>
      <c r="H308" s="37">
        <v>21</v>
      </c>
      <c r="I308" s="50">
        <f t="shared" si="7"/>
        <v>9.9341</v>
      </c>
      <c r="J308" s="48">
        <f t="shared" si="8"/>
        <v>164.2</v>
      </c>
      <c r="K308" s="49"/>
    </row>
    <row r="309" s="4" customFormat="1" ht="90.75" customHeight="1" spans="1:11">
      <c r="A309" s="34" t="s">
        <v>447</v>
      </c>
      <c r="B309" s="35" t="s">
        <v>448</v>
      </c>
      <c r="C309" s="36" t="s">
        <v>442</v>
      </c>
      <c r="D309" s="36" t="s">
        <v>439</v>
      </c>
      <c r="E309" s="37">
        <v>20</v>
      </c>
      <c r="F309" s="34" t="s">
        <v>60</v>
      </c>
      <c r="G309" s="39">
        <v>12.45</v>
      </c>
      <c r="H309" s="37">
        <v>21</v>
      </c>
      <c r="I309" s="50">
        <f t="shared" si="7"/>
        <v>15.0645</v>
      </c>
      <c r="J309" s="48">
        <f t="shared" si="8"/>
        <v>249</v>
      </c>
      <c r="K309" s="49"/>
    </row>
    <row r="310" s="4" customFormat="1" ht="45" spans="1:11">
      <c r="A310" s="34" t="s">
        <v>449</v>
      </c>
      <c r="B310" s="35" t="s">
        <v>450</v>
      </c>
      <c r="C310" s="36"/>
      <c r="D310" s="36" t="s">
        <v>451</v>
      </c>
      <c r="E310" s="37"/>
      <c r="F310" s="34"/>
      <c r="G310" s="39"/>
      <c r="H310" s="37"/>
      <c r="I310" s="50">
        <f t="shared" si="7"/>
        <v>0</v>
      </c>
      <c r="J310" s="48">
        <f t="shared" si="8"/>
        <v>0</v>
      </c>
      <c r="K310" s="49"/>
    </row>
    <row r="311" s="4" customFormat="1" ht="30" spans="1:11">
      <c r="A311" s="34" t="s">
        <v>452</v>
      </c>
      <c r="B311" s="35" t="s">
        <v>453</v>
      </c>
      <c r="C311" s="36" t="s">
        <v>72</v>
      </c>
      <c r="D311" s="36" t="s">
        <v>451</v>
      </c>
      <c r="E311" s="37">
        <v>20</v>
      </c>
      <c r="F311" s="34" t="s">
        <v>60</v>
      </c>
      <c r="G311" s="39">
        <v>37.19</v>
      </c>
      <c r="H311" s="37">
        <v>21</v>
      </c>
      <c r="I311" s="50">
        <f t="shared" si="7"/>
        <v>44.9999</v>
      </c>
      <c r="J311" s="48">
        <f t="shared" si="8"/>
        <v>743.8</v>
      </c>
      <c r="K311" s="49"/>
    </row>
    <row r="312" s="4" customFormat="1" ht="30" spans="1:11">
      <c r="A312" s="34" t="s">
        <v>454</v>
      </c>
      <c r="B312" s="35" t="s">
        <v>455</v>
      </c>
      <c r="C312" s="36" t="s">
        <v>72</v>
      </c>
      <c r="D312" s="36" t="s">
        <v>451</v>
      </c>
      <c r="E312" s="37">
        <v>20</v>
      </c>
      <c r="F312" s="34" t="s">
        <v>60</v>
      </c>
      <c r="G312" s="39">
        <v>27.31</v>
      </c>
      <c r="H312" s="37">
        <v>21</v>
      </c>
      <c r="I312" s="50">
        <f t="shared" si="7"/>
        <v>33.0451</v>
      </c>
      <c r="J312" s="48">
        <f t="shared" si="8"/>
        <v>546.2</v>
      </c>
      <c r="K312" s="49"/>
    </row>
    <row r="313" s="4" customFormat="1" ht="30" spans="1:11">
      <c r="A313" s="34" t="s">
        <v>456</v>
      </c>
      <c r="B313" s="35" t="s">
        <v>457</v>
      </c>
      <c r="C313" s="36" t="s">
        <v>72</v>
      </c>
      <c r="D313" s="36" t="s">
        <v>451</v>
      </c>
      <c r="E313" s="37">
        <v>20</v>
      </c>
      <c r="F313" s="34" t="s">
        <v>60</v>
      </c>
      <c r="G313" s="39">
        <v>22.88</v>
      </c>
      <c r="H313" s="37">
        <v>21</v>
      </c>
      <c r="I313" s="50">
        <f t="shared" si="7"/>
        <v>27.6848</v>
      </c>
      <c r="J313" s="48">
        <f t="shared" si="8"/>
        <v>457.6</v>
      </c>
      <c r="K313" s="49"/>
    </row>
    <row r="314" s="4" customFormat="1" ht="30" spans="1:11">
      <c r="A314" s="34" t="s">
        <v>458</v>
      </c>
      <c r="B314" s="35" t="s">
        <v>459</v>
      </c>
      <c r="C314" s="36" t="s">
        <v>72</v>
      </c>
      <c r="D314" s="36" t="s">
        <v>451</v>
      </c>
      <c r="E314" s="37">
        <v>20</v>
      </c>
      <c r="F314" s="34" t="s">
        <v>60</v>
      </c>
      <c r="G314" s="39">
        <v>15.36</v>
      </c>
      <c r="H314" s="37">
        <v>21</v>
      </c>
      <c r="I314" s="50">
        <f t="shared" si="7"/>
        <v>18.5856</v>
      </c>
      <c r="J314" s="48">
        <f t="shared" si="8"/>
        <v>307.2</v>
      </c>
      <c r="K314" s="49"/>
    </row>
    <row r="315" s="4" customFormat="1" ht="90" spans="1:11">
      <c r="A315" s="34" t="s">
        <v>460</v>
      </c>
      <c r="B315" s="35" t="s">
        <v>461</v>
      </c>
      <c r="C315" s="36"/>
      <c r="D315" s="36" t="s">
        <v>462</v>
      </c>
      <c r="E315" s="37"/>
      <c r="F315" s="34"/>
      <c r="G315" s="39"/>
      <c r="H315" s="37"/>
      <c r="I315" s="50">
        <f t="shared" si="7"/>
        <v>0</v>
      </c>
      <c r="J315" s="48">
        <f t="shared" si="8"/>
        <v>0</v>
      </c>
      <c r="K315" s="49"/>
    </row>
    <row r="316" s="4" customFormat="1" ht="30" spans="1:11">
      <c r="A316" s="34" t="s">
        <v>463</v>
      </c>
      <c r="B316" s="35" t="s">
        <v>464</v>
      </c>
      <c r="C316" s="36" t="s">
        <v>465</v>
      </c>
      <c r="D316" s="36" t="s">
        <v>466</v>
      </c>
      <c r="E316" s="37">
        <v>30</v>
      </c>
      <c r="F316" s="34" t="s">
        <v>60</v>
      </c>
      <c r="G316" s="39">
        <v>19.83</v>
      </c>
      <c r="H316" s="37">
        <v>21</v>
      </c>
      <c r="I316" s="50">
        <f t="shared" ref="I316:I341" si="9">G316*1.21</f>
        <v>23.9943</v>
      </c>
      <c r="J316" s="48">
        <f t="shared" ref="J316:J341" si="10">E316*G316</f>
        <v>594.9</v>
      </c>
      <c r="K316" s="49"/>
    </row>
    <row r="317" s="4" customFormat="1" ht="30" spans="1:11">
      <c r="A317" s="34" t="s">
        <v>467</v>
      </c>
      <c r="B317" s="35" t="s">
        <v>468</v>
      </c>
      <c r="C317" s="36" t="s">
        <v>465</v>
      </c>
      <c r="D317" s="36" t="s">
        <v>466</v>
      </c>
      <c r="E317" s="37">
        <v>30</v>
      </c>
      <c r="F317" s="34" t="s">
        <v>60</v>
      </c>
      <c r="G317" s="39">
        <v>9.92</v>
      </c>
      <c r="H317" s="37">
        <v>21</v>
      </c>
      <c r="I317" s="50">
        <f t="shared" si="9"/>
        <v>12.0032</v>
      </c>
      <c r="J317" s="48">
        <f t="shared" si="10"/>
        <v>297.6</v>
      </c>
      <c r="K317" s="49"/>
    </row>
    <row r="318" s="4" customFormat="1" ht="30" spans="1:11">
      <c r="A318" s="34" t="s">
        <v>469</v>
      </c>
      <c r="B318" s="35" t="s">
        <v>470</v>
      </c>
      <c r="C318" s="36" t="s">
        <v>465</v>
      </c>
      <c r="D318" s="36" t="s">
        <v>466</v>
      </c>
      <c r="E318" s="37">
        <v>30</v>
      </c>
      <c r="F318" s="34" t="s">
        <v>60</v>
      </c>
      <c r="G318" s="39">
        <v>6.61</v>
      </c>
      <c r="H318" s="37">
        <v>21</v>
      </c>
      <c r="I318" s="50">
        <f t="shared" si="9"/>
        <v>7.9981</v>
      </c>
      <c r="J318" s="48">
        <f t="shared" si="10"/>
        <v>198.3</v>
      </c>
      <c r="K318" s="49"/>
    </row>
    <row r="319" s="4" customFormat="1" ht="75" spans="1:11">
      <c r="A319" s="34" t="s">
        <v>449</v>
      </c>
      <c r="B319" s="35" t="s">
        <v>471</v>
      </c>
      <c r="C319" s="36"/>
      <c r="D319" s="36" t="s">
        <v>472</v>
      </c>
      <c r="E319" s="37"/>
      <c r="F319" s="34"/>
      <c r="G319" s="39"/>
      <c r="H319" s="37"/>
      <c r="I319" s="50">
        <f t="shared" si="9"/>
        <v>0</v>
      </c>
      <c r="J319" s="48">
        <f t="shared" si="10"/>
        <v>0</v>
      </c>
      <c r="K319" s="49"/>
    </row>
    <row r="320" s="4" customFormat="1" ht="45" spans="1:11">
      <c r="A320" s="34" t="s">
        <v>473</v>
      </c>
      <c r="B320" s="35" t="s">
        <v>474</v>
      </c>
      <c r="C320" s="36" t="s">
        <v>475</v>
      </c>
      <c r="D320" s="36" t="s">
        <v>472</v>
      </c>
      <c r="E320" s="37">
        <v>10</v>
      </c>
      <c r="F320" s="34" t="s">
        <v>60</v>
      </c>
      <c r="G320" s="39">
        <v>74.38</v>
      </c>
      <c r="H320" s="37">
        <v>21</v>
      </c>
      <c r="I320" s="50">
        <f t="shared" si="9"/>
        <v>89.9998</v>
      </c>
      <c r="J320" s="48">
        <f t="shared" si="10"/>
        <v>743.8</v>
      </c>
      <c r="K320" s="49"/>
    </row>
    <row r="321" s="4" customFormat="1" ht="45" spans="1:11">
      <c r="A321" s="34" t="s">
        <v>476</v>
      </c>
      <c r="B321" s="35" t="s">
        <v>477</v>
      </c>
      <c r="C321" s="36" t="s">
        <v>475</v>
      </c>
      <c r="D321" s="36" t="s">
        <v>472</v>
      </c>
      <c r="E321" s="37">
        <v>10</v>
      </c>
      <c r="F321" s="34" t="s">
        <v>60</v>
      </c>
      <c r="G321" s="39">
        <v>76.03</v>
      </c>
      <c r="H321" s="37">
        <v>21</v>
      </c>
      <c r="I321" s="50">
        <f t="shared" si="9"/>
        <v>91.9963</v>
      </c>
      <c r="J321" s="48">
        <f t="shared" si="10"/>
        <v>760.3</v>
      </c>
      <c r="K321" s="49"/>
    </row>
    <row r="322" s="4" customFormat="1" ht="45" spans="1:11">
      <c r="A322" s="34" t="s">
        <v>478</v>
      </c>
      <c r="B322" s="35" t="s">
        <v>479</v>
      </c>
      <c r="C322" s="36" t="s">
        <v>475</v>
      </c>
      <c r="D322" s="36" t="s">
        <v>472</v>
      </c>
      <c r="E322" s="37">
        <v>10</v>
      </c>
      <c r="F322" s="34" t="s">
        <v>60</v>
      </c>
      <c r="G322" s="39">
        <v>99.17</v>
      </c>
      <c r="H322" s="37">
        <v>21</v>
      </c>
      <c r="I322" s="50">
        <f t="shared" si="9"/>
        <v>119.9957</v>
      </c>
      <c r="J322" s="48">
        <f t="shared" si="10"/>
        <v>991.7</v>
      </c>
      <c r="K322" s="49"/>
    </row>
    <row r="323" s="4" customFormat="1" ht="45" spans="1:11">
      <c r="A323" s="34" t="s">
        <v>480</v>
      </c>
      <c r="B323" s="35" t="s">
        <v>481</v>
      </c>
      <c r="C323" s="36" t="s">
        <v>475</v>
      </c>
      <c r="D323" s="36" t="s">
        <v>472</v>
      </c>
      <c r="E323" s="37">
        <v>10</v>
      </c>
      <c r="F323" s="34" t="s">
        <v>60</v>
      </c>
      <c r="G323" s="39">
        <v>115.7</v>
      </c>
      <c r="H323" s="37">
        <v>21</v>
      </c>
      <c r="I323" s="50">
        <f t="shared" si="9"/>
        <v>139.997</v>
      </c>
      <c r="J323" s="48">
        <f t="shared" si="10"/>
        <v>1157</v>
      </c>
      <c r="K323" s="49"/>
    </row>
    <row r="324" s="4" customFormat="1" ht="45" spans="1:11">
      <c r="A324" s="34" t="s">
        <v>482</v>
      </c>
      <c r="B324" s="35" t="s">
        <v>483</v>
      </c>
      <c r="C324" s="36" t="s">
        <v>475</v>
      </c>
      <c r="D324" s="36" t="s">
        <v>472</v>
      </c>
      <c r="E324" s="37">
        <v>5</v>
      </c>
      <c r="F324" s="34" t="s">
        <v>60</v>
      </c>
      <c r="G324" s="39">
        <v>123.97</v>
      </c>
      <c r="H324" s="37">
        <v>21</v>
      </c>
      <c r="I324" s="50">
        <f t="shared" si="9"/>
        <v>150.0037</v>
      </c>
      <c r="J324" s="48">
        <f t="shared" si="10"/>
        <v>619.85</v>
      </c>
      <c r="K324" s="49"/>
    </row>
    <row r="325" s="4" customFormat="1" ht="45" spans="1:11">
      <c r="A325" s="34" t="s">
        <v>484</v>
      </c>
      <c r="B325" s="35" t="s">
        <v>485</v>
      </c>
      <c r="C325" s="36" t="s">
        <v>475</v>
      </c>
      <c r="D325" s="36" t="s">
        <v>472</v>
      </c>
      <c r="E325" s="37">
        <v>5</v>
      </c>
      <c r="F325" s="34" t="s">
        <v>60</v>
      </c>
      <c r="G325" s="39">
        <v>181.82</v>
      </c>
      <c r="H325" s="37">
        <v>21</v>
      </c>
      <c r="I325" s="50">
        <f t="shared" si="9"/>
        <v>220.0022</v>
      </c>
      <c r="J325" s="48">
        <f t="shared" si="10"/>
        <v>909.1</v>
      </c>
      <c r="K325" s="49"/>
    </row>
    <row r="326" s="4" customFormat="1" ht="75" spans="1:11">
      <c r="A326" s="34">
        <v>36</v>
      </c>
      <c r="B326" s="35" t="s">
        <v>486</v>
      </c>
      <c r="C326" s="36"/>
      <c r="D326" s="36" t="s">
        <v>472</v>
      </c>
      <c r="E326" s="37"/>
      <c r="F326" s="34"/>
      <c r="G326" s="39"/>
      <c r="H326" s="37"/>
      <c r="I326" s="50">
        <f t="shared" si="9"/>
        <v>0</v>
      </c>
      <c r="J326" s="48">
        <f t="shared" si="10"/>
        <v>0</v>
      </c>
      <c r="K326" s="49"/>
    </row>
    <row r="327" s="4" customFormat="1" ht="15" spans="1:11">
      <c r="A327" s="34" t="s">
        <v>487</v>
      </c>
      <c r="B327" s="35" t="s">
        <v>488</v>
      </c>
      <c r="C327" s="36" t="s">
        <v>489</v>
      </c>
      <c r="D327" s="36" t="s">
        <v>472</v>
      </c>
      <c r="E327" s="37">
        <v>15</v>
      </c>
      <c r="F327" s="34" t="s">
        <v>60</v>
      </c>
      <c r="G327" s="39">
        <v>11.57</v>
      </c>
      <c r="H327" s="37">
        <v>21</v>
      </c>
      <c r="I327" s="50">
        <f t="shared" si="9"/>
        <v>13.9997</v>
      </c>
      <c r="J327" s="48">
        <f t="shared" si="10"/>
        <v>173.55</v>
      </c>
      <c r="K327" s="49"/>
    </row>
    <row r="328" s="4" customFormat="1" ht="45" spans="1:11">
      <c r="A328" s="34" t="s">
        <v>490</v>
      </c>
      <c r="B328" s="35" t="s">
        <v>491</v>
      </c>
      <c r="C328" s="36" t="s">
        <v>489</v>
      </c>
      <c r="D328" s="36" t="s">
        <v>472</v>
      </c>
      <c r="E328" s="37">
        <v>15</v>
      </c>
      <c r="F328" s="34" t="s">
        <v>60</v>
      </c>
      <c r="G328" s="39">
        <v>11.98</v>
      </c>
      <c r="H328" s="37">
        <v>21</v>
      </c>
      <c r="I328" s="50">
        <f t="shared" si="9"/>
        <v>14.4958</v>
      </c>
      <c r="J328" s="48">
        <f t="shared" si="10"/>
        <v>179.7</v>
      </c>
      <c r="K328" s="49"/>
    </row>
    <row r="329" s="4" customFormat="1" ht="45" spans="1:11">
      <c r="A329" s="34" t="s">
        <v>492</v>
      </c>
      <c r="B329" s="35" t="s">
        <v>493</v>
      </c>
      <c r="C329" s="36" t="s">
        <v>489</v>
      </c>
      <c r="D329" s="36" t="s">
        <v>472</v>
      </c>
      <c r="E329" s="37">
        <v>10</v>
      </c>
      <c r="F329" s="34" t="s">
        <v>60</v>
      </c>
      <c r="G329" s="39">
        <v>14.05</v>
      </c>
      <c r="H329" s="37">
        <v>21</v>
      </c>
      <c r="I329" s="50">
        <f t="shared" si="9"/>
        <v>17.0005</v>
      </c>
      <c r="J329" s="48">
        <f t="shared" si="10"/>
        <v>140.5</v>
      </c>
      <c r="K329" s="49"/>
    </row>
    <row r="330" s="4" customFormat="1" ht="45" spans="1:11">
      <c r="A330" s="34" t="s">
        <v>494</v>
      </c>
      <c r="B330" s="35" t="s">
        <v>495</v>
      </c>
      <c r="C330" s="36" t="s">
        <v>489</v>
      </c>
      <c r="D330" s="36" t="s">
        <v>472</v>
      </c>
      <c r="E330" s="37">
        <v>10</v>
      </c>
      <c r="F330" s="34" t="s">
        <v>60</v>
      </c>
      <c r="G330" s="39">
        <v>28.93</v>
      </c>
      <c r="H330" s="37">
        <v>21</v>
      </c>
      <c r="I330" s="50">
        <f t="shared" si="9"/>
        <v>35.0053</v>
      </c>
      <c r="J330" s="48">
        <f t="shared" si="10"/>
        <v>289.3</v>
      </c>
      <c r="K330" s="49"/>
    </row>
    <row r="331" s="4" customFormat="1" ht="60" spans="1:11">
      <c r="A331" s="34" t="s">
        <v>496</v>
      </c>
      <c r="B331" s="35" t="s">
        <v>497</v>
      </c>
      <c r="C331" s="36" t="s">
        <v>489</v>
      </c>
      <c r="D331" s="36" t="s">
        <v>472</v>
      </c>
      <c r="E331" s="37">
        <v>10</v>
      </c>
      <c r="F331" s="34" t="s">
        <v>60</v>
      </c>
      <c r="G331" s="39">
        <v>30.58</v>
      </c>
      <c r="H331" s="37">
        <v>21</v>
      </c>
      <c r="I331" s="50">
        <f t="shared" si="9"/>
        <v>37.0018</v>
      </c>
      <c r="J331" s="48">
        <f t="shared" si="10"/>
        <v>305.8</v>
      </c>
      <c r="K331" s="49"/>
    </row>
    <row r="332" s="4" customFormat="1" ht="60" spans="1:11">
      <c r="A332" s="34" t="s">
        <v>498</v>
      </c>
      <c r="B332" s="35" t="s">
        <v>499</v>
      </c>
      <c r="C332" s="36" t="s">
        <v>489</v>
      </c>
      <c r="D332" s="36" t="s">
        <v>472</v>
      </c>
      <c r="E332" s="37">
        <v>5</v>
      </c>
      <c r="F332" s="34" t="s">
        <v>60</v>
      </c>
      <c r="G332" s="39">
        <v>34.71</v>
      </c>
      <c r="H332" s="37">
        <v>21</v>
      </c>
      <c r="I332" s="50">
        <f t="shared" si="9"/>
        <v>41.9991</v>
      </c>
      <c r="J332" s="48">
        <f t="shared" si="10"/>
        <v>173.55</v>
      </c>
      <c r="K332" s="49"/>
    </row>
    <row r="333" s="4" customFormat="1" ht="90" spans="1:11">
      <c r="A333" s="34">
        <v>37</v>
      </c>
      <c r="B333" s="35" t="s">
        <v>500</v>
      </c>
      <c r="C333" s="36"/>
      <c r="D333" s="36" t="s">
        <v>501</v>
      </c>
      <c r="E333" s="51"/>
      <c r="F333" s="53"/>
      <c r="G333" s="39"/>
      <c r="H333" s="51"/>
      <c r="I333" s="50">
        <f t="shared" si="9"/>
        <v>0</v>
      </c>
      <c r="J333" s="48">
        <f t="shared" si="10"/>
        <v>0</v>
      </c>
      <c r="K333" s="49"/>
    </row>
    <row r="334" s="4" customFormat="1" ht="30" spans="1:11">
      <c r="A334" s="34" t="s">
        <v>502</v>
      </c>
      <c r="B334" s="35" t="s">
        <v>503</v>
      </c>
      <c r="C334" s="36" t="s">
        <v>121</v>
      </c>
      <c r="D334" s="36" t="s">
        <v>504</v>
      </c>
      <c r="E334" s="37">
        <v>5</v>
      </c>
      <c r="F334" s="34" t="s">
        <v>60</v>
      </c>
      <c r="G334" s="39">
        <v>49.59</v>
      </c>
      <c r="H334" s="37">
        <v>21</v>
      </c>
      <c r="I334" s="50">
        <f t="shared" si="9"/>
        <v>60.0039</v>
      </c>
      <c r="J334" s="48">
        <f t="shared" si="10"/>
        <v>247.95</v>
      </c>
      <c r="K334" s="49"/>
    </row>
    <row r="335" s="4" customFormat="1" ht="30" spans="1:11">
      <c r="A335" s="34" t="s">
        <v>505</v>
      </c>
      <c r="B335" s="35" t="s">
        <v>506</v>
      </c>
      <c r="C335" s="36" t="s">
        <v>121</v>
      </c>
      <c r="D335" s="36" t="s">
        <v>504</v>
      </c>
      <c r="E335" s="37">
        <v>5</v>
      </c>
      <c r="F335" s="34" t="s">
        <v>60</v>
      </c>
      <c r="G335" s="39">
        <v>57.85</v>
      </c>
      <c r="H335" s="37">
        <v>21</v>
      </c>
      <c r="I335" s="50">
        <f t="shared" si="9"/>
        <v>69.9985</v>
      </c>
      <c r="J335" s="48">
        <f t="shared" si="10"/>
        <v>289.25</v>
      </c>
      <c r="K335" s="49"/>
    </row>
    <row r="336" s="4" customFormat="1" ht="30" spans="1:11">
      <c r="A336" s="34" t="s">
        <v>507</v>
      </c>
      <c r="B336" s="35" t="s">
        <v>508</v>
      </c>
      <c r="C336" s="36" t="s">
        <v>121</v>
      </c>
      <c r="D336" s="36" t="s">
        <v>504</v>
      </c>
      <c r="E336" s="37">
        <v>5</v>
      </c>
      <c r="F336" s="34" t="s">
        <v>60</v>
      </c>
      <c r="G336" s="39">
        <v>90.91</v>
      </c>
      <c r="H336" s="37">
        <v>21</v>
      </c>
      <c r="I336" s="50">
        <f t="shared" si="9"/>
        <v>110.0011</v>
      </c>
      <c r="J336" s="48">
        <f t="shared" si="10"/>
        <v>454.55</v>
      </c>
      <c r="K336" s="49"/>
    </row>
    <row r="337" s="4" customFormat="1" ht="120" spans="1:11">
      <c r="A337" s="34" t="s">
        <v>509</v>
      </c>
      <c r="B337" s="35" t="s">
        <v>510</v>
      </c>
      <c r="C337" s="54"/>
      <c r="D337" s="36" t="s">
        <v>511</v>
      </c>
      <c r="E337" s="51"/>
      <c r="F337" s="53"/>
      <c r="G337" s="55"/>
      <c r="H337" s="51"/>
      <c r="I337" s="50">
        <f t="shared" si="9"/>
        <v>0</v>
      </c>
      <c r="J337" s="48">
        <f t="shared" si="10"/>
        <v>0</v>
      </c>
      <c r="K337" s="49"/>
    </row>
    <row r="338" s="4" customFormat="1" ht="30" spans="1:11">
      <c r="A338" s="34" t="s">
        <v>512</v>
      </c>
      <c r="B338" s="35" t="s">
        <v>513</v>
      </c>
      <c r="C338" s="36" t="s">
        <v>72</v>
      </c>
      <c r="D338" s="36" t="s">
        <v>511</v>
      </c>
      <c r="E338" s="37">
        <v>20</v>
      </c>
      <c r="F338" s="34" t="s">
        <v>60</v>
      </c>
      <c r="G338" s="39">
        <v>2.07</v>
      </c>
      <c r="H338" s="37">
        <v>21</v>
      </c>
      <c r="I338" s="50">
        <f t="shared" si="9"/>
        <v>2.5047</v>
      </c>
      <c r="J338" s="48">
        <f t="shared" si="10"/>
        <v>41.4</v>
      </c>
      <c r="K338" s="49"/>
    </row>
    <row r="339" s="4" customFormat="1" ht="30" spans="1:11">
      <c r="A339" s="34" t="s">
        <v>514</v>
      </c>
      <c r="B339" s="35" t="s">
        <v>515</v>
      </c>
      <c r="C339" s="36" t="s">
        <v>72</v>
      </c>
      <c r="D339" s="36" t="s">
        <v>511</v>
      </c>
      <c r="E339" s="37">
        <v>30</v>
      </c>
      <c r="F339" s="34" t="s">
        <v>60</v>
      </c>
      <c r="G339" s="39">
        <v>3.72</v>
      </c>
      <c r="H339" s="37">
        <v>21</v>
      </c>
      <c r="I339" s="50">
        <f t="shared" si="9"/>
        <v>4.5012</v>
      </c>
      <c r="J339" s="48">
        <f t="shared" si="10"/>
        <v>111.6</v>
      </c>
      <c r="K339" s="49"/>
    </row>
    <row r="340" s="4" customFormat="1" ht="30" spans="1:11">
      <c r="A340" s="34" t="s">
        <v>516</v>
      </c>
      <c r="B340" s="35" t="s">
        <v>517</v>
      </c>
      <c r="C340" s="36" t="s">
        <v>72</v>
      </c>
      <c r="D340" s="36" t="s">
        <v>511</v>
      </c>
      <c r="E340" s="37">
        <v>10</v>
      </c>
      <c r="F340" s="34" t="s">
        <v>60</v>
      </c>
      <c r="G340" s="39">
        <v>5.79</v>
      </c>
      <c r="H340" s="37">
        <v>21</v>
      </c>
      <c r="I340" s="50">
        <f t="shared" si="9"/>
        <v>7.0059</v>
      </c>
      <c r="J340" s="48">
        <f t="shared" si="10"/>
        <v>57.9</v>
      </c>
      <c r="K340" s="49"/>
    </row>
    <row r="341" s="4" customFormat="1" ht="30" spans="1:11">
      <c r="A341" s="34" t="s">
        <v>518</v>
      </c>
      <c r="B341" s="35" t="s">
        <v>519</v>
      </c>
      <c r="C341" s="36" t="s">
        <v>72</v>
      </c>
      <c r="D341" s="36" t="s">
        <v>511</v>
      </c>
      <c r="E341" s="37">
        <v>10</v>
      </c>
      <c r="F341" s="34" t="s">
        <v>60</v>
      </c>
      <c r="G341" s="39">
        <v>9.92</v>
      </c>
      <c r="H341" s="37">
        <v>21</v>
      </c>
      <c r="I341" s="50">
        <f t="shared" si="9"/>
        <v>12.0032</v>
      </c>
      <c r="J341" s="48">
        <f t="shared" si="10"/>
        <v>99.2</v>
      </c>
      <c r="K341" s="49"/>
    </row>
    <row r="342" s="4" customFormat="1" ht="15" customHeight="1" spans="1:11">
      <c r="A342" s="56" t="s">
        <v>520</v>
      </c>
      <c r="B342" s="57"/>
      <c r="C342" s="57"/>
      <c r="D342" s="57"/>
      <c r="E342" s="57"/>
      <c r="F342" s="57"/>
      <c r="G342" s="57"/>
      <c r="H342" s="57"/>
      <c r="I342" s="68"/>
      <c r="J342" s="69"/>
      <c r="K342" s="49"/>
    </row>
    <row r="343" s="4" customFormat="1" spans="1:11">
      <c r="A343" s="58" t="s">
        <v>61</v>
      </c>
      <c r="B343" s="58"/>
      <c r="C343" s="58"/>
      <c r="D343" s="58"/>
      <c r="E343" s="58"/>
      <c r="F343" s="58"/>
      <c r="G343" s="58"/>
      <c r="H343" s="58"/>
      <c r="I343" s="58"/>
      <c r="J343" s="70">
        <f>SUM(J59:J341)</f>
        <v>65235.45</v>
      </c>
      <c r="K343" s="49"/>
    </row>
    <row r="344" s="4" customFormat="1" spans="1:11">
      <c r="A344" s="58" t="s">
        <v>62</v>
      </c>
      <c r="B344" s="58"/>
      <c r="C344" s="58"/>
      <c r="D344" s="58"/>
      <c r="E344" s="58"/>
      <c r="F344" s="58"/>
      <c r="G344" s="58"/>
      <c r="H344" s="58"/>
      <c r="I344" s="58"/>
      <c r="J344" s="70">
        <f>J345-J343</f>
        <v>13699.4445</v>
      </c>
      <c r="K344" s="70"/>
    </row>
    <row r="345" s="4" customFormat="1" spans="1:11">
      <c r="A345" s="58" t="s">
        <v>63</v>
      </c>
      <c r="B345" s="58"/>
      <c r="C345" s="58"/>
      <c r="D345" s="58"/>
      <c r="E345" s="58"/>
      <c r="F345" s="58"/>
      <c r="G345" s="58"/>
      <c r="H345" s="58"/>
      <c r="I345" s="58"/>
      <c r="J345" s="70">
        <f>J343*1.21</f>
        <v>78934.8945</v>
      </c>
      <c r="K345" s="49"/>
    </row>
    <row r="346" ht="15" spans="1:1">
      <c r="A346" s="21"/>
    </row>
    <row r="347" ht="15" spans="1:10">
      <c r="A347" s="22" t="s">
        <v>521</v>
      </c>
      <c r="B347" s="22"/>
      <c r="C347" s="22"/>
      <c r="D347" s="22"/>
      <c r="E347" s="22"/>
      <c r="F347" s="22"/>
      <c r="G347" s="22"/>
      <c r="H347" s="22"/>
      <c r="I347" s="22"/>
      <c r="J347" s="22"/>
    </row>
    <row r="348" ht="15" spans="1:10">
      <c r="A348" s="22" t="s">
        <v>522</v>
      </c>
      <c r="B348" s="22"/>
      <c r="C348" s="22"/>
      <c r="D348" s="22"/>
      <c r="E348" s="22"/>
      <c r="F348" s="22"/>
      <c r="G348" s="22"/>
      <c r="H348" s="22"/>
      <c r="I348" s="22"/>
      <c r="J348" s="22"/>
    </row>
    <row r="349" s="1" customFormat="1" ht="15" spans="1:11">
      <c r="A349" s="59"/>
      <c r="B349" s="60"/>
      <c r="D349" s="9"/>
      <c r="E349" s="60"/>
      <c r="F349" s="60"/>
      <c r="G349" s="61"/>
      <c r="H349" s="60"/>
      <c r="I349" s="60"/>
      <c r="J349" s="60"/>
      <c r="K349" s="42"/>
    </row>
    <row r="350" s="5" customFormat="1" spans="1:11">
      <c r="A350" s="25" t="s">
        <v>523</v>
      </c>
      <c r="B350" s="62"/>
      <c r="C350" s="62"/>
      <c r="D350" s="62"/>
      <c r="E350" s="62"/>
      <c r="F350" s="62"/>
      <c r="G350" s="62"/>
      <c r="H350" s="62"/>
      <c r="I350" s="62"/>
      <c r="J350" s="62"/>
      <c r="K350" s="71"/>
    </row>
    <row r="351" s="6" customFormat="1" ht="11.25" customHeight="1" spans="1:11">
      <c r="A351" s="24"/>
      <c r="B351" s="63"/>
      <c r="E351" s="64"/>
      <c r="F351" s="7"/>
      <c r="G351" s="65"/>
      <c r="H351" s="64"/>
      <c r="I351" s="64"/>
      <c r="J351" s="64"/>
      <c r="K351" s="72"/>
    </row>
    <row r="352" s="7" customFormat="1" ht="63.75" spans="1:11">
      <c r="A352" s="27" t="s">
        <v>67</v>
      </c>
      <c r="B352" s="27" t="s">
        <v>4</v>
      </c>
      <c r="C352" s="27" t="s">
        <v>5</v>
      </c>
      <c r="D352" s="27" t="s">
        <v>6</v>
      </c>
      <c r="E352" s="27" t="s">
        <v>7</v>
      </c>
      <c r="F352" s="27" t="s">
        <v>8</v>
      </c>
      <c r="G352" s="28" t="s">
        <v>9</v>
      </c>
      <c r="H352" s="27" t="s">
        <v>10</v>
      </c>
      <c r="I352" s="27" t="s">
        <v>11</v>
      </c>
      <c r="J352" s="43" t="s">
        <v>12</v>
      </c>
      <c r="K352" s="73"/>
    </row>
    <row r="353" s="6" customFormat="1" ht="30" spans="1:11">
      <c r="A353" s="13" t="s">
        <v>68</v>
      </c>
      <c r="B353" s="14" t="s">
        <v>524</v>
      </c>
      <c r="C353" s="15"/>
      <c r="D353" s="66" t="s">
        <v>525</v>
      </c>
      <c r="E353" s="37">
        <v>750</v>
      </c>
      <c r="F353" s="34" t="s">
        <v>526</v>
      </c>
      <c r="G353" s="67"/>
      <c r="H353" s="18"/>
      <c r="I353" s="18"/>
      <c r="J353" s="40">
        <f>E353*G353</f>
        <v>0</v>
      </c>
      <c r="K353" s="72"/>
    </row>
    <row r="354" s="6" customFormat="1" ht="29.25" spans="1:11">
      <c r="A354" s="13" t="s">
        <v>79</v>
      </c>
      <c r="B354" s="14"/>
      <c r="C354" s="15"/>
      <c r="D354" s="15" t="s">
        <v>527</v>
      </c>
      <c r="E354" s="18">
        <v>100</v>
      </c>
      <c r="F354" s="13" t="s">
        <v>60</v>
      </c>
      <c r="G354" s="67"/>
      <c r="H354" s="18"/>
      <c r="I354" s="18"/>
      <c r="J354" s="40">
        <f t="shared" ref="J354:J417" si="11">E354*G354</f>
        <v>0</v>
      </c>
      <c r="K354" s="72"/>
    </row>
    <row r="355" s="6" customFormat="1" ht="30" spans="1:11">
      <c r="A355" s="13" t="s">
        <v>90</v>
      </c>
      <c r="B355" s="14"/>
      <c r="C355" s="15"/>
      <c r="D355" s="36" t="s">
        <v>528</v>
      </c>
      <c r="E355" s="37">
        <v>450</v>
      </c>
      <c r="F355" s="34" t="s">
        <v>526</v>
      </c>
      <c r="G355" s="67"/>
      <c r="H355" s="18"/>
      <c r="I355" s="18"/>
      <c r="J355" s="40">
        <f t="shared" si="11"/>
        <v>0</v>
      </c>
      <c r="K355" s="72"/>
    </row>
    <row r="356" s="6" customFormat="1" ht="29.25" customHeight="1" spans="1:11">
      <c r="A356" s="13" t="s">
        <v>100</v>
      </c>
      <c r="B356" s="14"/>
      <c r="C356" s="15"/>
      <c r="D356" s="36" t="s">
        <v>529</v>
      </c>
      <c r="E356" s="37">
        <v>150</v>
      </c>
      <c r="F356" s="34" t="s">
        <v>526</v>
      </c>
      <c r="G356" s="67"/>
      <c r="H356" s="18"/>
      <c r="I356" s="18"/>
      <c r="J356" s="40">
        <f t="shared" si="11"/>
        <v>0</v>
      </c>
      <c r="K356" s="72"/>
    </row>
    <row r="357" s="6" customFormat="1" ht="60" spans="1:11">
      <c r="A357" s="13" t="s">
        <v>109</v>
      </c>
      <c r="B357" s="14"/>
      <c r="C357" s="15"/>
      <c r="D357" s="36" t="s">
        <v>530</v>
      </c>
      <c r="E357" s="18">
        <v>150</v>
      </c>
      <c r="F357" s="13" t="s">
        <v>60</v>
      </c>
      <c r="G357" s="67"/>
      <c r="H357" s="18"/>
      <c r="I357" s="18"/>
      <c r="J357" s="40">
        <f t="shared" si="11"/>
        <v>0</v>
      </c>
      <c r="K357" s="72"/>
    </row>
    <row r="358" s="6" customFormat="1" ht="45" spans="1:11">
      <c r="A358" s="13" t="s">
        <v>118</v>
      </c>
      <c r="B358" s="14"/>
      <c r="C358" s="15"/>
      <c r="D358" s="36" t="s">
        <v>531</v>
      </c>
      <c r="E358" s="18">
        <v>100</v>
      </c>
      <c r="F358" s="13" t="s">
        <v>60</v>
      </c>
      <c r="G358" s="67"/>
      <c r="H358" s="18"/>
      <c r="I358" s="18"/>
      <c r="J358" s="40">
        <f t="shared" si="11"/>
        <v>0</v>
      </c>
      <c r="K358" s="72"/>
    </row>
    <row r="359" s="6" customFormat="1" ht="15" spans="1:11">
      <c r="A359" s="13" t="s">
        <v>128</v>
      </c>
      <c r="B359" s="14" t="s">
        <v>532</v>
      </c>
      <c r="C359" s="15"/>
      <c r="D359" s="15" t="s">
        <v>533</v>
      </c>
      <c r="E359" s="18">
        <v>192</v>
      </c>
      <c r="F359" s="13" t="s">
        <v>534</v>
      </c>
      <c r="G359" s="67"/>
      <c r="H359" s="18"/>
      <c r="I359" s="18"/>
      <c r="J359" s="40">
        <f t="shared" si="11"/>
        <v>0</v>
      </c>
      <c r="K359" s="72"/>
    </row>
    <row r="360" s="6" customFormat="1" ht="30" spans="1:11">
      <c r="A360" s="13" t="s">
        <v>174</v>
      </c>
      <c r="B360" s="14"/>
      <c r="C360" s="15"/>
      <c r="D360" s="15" t="s">
        <v>535</v>
      </c>
      <c r="E360" s="18">
        <v>86</v>
      </c>
      <c r="F360" s="13" t="s">
        <v>534</v>
      </c>
      <c r="G360" s="67"/>
      <c r="H360" s="18"/>
      <c r="I360" s="18"/>
      <c r="J360" s="40">
        <f t="shared" si="11"/>
        <v>0</v>
      </c>
      <c r="K360" s="72"/>
    </row>
    <row r="361" s="6" customFormat="1" ht="15" spans="1:11">
      <c r="A361" s="13" t="s">
        <v>191</v>
      </c>
      <c r="B361" s="14" t="s">
        <v>536</v>
      </c>
      <c r="C361" s="15"/>
      <c r="D361" s="15" t="s">
        <v>537</v>
      </c>
      <c r="E361" s="18">
        <v>180</v>
      </c>
      <c r="F361" s="13" t="s">
        <v>48</v>
      </c>
      <c r="G361" s="67"/>
      <c r="H361" s="18"/>
      <c r="I361" s="18"/>
      <c r="J361" s="40">
        <f t="shared" si="11"/>
        <v>0</v>
      </c>
      <c r="K361" s="72"/>
    </row>
    <row r="362" s="6" customFormat="1" ht="15" spans="1:11">
      <c r="A362" s="13" t="s">
        <v>200</v>
      </c>
      <c r="B362" s="14"/>
      <c r="C362" s="15"/>
      <c r="D362" s="15" t="s">
        <v>538</v>
      </c>
      <c r="E362" s="18">
        <v>150</v>
      </c>
      <c r="F362" s="13" t="s">
        <v>534</v>
      </c>
      <c r="G362" s="67"/>
      <c r="H362" s="18"/>
      <c r="I362" s="18"/>
      <c r="J362" s="40">
        <f t="shared" si="11"/>
        <v>0</v>
      </c>
      <c r="K362" s="72"/>
    </row>
    <row r="363" s="6" customFormat="1" ht="15" spans="1:11">
      <c r="A363" s="13" t="s">
        <v>209</v>
      </c>
      <c r="B363" s="14"/>
      <c r="C363" s="15"/>
      <c r="D363" s="15" t="s">
        <v>539</v>
      </c>
      <c r="E363" s="18">
        <v>150</v>
      </c>
      <c r="F363" s="13" t="s">
        <v>48</v>
      </c>
      <c r="G363" s="67"/>
      <c r="H363" s="18"/>
      <c r="I363" s="18"/>
      <c r="J363" s="40">
        <f t="shared" si="11"/>
        <v>0</v>
      </c>
      <c r="K363" s="72"/>
    </row>
    <row r="364" s="6" customFormat="1" ht="15" spans="1:11">
      <c r="A364" s="13" t="s">
        <v>218</v>
      </c>
      <c r="B364" s="14"/>
      <c r="C364" s="15"/>
      <c r="D364" s="15" t="s">
        <v>540</v>
      </c>
      <c r="E364" s="18">
        <v>150</v>
      </c>
      <c r="F364" s="13" t="s">
        <v>48</v>
      </c>
      <c r="G364" s="67"/>
      <c r="H364" s="18"/>
      <c r="I364" s="18"/>
      <c r="J364" s="40">
        <f t="shared" si="11"/>
        <v>0</v>
      </c>
      <c r="K364" s="72"/>
    </row>
    <row r="365" s="6" customFormat="1" ht="15" spans="1:11">
      <c r="A365" s="13" t="s">
        <v>227</v>
      </c>
      <c r="B365" s="14" t="s">
        <v>541</v>
      </c>
      <c r="C365" s="15"/>
      <c r="D365" s="15" t="s">
        <v>542</v>
      </c>
      <c r="E365" s="18">
        <v>120</v>
      </c>
      <c r="F365" s="13" t="s">
        <v>48</v>
      </c>
      <c r="G365" s="67"/>
      <c r="H365" s="18"/>
      <c r="I365" s="18"/>
      <c r="J365" s="40">
        <f t="shared" si="11"/>
        <v>0</v>
      </c>
      <c r="K365" s="72"/>
    </row>
    <row r="366" s="6" customFormat="1" ht="15" spans="1:11">
      <c r="A366" s="13" t="s">
        <v>236</v>
      </c>
      <c r="B366" s="14"/>
      <c r="C366" s="15"/>
      <c r="D366" s="15" t="s">
        <v>543</v>
      </c>
      <c r="E366" s="18">
        <v>120</v>
      </c>
      <c r="F366" s="13" t="s">
        <v>48</v>
      </c>
      <c r="G366" s="67"/>
      <c r="H366" s="18"/>
      <c r="I366" s="18"/>
      <c r="J366" s="40">
        <f t="shared" si="11"/>
        <v>0</v>
      </c>
      <c r="K366" s="72"/>
    </row>
    <row r="367" s="6" customFormat="1" ht="15" spans="1:11">
      <c r="A367" s="13" t="s">
        <v>245</v>
      </c>
      <c r="B367" s="14"/>
      <c r="C367" s="15"/>
      <c r="D367" s="15" t="s">
        <v>544</v>
      </c>
      <c r="E367" s="18">
        <v>120</v>
      </c>
      <c r="F367" s="13" t="s">
        <v>48</v>
      </c>
      <c r="G367" s="67"/>
      <c r="H367" s="18"/>
      <c r="I367" s="18"/>
      <c r="J367" s="40">
        <f t="shared" si="11"/>
        <v>0</v>
      </c>
      <c r="K367" s="72"/>
    </row>
    <row r="368" s="6" customFormat="1" ht="15" spans="1:11">
      <c r="A368" s="13" t="s">
        <v>255</v>
      </c>
      <c r="B368" s="14" t="s">
        <v>545</v>
      </c>
      <c r="C368" s="15"/>
      <c r="D368" s="15" t="s">
        <v>546</v>
      </c>
      <c r="E368" s="18">
        <v>120</v>
      </c>
      <c r="F368" s="13" t="s">
        <v>534</v>
      </c>
      <c r="G368" s="67"/>
      <c r="H368" s="18"/>
      <c r="I368" s="18"/>
      <c r="J368" s="40">
        <f t="shared" si="11"/>
        <v>0</v>
      </c>
      <c r="K368" s="72"/>
    </row>
    <row r="369" s="6" customFormat="1" ht="15" spans="1:11">
      <c r="A369" s="13" t="s">
        <v>272</v>
      </c>
      <c r="B369" s="14"/>
      <c r="C369" s="15"/>
      <c r="D369" s="15" t="s">
        <v>547</v>
      </c>
      <c r="E369" s="18">
        <v>0.56</v>
      </c>
      <c r="F369" s="13" t="s">
        <v>548</v>
      </c>
      <c r="G369" s="67"/>
      <c r="H369" s="18"/>
      <c r="I369" s="18"/>
      <c r="J369" s="40">
        <f t="shared" si="11"/>
        <v>0</v>
      </c>
      <c r="K369" s="72"/>
    </row>
    <row r="370" s="6" customFormat="1" ht="15" spans="1:11">
      <c r="A370" s="13" t="s">
        <v>287</v>
      </c>
      <c r="B370" s="14"/>
      <c r="C370" s="15"/>
      <c r="D370" s="15" t="s">
        <v>549</v>
      </c>
      <c r="E370" s="18">
        <v>0.26</v>
      </c>
      <c r="F370" s="13" t="s">
        <v>548</v>
      </c>
      <c r="G370" s="67"/>
      <c r="H370" s="18"/>
      <c r="I370" s="18"/>
      <c r="J370" s="40">
        <f t="shared" si="11"/>
        <v>0</v>
      </c>
      <c r="K370" s="72"/>
    </row>
    <row r="371" s="6" customFormat="1" ht="15" spans="1:11">
      <c r="A371" s="13" t="s">
        <v>297</v>
      </c>
      <c r="B371" s="14"/>
      <c r="C371" s="15"/>
      <c r="D371" s="15" t="s">
        <v>550</v>
      </c>
      <c r="E371" s="18">
        <v>0.156</v>
      </c>
      <c r="F371" s="13" t="s">
        <v>548</v>
      </c>
      <c r="G371" s="67"/>
      <c r="H371" s="18"/>
      <c r="I371" s="18"/>
      <c r="J371" s="40">
        <f t="shared" si="11"/>
        <v>0</v>
      </c>
      <c r="K371" s="72"/>
    </row>
    <row r="372" s="6" customFormat="1" ht="15" spans="1:11">
      <c r="A372" s="13" t="s">
        <v>307</v>
      </c>
      <c r="B372" s="14"/>
      <c r="C372" s="15"/>
      <c r="D372" s="15" t="s">
        <v>551</v>
      </c>
      <c r="E372" s="18">
        <v>0.219</v>
      </c>
      <c r="F372" s="13" t="s">
        <v>548</v>
      </c>
      <c r="G372" s="67"/>
      <c r="H372" s="18"/>
      <c r="I372" s="18"/>
      <c r="J372" s="40">
        <f t="shared" si="11"/>
        <v>0</v>
      </c>
      <c r="K372" s="72"/>
    </row>
    <row r="373" s="6" customFormat="1" ht="29.25" spans="1:11">
      <c r="A373" s="13" t="s">
        <v>552</v>
      </c>
      <c r="B373" s="14" t="s">
        <v>553</v>
      </c>
      <c r="C373" s="15"/>
      <c r="D373" s="15" t="s">
        <v>554</v>
      </c>
      <c r="E373" s="18">
        <v>0.052</v>
      </c>
      <c r="F373" s="13" t="s">
        <v>548</v>
      </c>
      <c r="G373" s="67"/>
      <c r="H373" s="18"/>
      <c r="I373" s="18"/>
      <c r="J373" s="40">
        <f t="shared" si="11"/>
        <v>0</v>
      </c>
      <c r="K373" s="72"/>
    </row>
    <row r="374" s="6" customFormat="1" ht="29.25" spans="1:11">
      <c r="A374" s="13" t="s">
        <v>555</v>
      </c>
      <c r="B374" s="14"/>
      <c r="C374" s="15"/>
      <c r="D374" s="15" t="s">
        <v>556</v>
      </c>
      <c r="E374" s="18">
        <v>0.065</v>
      </c>
      <c r="F374" s="13" t="s">
        <v>548</v>
      </c>
      <c r="G374" s="67"/>
      <c r="H374" s="18"/>
      <c r="I374" s="18"/>
      <c r="J374" s="40">
        <f t="shared" si="11"/>
        <v>0</v>
      </c>
      <c r="K374" s="72"/>
    </row>
    <row r="375" s="6" customFormat="1" ht="29.25" spans="1:11">
      <c r="A375" s="13" t="s">
        <v>337</v>
      </c>
      <c r="B375" s="14"/>
      <c r="C375" s="15"/>
      <c r="D375" s="15" t="s">
        <v>557</v>
      </c>
      <c r="E375" s="18">
        <v>0.043</v>
      </c>
      <c r="F375" s="13" t="s">
        <v>548</v>
      </c>
      <c r="G375" s="67"/>
      <c r="H375" s="18"/>
      <c r="I375" s="18"/>
      <c r="J375" s="40">
        <f t="shared" si="11"/>
        <v>0</v>
      </c>
      <c r="K375" s="72"/>
    </row>
    <row r="376" s="6" customFormat="1" ht="29.25" spans="1:11">
      <c r="A376" s="13" t="s">
        <v>348</v>
      </c>
      <c r="B376" s="14"/>
      <c r="C376" s="15"/>
      <c r="D376" s="15" t="s">
        <v>558</v>
      </c>
      <c r="E376" s="18">
        <v>0.048</v>
      </c>
      <c r="F376" s="13" t="s">
        <v>548</v>
      </c>
      <c r="G376" s="67"/>
      <c r="H376" s="18"/>
      <c r="I376" s="18"/>
      <c r="J376" s="40">
        <f t="shared" si="11"/>
        <v>0</v>
      </c>
      <c r="K376" s="72"/>
    </row>
    <row r="377" s="6" customFormat="1" ht="29.25" spans="1:11">
      <c r="A377" s="13" t="s">
        <v>362</v>
      </c>
      <c r="B377" s="14"/>
      <c r="C377" s="15"/>
      <c r="D377" s="15" t="s">
        <v>559</v>
      </c>
      <c r="E377" s="18">
        <v>0.06</v>
      </c>
      <c r="F377" s="13" t="s">
        <v>548</v>
      </c>
      <c r="G377" s="67"/>
      <c r="H377" s="18"/>
      <c r="I377" s="18"/>
      <c r="J377" s="40">
        <f t="shared" si="11"/>
        <v>0</v>
      </c>
      <c r="K377" s="72"/>
    </row>
    <row r="378" s="6" customFormat="1" ht="29.25" spans="1:11">
      <c r="A378" s="13" t="s">
        <v>370</v>
      </c>
      <c r="B378" s="14"/>
      <c r="C378" s="15"/>
      <c r="D378" s="15" t="s">
        <v>560</v>
      </c>
      <c r="E378" s="18">
        <v>0.08</v>
      </c>
      <c r="F378" s="13" t="s">
        <v>548</v>
      </c>
      <c r="G378" s="67"/>
      <c r="H378" s="18"/>
      <c r="I378" s="18"/>
      <c r="J378" s="40">
        <f t="shared" si="11"/>
        <v>0</v>
      </c>
      <c r="K378" s="72"/>
    </row>
    <row r="379" s="6" customFormat="1" ht="29.25" spans="1:11">
      <c r="A379" s="13" t="s">
        <v>380</v>
      </c>
      <c r="B379" s="14"/>
      <c r="C379" s="15"/>
      <c r="D379" s="15" t="s">
        <v>561</v>
      </c>
      <c r="E379" s="18">
        <v>0.1</v>
      </c>
      <c r="F379" s="13" t="s">
        <v>548</v>
      </c>
      <c r="G379" s="67"/>
      <c r="H379" s="18"/>
      <c r="I379" s="18"/>
      <c r="J379" s="40">
        <f t="shared" si="11"/>
        <v>0</v>
      </c>
      <c r="K379" s="72"/>
    </row>
    <row r="380" s="6" customFormat="1" ht="29.25" spans="1:11">
      <c r="A380" s="13" t="s">
        <v>390</v>
      </c>
      <c r="B380" s="14"/>
      <c r="C380" s="15"/>
      <c r="D380" s="15" t="s">
        <v>562</v>
      </c>
      <c r="E380" s="18">
        <v>0.078</v>
      </c>
      <c r="F380" s="13" t="s">
        <v>548</v>
      </c>
      <c r="G380" s="67"/>
      <c r="H380" s="18"/>
      <c r="I380" s="18"/>
      <c r="J380" s="40">
        <f t="shared" si="11"/>
        <v>0</v>
      </c>
      <c r="K380" s="72"/>
    </row>
    <row r="381" s="6" customFormat="1" ht="29.25" spans="1:11">
      <c r="A381" s="13" t="s">
        <v>406</v>
      </c>
      <c r="B381" s="14"/>
      <c r="C381" s="15"/>
      <c r="D381" s="15" t="s">
        <v>563</v>
      </c>
      <c r="E381" s="18">
        <v>0.063</v>
      </c>
      <c r="F381" s="13" t="s">
        <v>548</v>
      </c>
      <c r="G381" s="67"/>
      <c r="H381" s="18"/>
      <c r="I381" s="18"/>
      <c r="J381" s="40">
        <f t="shared" si="11"/>
        <v>0</v>
      </c>
      <c r="K381" s="72"/>
    </row>
    <row r="382" s="6" customFormat="1" ht="29.25" spans="1:11">
      <c r="A382" s="13" t="s">
        <v>415</v>
      </c>
      <c r="B382" s="14"/>
      <c r="C382" s="15"/>
      <c r="D382" s="15" t="s">
        <v>564</v>
      </c>
      <c r="E382" s="18">
        <v>0.075</v>
      </c>
      <c r="F382" s="13" t="s">
        <v>548</v>
      </c>
      <c r="G382" s="67"/>
      <c r="H382" s="18"/>
      <c r="I382" s="18"/>
      <c r="J382" s="40">
        <f t="shared" si="11"/>
        <v>0</v>
      </c>
      <c r="K382" s="72"/>
    </row>
    <row r="383" s="6" customFormat="1" ht="29.25" spans="1:11">
      <c r="A383" s="13" t="s">
        <v>427</v>
      </c>
      <c r="B383" s="14"/>
      <c r="C383" s="15"/>
      <c r="D383" s="15" t="s">
        <v>565</v>
      </c>
      <c r="E383" s="18">
        <v>0.1</v>
      </c>
      <c r="F383" s="13" t="s">
        <v>548</v>
      </c>
      <c r="G383" s="67"/>
      <c r="H383" s="18"/>
      <c r="I383" s="18"/>
      <c r="J383" s="40">
        <f t="shared" si="11"/>
        <v>0</v>
      </c>
      <c r="K383" s="72"/>
    </row>
    <row r="384" s="6" customFormat="1" ht="29.25" spans="1:11">
      <c r="A384" s="13" t="s">
        <v>437</v>
      </c>
      <c r="B384" s="14"/>
      <c r="C384" s="15"/>
      <c r="D384" s="15" t="s">
        <v>566</v>
      </c>
      <c r="E384" s="18">
        <v>0.077</v>
      </c>
      <c r="F384" s="13" t="s">
        <v>548</v>
      </c>
      <c r="G384" s="67"/>
      <c r="H384" s="18"/>
      <c r="I384" s="18"/>
      <c r="J384" s="40">
        <f t="shared" si="11"/>
        <v>0</v>
      </c>
      <c r="K384" s="72"/>
    </row>
    <row r="385" s="6" customFormat="1" ht="29.25" spans="1:11">
      <c r="A385" s="13" t="s">
        <v>567</v>
      </c>
      <c r="B385" s="14"/>
      <c r="C385" s="15"/>
      <c r="D385" s="15" t="s">
        <v>568</v>
      </c>
      <c r="E385" s="18">
        <v>0.068</v>
      </c>
      <c r="F385" s="13" t="s">
        <v>548</v>
      </c>
      <c r="G385" s="67"/>
      <c r="H385" s="18"/>
      <c r="I385" s="18"/>
      <c r="J385" s="40">
        <f t="shared" si="11"/>
        <v>0</v>
      </c>
      <c r="K385" s="72"/>
    </row>
    <row r="386" s="6" customFormat="1" ht="30" spans="1:11">
      <c r="A386" s="13" t="s">
        <v>460</v>
      </c>
      <c r="B386" s="14"/>
      <c r="C386" s="15"/>
      <c r="D386" s="15" t="s">
        <v>569</v>
      </c>
      <c r="E386" s="18">
        <v>0.086</v>
      </c>
      <c r="F386" s="13" t="s">
        <v>548</v>
      </c>
      <c r="G386" s="67"/>
      <c r="H386" s="18"/>
      <c r="I386" s="18"/>
      <c r="J386" s="40">
        <f t="shared" si="11"/>
        <v>0</v>
      </c>
      <c r="K386" s="72"/>
    </row>
    <row r="387" s="6" customFormat="1" ht="30" spans="1:11">
      <c r="A387" s="13" t="s">
        <v>449</v>
      </c>
      <c r="B387" s="14"/>
      <c r="C387" s="15"/>
      <c r="D387" s="15" t="s">
        <v>570</v>
      </c>
      <c r="E387" s="18">
        <v>0.2</v>
      </c>
      <c r="F387" s="13" t="s">
        <v>548</v>
      </c>
      <c r="G387" s="67"/>
      <c r="H387" s="18"/>
      <c r="I387" s="18"/>
      <c r="J387" s="40">
        <f t="shared" si="11"/>
        <v>0</v>
      </c>
      <c r="K387" s="72"/>
    </row>
    <row r="388" s="6" customFormat="1" ht="30" spans="1:11">
      <c r="A388" s="13" t="s">
        <v>571</v>
      </c>
      <c r="B388" s="14"/>
      <c r="C388" s="15"/>
      <c r="D388" s="15" t="s">
        <v>572</v>
      </c>
      <c r="E388" s="18">
        <v>0.15</v>
      </c>
      <c r="F388" s="13" t="s">
        <v>548</v>
      </c>
      <c r="G388" s="67"/>
      <c r="H388" s="18"/>
      <c r="I388" s="18"/>
      <c r="J388" s="40">
        <f t="shared" si="11"/>
        <v>0</v>
      </c>
      <c r="K388" s="72"/>
    </row>
    <row r="389" s="6" customFormat="1" ht="30" spans="1:11">
      <c r="A389" s="13" t="s">
        <v>573</v>
      </c>
      <c r="B389" s="14"/>
      <c r="C389" s="15"/>
      <c r="D389" s="15" t="s">
        <v>574</v>
      </c>
      <c r="E389" s="18">
        <v>0.12</v>
      </c>
      <c r="F389" s="13" t="s">
        <v>548</v>
      </c>
      <c r="G389" s="67"/>
      <c r="H389" s="18"/>
      <c r="I389" s="18"/>
      <c r="J389" s="40">
        <f t="shared" si="11"/>
        <v>0</v>
      </c>
      <c r="K389" s="72"/>
    </row>
    <row r="390" s="6" customFormat="1" ht="30" spans="1:11">
      <c r="A390" s="13" t="s">
        <v>509</v>
      </c>
      <c r="B390" s="14"/>
      <c r="C390" s="15"/>
      <c r="D390" s="15" t="s">
        <v>575</v>
      </c>
      <c r="E390" s="18">
        <v>0.088</v>
      </c>
      <c r="F390" s="13" t="s">
        <v>548</v>
      </c>
      <c r="G390" s="67"/>
      <c r="H390" s="18"/>
      <c r="I390" s="18"/>
      <c r="J390" s="40">
        <f t="shared" si="11"/>
        <v>0</v>
      </c>
      <c r="K390" s="72"/>
    </row>
    <row r="391" s="6" customFormat="1" ht="30" spans="1:11">
      <c r="A391" s="13" t="s">
        <v>576</v>
      </c>
      <c r="B391" s="14"/>
      <c r="C391" s="15"/>
      <c r="D391" s="15" t="s">
        <v>577</v>
      </c>
      <c r="E391" s="18">
        <v>0.11</v>
      </c>
      <c r="F391" s="13" t="s">
        <v>548</v>
      </c>
      <c r="G391" s="67"/>
      <c r="H391" s="18"/>
      <c r="I391" s="18"/>
      <c r="J391" s="40">
        <f t="shared" si="11"/>
        <v>0</v>
      </c>
      <c r="K391" s="72"/>
    </row>
    <row r="392" s="6" customFormat="1" ht="30" spans="1:11">
      <c r="A392" s="13" t="s">
        <v>578</v>
      </c>
      <c r="B392" s="14"/>
      <c r="C392" s="15"/>
      <c r="D392" s="15" t="s">
        <v>579</v>
      </c>
      <c r="E392" s="18">
        <v>0.205</v>
      </c>
      <c r="F392" s="13" t="s">
        <v>548</v>
      </c>
      <c r="G392" s="67"/>
      <c r="H392" s="18"/>
      <c r="I392" s="18"/>
      <c r="J392" s="40">
        <f t="shared" si="11"/>
        <v>0</v>
      </c>
      <c r="K392" s="72"/>
    </row>
    <row r="393" s="6" customFormat="1" ht="30" spans="1:11">
      <c r="A393" s="13" t="s">
        <v>580</v>
      </c>
      <c r="B393" s="14"/>
      <c r="C393" s="15"/>
      <c r="D393" s="15" t="s">
        <v>581</v>
      </c>
      <c r="E393" s="18">
        <v>0.25</v>
      </c>
      <c r="F393" s="13" t="s">
        <v>548</v>
      </c>
      <c r="G393" s="67"/>
      <c r="H393" s="18"/>
      <c r="I393" s="18"/>
      <c r="J393" s="40">
        <f t="shared" si="11"/>
        <v>0</v>
      </c>
      <c r="K393" s="72"/>
    </row>
    <row r="394" s="6" customFormat="1" ht="30" spans="1:11">
      <c r="A394" s="13" t="s">
        <v>582</v>
      </c>
      <c r="B394" s="14"/>
      <c r="C394" s="15"/>
      <c r="D394" s="15" t="s">
        <v>583</v>
      </c>
      <c r="E394" s="18">
        <v>0.225</v>
      </c>
      <c r="F394" s="13" t="s">
        <v>548</v>
      </c>
      <c r="G394" s="67"/>
      <c r="H394" s="18"/>
      <c r="I394" s="18"/>
      <c r="J394" s="40">
        <f t="shared" si="11"/>
        <v>0</v>
      </c>
      <c r="K394" s="72"/>
    </row>
    <row r="395" s="6" customFormat="1" ht="30" spans="1:11">
      <c r="A395" s="13" t="s">
        <v>584</v>
      </c>
      <c r="B395" s="14"/>
      <c r="C395" s="15"/>
      <c r="D395" s="15" t="s">
        <v>585</v>
      </c>
      <c r="E395" s="18">
        <v>0.18</v>
      </c>
      <c r="F395" s="13" t="s">
        <v>548</v>
      </c>
      <c r="G395" s="67"/>
      <c r="H395" s="18"/>
      <c r="I395" s="18"/>
      <c r="J395" s="40">
        <f t="shared" si="11"/>
        <v>0</v>
      </c>
      <c r="K395" s="72"/>
    </row>
    <row r="396" s="6" customFormat="1" ht="30" spans="1:11">
      <c r="A396" s="13" t="s">
        <v>586</v>
      </c>
      <c r="B396" s="14"/>
      <c r="C396" s="15"/>
      <c r="D396" s="15" t="s">
        <v>587</v>
      </c>
      <c r="E396" s="18">
        <v>0.305</v>
      </c>
      <c r="F396" s="13" t="s">
        <v>548</v>
      </c>
      <c r="G396" s="67"/>
      <c r="H396" s="18"/>
      <c r="I396" s="18"/>
      <c r="J396" s="40">
        <f t="shared" si="11"/>
        <v>0</v>
      </c>
      <c r="K396" s="72"/>
    </row>
    <row r="397" s="6" customFormat="1" ht="30" spans="1:11">
      <c r="A397" s="13" t="s">
        <v>588</v>
      </c>
      <c r="B397" s="14"/>
      <c r="C397" s="15"/>
      <c r="D397" s="15" t="s">
        <v>589</v>
      </c>
      <c r="E397" s="18">
        <v>0.39</v>
      </c>
      <c r="F397" s="13" t="s">
        <v>548</v>
      </c>
      <c r="G397" s="67"/>
      <c r="H397" s="18"/>
      <c r="I397" s="18"/>
      <c r="J397" s="40">
        <f t="shared" si="11"/>
        <v>0</v>
      </c>
      <c r="K397" s="72"/>
    </row>
    <row r="398" s="6" customFormat="1" ht="29.25" spans="1:11">
      <c r="A398" s="13" t="s">
        <v>590</v>
      </c>
      <c r="B398" s="14"/>
      <c r="C398" s="15"/>
      <c r="D398" s="15" t="s">
        <v>591</v>
      </c>
      <c r="E398" s="18">
        <v>0.25</v>
      </c>
      <c r="F398" s="13" t="s">
        <v>548</v>
      </c>
      <c r="G398" s="67"/>
      <c r="H398" s="18"/>
      <c r="I398" s="18"/>
      <c r="J398" s="40">
        <f t="shared" si="11"/>
        <v>0</v>
      </c>
      <c r="K398" s="72"/>
    </row>
    <row r="399" s="6" customFormat="1" ht="29.25" spans="1:11">
      <c r="A399" s="13" t="s">
        <v>592</v>
      </c>
      <c r="B399" s="14"/>
      <c r="C399" s="15"/>
      <c r="D399" s="15" t="s">
        <v>593</v>
      </c>
      <c r="E399" s="18">
        <v>0.31</v>
      </c>
      <c r="F399" s="13" t="s">
        <v>548</v>
      </c>
      <c r="G399" s="67"/>
      <c r="H399" s="18"/>
      <c r="I399" s="18"/>
      <c r="J399" s="40">
        <f t="shared" si="11"/>
        <v>0</v>
      </c>
      <c r="K399" s="72"/>
    </row>
    <row r="400" s="6" customFormat="1" ht="29.25" spans="1:11">
      <c r="A400" s="13" t="s">
        <v>594</v>
      </c>
      <c r="B400" s="14"/>
      <c r="C400" s="15"/>
      <c r="D400" s="15" t="s">
        <v>595</v>
      </c>
      <c r="E400" s="18">
        <v>0.39</v>
      </c>
      <c r="F400" s="13" t="s">
        <v>548</v>
      </c>
      <c r="G400" s="67"/>
      <c r="H400" s="18"/>
      <c r="I400" s="18"/>
      <c r="J400" s="40">
        <f t="shared" si="11"/>
        <v>0</v>
      </c>
      <c r="K400" s="72"/>
    </row>
    <row r="401" s="6" customFormat="1" ht="29.25" spans="1:11">
      <c r="A401" s="13" t="s">
        <v>596</v>
      </c>
      <c r="B401" s="14"/>
      <c r="C401" s="15"/>
      <c r="D401" s="15" t="s">
        <v>597</v>
      </c>
      <c r="E401" s="18">
        <v>0.48</v>
      </c>
      <c r="F401" s="13" t="s">
        <v>548</v>
      </c>
      <c r="G401" s="67"/>
      <c r="H401" s="18"/>
      <c r="I401" s="18"/>
      <c r="J401" s="40">
        <f t="shared" si="11"/>
        <v>0</v>
      </c>
      <c r="K401" s="72"/>
    </row>
    <row r="402" s="6" customFormat="1" ht="29.25" spans="1:11">
      <c r="A402" s="13" t="s">
        <v>598</v>
      </c>
      <c r="B402" s="14"/>
      <c r="C402" s="15"/>
      <c r="D402" s="15" t="s">
        <v>599</v>
      </c>
      <c r="E402" s="18">
        <v>0.72</v>
      </c>
      <c r="F402" s="13" t="s">
        <v>548</v>
      </c>
      <c r="G402" s="67"/>
      <c r="H402" s="18"/>
      <c r="I402" s="18"/>
      <c r="J402" s="40">
        <f t="shared" si="11"/>
        <v>0</v>
      </c>
      <c r="K402" s="72"/>
    </row>
    <row r="403" s="6" customFormat="1" ht="29.25" spans="1:11">
      <c r="A403" s="13" t="s">
        <v>600</v>
      </c>
      <c r="B403" s="14"/>
      <c r="C403" s="15"/>
      <c r="D403" s="15" t="s">
        <v>601</v>
      </c>
      <c r="E403" s="18">
        <v>0.81</v>
      </c>
      <c r="F403" s="13" t="s">
        <v>548</v>
      </c>
      <c r="G403" s="67"/>
      <c r="H403" s="18"/>
      <c r="I403" s="18"/>
      <c r="J403" s="40">
        <f t="shared" si="11"/>
        <v>0</v>
      </c>
      <c r="K403" s="72"/>
    </row>
    <row r="404" s="6" customFormat="1" ht="29.25" spans="1:11">
      <c r="A404" s="13" t="s">
        <v>602</v>
      </c>
      <c r="B404" s="14"/>
      <c r="C404" s="15"/>
      <c r="D404" s="15" t="s">
        <v>603</v>
      </c>
      <c r="E404" s="18">
        <v>1.1</v>
      </c>
      <c r="F404" s="13" t="s">
        <v>548</v>
      </c>
      <c r="G404" s="67"/>
      <c r="H404" s="18"/>
      <c r="I404" s="18"/>
      <c r="J404" s="40">
        <f t="shared" si="11"/>
        <v>0</v>
      </c>
      <c r="K404" s="72"/>
    </row>
    <row r="405" s="6" customFormat="1" ht="29.25" spans="1:11">
      <c r="A405" s="13" t="s">
        <v>604</v>
      </c>
      <c r="B405" s="14"/>
      <c r="C405" s="15"/>
      <c r="D405" s="15" t="s">
        <v>605</v>
      </c>
      <c r="E405" s="18">
        <v>1.2</v>
      </c>
      <c r="F405" s="13" t="s">
        <v>548</v>
      </c>
      <c r="G405" s="67"/>
      <c r="H405" s="18"/>
      <c r="I405" s="18"/>
      <c r="J405" s="40">
        <f t="shared" si="11"/>
        <v>0</v>
      </c>
      <c r="K405" s="72"/>
    </row>
    <row r="406" s="6" customFormat="1" ht="29.25" spans="1:11">
      <c r="A406" s="13" t="s">
        <v>606</v>
      </c>
      <c r="B406" s="14" t="s">
        <v>607</v>
      </c>
      <c r="C406" s="15"/>
      <c r="D406" s="15" t="s">
        <v>608</v>
      </c>
      <c r="E406" s="18">
        <v>0.33</v>
      </c>
      <c r="F406" s="13" t="s">
        <v>548</v>
      </c>
      <c r="G406" s="67"/>
      <c r="H406" s="18"/>
      <c r="I406" s="18"/>
      <c r="J406" s="40">
        <f t="shared" si="11"/>
        <v>0</v>
      </c>
      <c r="K406" s="72"/>
    </row>
    <row r="407" s="6" customFormat="1" ht="29.25" spans="1:11">
      <c r="A407" s="13" t="s">
        <v>609</v>
      </c>
      <c r="B407" s="14"/>
      <c r="C407" s="15"/>
      <c r="D407" s="15" t="s">
        <v>610</v>
      </c>
      <c r="E407" s="18">
        <v>0.75</v>
      </c>
      <c r="F407" s="13" t="s">
        <v>548</v>
      </c>
      <c r="G407" s="67"/>
      <c r="H407" s="18"/>
      <c r="I407" s="18"/>
      <c r="J407" s="40">
        <f t="shared" si="11"/>
        <v>0</v>
      </c>
      <c r="K407" s="72"/>
    </row>
    <row r="408" s="6" customFormat="1" ht="30" spans="1:11">
      <c r="A408" s="13" t="s">
        <v>611</v>
      </c>
      <c r="B408" s="14"/>
      <c r="C408" s="15"/>
      <c r="D408" s="15" t="s">
        <v>612</v>
      </c>
      <c r="E408" s="18">
        <v>1.44</v>
      </c>
      <c r="F408" s="13" t="s">
        <v>548</v>
      </c>
      <c r="G408" s="67"/>
      <c r="H408" s="18"/>
      <c r="I408" s="18"/>
      <c r="J408" s="40">
        <f t="shared" si="11"/>
        <v>0</v>
      </c>
      <c r="K408" s="72"/>
    </row>
    <row r="409" s="6" customFormat="1" ht="30" spans="1:11">
      <c r="A409" s="13" t="s">
        <v>613</v>
      </c>
      <c r="B409" s="14"/>
      <c r="C409" s="15"/>
      <c r="D409" s="15" t="s">
        <v>614</v>
      </c>
      <c r="E409" s="18">
        <v>1.8</v>
      </c>
      <c r="F409" s="13" t="s">
        <v>548</v>
      </c>
      <c r="G409" s="67"/>
      <c r="H409" s="18"/>
      <c r="I409" s="18"/>
      <c r="J409" s="40">
        <f t="shared" si="11"/>
        <v>0</v>
      </c>
      <c r="K409" s="72"/>
    </row>
    <row r="410" s="6" customFormat="1" ht="30" spans="1:11">
      <c r="A410" s="13" t="s">
        <v>615</v>
      </c>
      <c r="B410" s="14"/>
      <c r="C410" s="15"/>
      <c r="D410" s="15" t="s">
        <v>616</v>
      </c>
      <c r="E410" s="18">
        <v>2.16</v>
      </c>
      <c r="F410" s="13" t="s">
        <v>548</v>
      </c>
      <c r="G410" s="67"/>
      <c r="H410" s="18"/>
      <c r="I410" s="18"/>
      <c r="J410" s="40">
        <f t="shared" si="11"/>
        <v>0</v>
      </c>
      <c r="K410" s="72"/>
    </row>
    <row r="411" s="6" customFormat="1" ht="30" spans="1:11">
      <c r="A411" s="13" t="s">
        <v>617</v>
      </c>
      <c r="B411" s="14"/>
      <c r="C411" s="15"/>
      <c r="D411" s="15" t="s">
        <v>618</v>
      </c>
      <c r="E411" s="18">
        <v>2.88</v>
      </c>
      <c r="F411" s="13" t="s">
        <v>548</v>
      </c>
      <c r="G411" s="67"/>
      <c r="H411" s="18"/>
      <c r="I411" s="18"/>
      <c r="J411" s="40">
        <f t="shared" si="11"/>
        <v>0</v>
      </c>
      <c r="K411" s="72"/>
    </row>
    <row r="412" s="6" customFormat="1" ht="15" spans="1:11">
      <c r="A412" s="13" t="s">
        <v>619</v>
      </c>
      <c r="B412" s="14" t="s">
        <v>620</v>
      </c>
      <c r="C412" s="15"/>
      <c r="D412" s="15" t="s">
        <v>621</v>
      </c>
      <c r="E412" s="37">
        <v>40</v>
      </c>
      <c r="F412" s="13" t="s">
        <v>60</v>
      </c>
      <c r="G412" s="67"/>
      <c r="H412" s="18"/>
      <c r="I412" s="18"/>
      <c r="J412" s="40">
        <f t="shared" si="11"/>
        <v>0</v>
      </c>
      <c r="K412" s="72"/>
    </row>
    <row r="413" s="6" customFormat="1" ht="15" spans="1:11">
      <c r="A413" s="13" t="s">
        <v>622</v>
      </c>
      <c r="B413" s="14"/>
      <c r="C413" s="15"/>
      <c r="D413" s="15" t="s">
        <v>623</v>
      </c>
      <c r="E413" s="37">
        <v>30</v>
      </c>
      <c r="F413" s="13" t="s">
        <v>60</v>
      </c>
      <c r="G413" s="67"/>
      <c r="H413" s="18"/>
      <c r="I413" s="18"/>
      <c r="J413" s="40">
        <f t="shared" si="11"/>
        <v>0</v>
      </c>
      <c r="K413" s="72"/>
    </row>
    <row r="414" s="6" customFormat="1" ht="15" spans="1:11">
      <c r="A414" s="13" t="s">
        <v>624</v>
      </c>
      <c r="B414" s="14"/>
      <c r="C414" s="15"/>
      <c r="D414" s="15" t="s">
        <v>625</v>
      </c>
      <c r="E414" s="37">
        <v>10</v>
      </c>
      <c r="F414" s="13" t="s">
        <v>60</v>
      </c>
      <c r="G414" s="67"/>
      <c r="H414" s="18"/>
      <c r="I414" s="18"/>
      <c r="J414" s="40">
        <f t="shared" si="11"/>
        <v>0</v>
      </c>
      <c r="K414" s="72"/>
    </row>
    <row r="415" s="6" customFormat="1" ht="15" spans="1:11">
      <c r="A415" s="13" t="s">
        <v>626</v>
      </c>
      <c r="B415" s="74" t="s">
        <v>627</v>
      </c>
      <c r="C415" s="15"/>
      <c r="D415" s="15" t="s">
        <v>628</v>
      </c>
      <c r="E415" s="37">
        <v>40</v>
      </c>
      <c r="F415" s="13" t="s">
        <v>60</v>
      </c>
      <c r="G415" s="67"/>
      <c r="H415" s="18"/>
      <c r="I415" s="18"/>
      <c r="J415" s="40">
        <f t="shared" si="11"/>
        <v>0</v>
      </c>
      <c r="K415" s="72"/>
    </row>
    <row r="416" s="6" customFormat="1" ht="15" spans="1:11">
      <c r="A416" s="13" t="s">
        <v>629</v>
      </c>
      <c r="B416" s="74"/>
      <c r="C416" s="15"/>
      <c r="D416" s="15" t="s">
        <v>630</v>
      </c>
      <c r="E416" s="37">
        <v>30</v>
      </c>
      <c r="F416" s="13" t="s">
        <v>60</v>
      </c>
      <c r="G416" s="67"/>
      <c r="H416" s="18"/>
      <c r="I416" s="18"/>
      <c r="J416" s="40">
        <f t="shared" si="11"/>
        <v>0</v>
      </c>
      <c r="K416" s="72"/>
    </row>
    <row r="417" s="6" customFormat="1" ht="15" spans="1:11">
      <c r="A417" s="13" t="s">
        <v>631</v>
      </c>
      <c r="B417" s="74"/>
      <c r="C417" s="15"/>
      <c r="D417" s="15" t="s">
        <v>632</v>
      </c>
      <c r="E417" s="37">
        <v>10</v>
      </c>
      <c r="F417" s="13" t="s">
        <v>60</v>
      </c>
      <c r="G417" s="67"/>
      <c r="H417" s="18"/>
      <c r="I417" s="18"/>
      <c r="J417" s="40">
        <f t="shared" si="11"/>
        <v>0</v>
      </c>
      <c r="K417" s="72"/>
    </row>
    <row r="418" s="6" customFormat="1" ht="15" customHeight="1" spans="1:11">
      <c r="A418" s="13" t="s">
        <v>633</v>
      </c>
      <c r="B418" s="74" t="s">
        <v>634</v>
      </c>
      <c r="C418" s="15"/>
      <c r="D418" s="15" t="s">
        <v>635</v>
      </c>
      <c r="E418" s="18">
        <v>104</v>
      </c>
      <c r="F418" s="13" t="s">
        <v>636</v>
      </c>
      <c r="G418" s="67"/>
      <c r="H418" s="18"/>
      <c r="I418" s="18"/>
      <c r="J418" s="40">
        <f t="shared" ref="J418:J469" si="12">E418*G418</f>
        <v>0</v>
      </c>
      <c r="K418" s="72"/>
    </row>
    <row r="419" s="6" customFormat="1" ht="29.25" spans="1:11">
      <c r="A419" s="13" t="s">
        <v>637</v>
      </c>
      <c r="B419" s="75"/>
      <c r="C419" s="15"/>
      <c r="D419" s="15" t="s">
        <v>638</v>
      </c>
      <c r="E419" s="18">
        <v>240</v>
      </c>
      <c r="F419" s="13" t="s">
        <v>636</v>
      </c>
      <c r="G419" s="67"/>
      <c r="H419" s="18"/>
      <c r="I419" s="18"/>
      <c r="J419" s="40">
        <f t="shared" si="12"/>
        <v>0</v>
      </c>
      <c r="K419" s="72"/>
    </row>
    <row r="420" s="6" customFormat="1" ht="29.25" spans="1:11">
      <c r="A420" s="13" t="s">
        <v>639</v>
      </c>
      <c r="B420" s="75"/>
      <c r="C420" s="15"/>
      <c r="D420" s="15" t="s">
        <v>640</v>
      </c>
      <c r="E420" s="18">
        <v>456</v>
      </c>
      <c r="F420" s="13" t="s">
        <v>636</v>
      </c>
      <c r="G420" s="67"/>
      <c r="H420" s="18"/>
      <c r="I420" s="18"/>
      <c r="J420" s="40">
        <f t="shared" si="12"/>
        <v>0</v>
      </c>
      <c r="K420" s="72"/>
    </row>
    <row r="421" s="6" customFormat="1" ht="29.25" spans="1:11">
      <c r="A421" s="13" t="s">
        <v>641</v>
      </c>
      <c r="B421" s="76"/>
      <c r="C421" s="15"/>
      <c r="D421" s="15" t="s">
        <v>642</v>
      </c>
      <c r="E421" s="18">
        <v>480</v>
      </c>
      <c r="F421" s="13" t="s">
        <v>636</v>
      </c>
      <c r="G421" s="67"/>
      <c r="H421" s="18"/>
      <c r="I421" s="18"/>
      <c r="J421" s="40">
        <f t="shared" si="12"/>
        <v>0</v>
      </c>
      <c r="K421" s="72"/>
    </row>
    <row r="422" s="6" customFormat="1" ht="15" spans="1:11">
      <c r="A422" s="13" t="s">
        <v>643</v>
      </c>
      <c r="B422" s="14" t="s">
        <v>644</v>
      </c>
      <c r="C422" s="15"/>
      <c r="D422" s="15" t="s">
        <v>645</v>
      </c>
      <c r="E422" s="18">
        <v>0.16</v>
      </c>
      <c r="F422" s="13" t="s">
        <v>548</v>
      </c>
      <c r="G422" s="67"/>
      <c r="H422" s="18"/>
      <c r="I422" s="18"/>
      <c r="J422" s="40">
        <f t="shared" si="12"/>
        <v>0</v>
      </c>
      <c r="K422" s="72"/>
    </row>
    <row r="423" s="6" customFormat="1" ht="29.25" spans="1:11">
      <c r="A423" s="13" t="s">
        <v>646</v>
      </c>
      <c r="B423" s="14"/>
      <c r="C423" s="15"/>
      <c r="D423" s="15" t="s">
        <v>647</v>
      </c>
      <c r="E423" s="18">
        <v>0.5</v>
      </c>
      <c r="F423" s="13" t="s">
        <v>548</v>
      </c>
      <c r="G423" s="67"/>
      <c r="H423" s="18"/>
      <c r="I423" s="18"/>
      <c r="J423" s="40">
        <f t="shared" si="12"/>
        <v>0</v>
      </c>
      <c r="K423" s="72"/>
    </row>
    <row r="424" s="6" customFormat="1" ht="29.25" spans="1:11">
      <c r="A424" s="13" t="s">
        <v>648</v>
      </c>
      <c r="B424" s="14"/>
      <c r="C424" s="15"/>
      <c r="D424" s="15" t="s">
        <v>649</v>
      </c>
      <c r="E424" s="18">
        <v>1</v>
      </c>
      <c r="F424" s="13" t="s">
        <v>548</v>
      </c>
      <c r="G424" s="67"/>
      <c r="H424" s="18"/>
      <c r="I424" s="18"/>
      <c r="J424" s="40">
        <f t="shared" si="12"/>
        <v>0</v>
      </c>
      <c r="K424" s="72"/>
    </row>
    <row r="425" s="6" customFormat="1" ht="29.25" spans="1:11">
      <c r="A425" s="13" t="s">
        <v>650</v>
      </c>
      <c r="B425" s="14"/>
      <c r="C425" s="15"/>
      <c r="D425" s="15" t="s">
        <v>651</v>
      </c>
      <c r="E425" s="18">
        <v>1</v>
      </c>
      <c r="F425" s="13" t="s">
        <v>548</v>
      </c>
      <c r="G425" s="67"/>
      <c r="H425" s="18"/>
      <c r="I425" s="18"/>
      <c r="J425" s="40">
        <f t="shared" si="12"/>
        <v>0</v>
      </c>
      <c r="K425" s="72"/>
    </row>
    <row r="426" s="6" customFormat="1" ht="29.25" spans="1:11">
      <c r="A426" s="13" t="s">
        <v>652</v>
      </c>
      <c r="B426" s="14"/>
      <c r="C426" s="15"/>
      <c r="D426" s="15" t="s">
        <v>653</v>
      </c>
      <c r="E426" s="18">
        <v>0.36</v>
      </c>
      <c r="F426" s="13" t="s">
        <v>548</v>
      </c>
      <c r="G426" s="67"/>
      <c r="H426" s="18"/>
      <c r="I426" s="18"/>
      <c r="J426" s="40">
        <f t="shared" si="12"/>
        <v>0</v>
      </c>
      <c r="K426" s="72"/>
    </row>
    <row r="427" s="6" customFormat="1" ht="29.25" spans="1:11">
      <c r="A427" s="13" t="s">
        <v>648</v>
      </c>
      <c r="B427" s="14"/>
      <c r="C427" s="15"/>
      <c r="D427" s="15" t="s">
        <v>654</v>
      </c>
      <c r="E427" s="18">
        <v>0.6</v>
      </c>
      <c r="F427" s="13" t="s">
        <v>548</v>
      </c>
      <c r="G427" s="67"/>
      <c r="H427" s="18"/>
      <c r="I427" s="18"/>
      <c r="J427" s="40">
        <f t="shared" si="12"/>
        <v>0</v>
      </c>
      <c r="K427" s="72"/>
    </row>
    <row r="428" s="6" customFormat="1" ht="29.25" spans="1:11">
      <c r="A428" s="13" t="s">
        <v>650</v>
      </c>
      <c r="B428" s="14"/>
      <c r="C428" s="15"/>
      <c r="D428" s="15" t="s">
        <v>655</v>
      </c>
      <c r="E428" s="18">
        <v>0.725</v>
      </c>
      <c r="F428" s="13" t="s">
        <v>548</v>
      </c>
      <c r="G428" s="67"/>
      <c r="H428" s="18"/>
      <c r="I428" s="18"/>
      <c r="J428" s="40">
        <f t="shared" si="12"/>
        <v>0</v>
      </c>
      <c r="K428" s="72"/>
    </row>
    <row r="429" s="6" customFormat="1" ht="29.25" spans="1:11">
      <c r="A429" s="13" t="s">
        <v>652</v>
      </c>
      <c r="B429" s="14"/>
      <c r="C429" s="15"/>
      <c r="D429" s="15" t="s">
        <v>656</v>
      </c>
      <c r="E429" s="18">
        <v>0.51</v>
      </c>
      <c r="F429" s="13" t="s">
        <v>548</v>
      </c>
      <c r="G429" s="67"/>
      <c r="H429" s="18"/>
      <c r="I429" s="18"/>
      <c r="J429" s="40">
        <f t="shared" si="12"/>
        <v>0</v>
      </c>
      <c r="K429" s="72"/>
    </row>
    <row r="430" s="6" customFormat="1" ht="29.25" spans="1:11">
      <c r="A430" s="13" t="s">
        <v>657</v>
      </c>
      <c r="B430" s="14"/>
      <c r="C430" s="15"/>
      <c r="D430" s="15" t="s">
        <v>658</v>
      </c>
      <c r="E430" s="18">
        <v>0.45</v>
      </c>
      <c r="F430" s="13" t="s">
        <v>548</v>
      </c>
      <c r="G430" s="67"/>
      <c r="H430" s="18"/>
      <c r="I430" s="18"/>
      <c r="J430" s="40">
        <f t="shared" si="12"/>
        <v>0</v>
      </c>
      <c r="K430" s="72"/>
    </row>
    <row r="431" s="6" customFormat="1" ht="29.25" spans="1:11">
      <c r="A431" s="13" t="s">
        <v>659</v>
      </c>
      <c r="B431" s="14"/>
      <c r="C431" s="15"/>
      <c r="D431" s="15" t="s">
        <v>660</v>
      </c>
      <c r="E431" s="18">
        <v>1.311</v>
      </c>
      <c r="F431" s="13" t="s">
        <v>548</v>
      </c>
      <c r="G431" s="67"/>
      <c r="H431" s="18"/>
      <c r="I431" s="18"/>
      <c r="J431" s="40">
        <f t="shared" si="12"/>
        <v>0</v>
      </c>
      <c r="K431" s="72"/>
    </row>
    <row r="432" s="6" customFormat="1" ht="29.25" spans="1:11">
      <c r="A432" s="13" t="s">
        <v>661</v>
      </c>
      <c r="B432" s="14"/>
      <c r="C432" s="15"/>
      <c r="D432" s="15" t="s">
        <v>662</v>
      </c>
      <c r="E432" s="18">
        <v>0.475</v>
      </c>
      <c r="F432" s="13" t="s">
        <v>548</v>
      </c>
      <c r="G432" s="67"/>
      <c r="H432" s="18"/>
      <c r="I432" s="18"/>
      <c r="J432" s="40">
        <f t="shared" si="12"/>
        <v>0</v>
      </c>
      <c r="K432" s="72"/>
    </row>
    <row r="433" s="6" customFormat="1" ht="29.25" spans="1:11">
      <c r="A433" s="13" t="s">
        <v>663</v>
      </c>
      <c r="B433" s="14" t="s">
        <v>664</v>
      </c>
      <c r="C433" s="15"/>
      <c r="D433" s="15" t="s">
        <v>665</v>
      </c>
      <c r="E433" s="18">
        <v>0.08</v>
      </c>
      <c r="F433" s="13" t="s">
        <v>548</v>
      </c>
      <c r="G433" s="67"/>
      <c r="H433" s="18"/>
      <c r="I433" s="18"/>
      <c r="J433" s="40">
        <f t="shared" si="12"/>
        <v>0</v>
      </c>
      <c r="K433" s="72"/>
    </row>
    <row r="434" s="6" customFormat="1" ht="29.25" spans="1:11">
      <c r="A434" s="13" t="s">
        <v>666</v>
      </c>
      <c r="B434" s="14"/>
      <c r="C434" s="15"/>
      <c r="D434" s="15" t="s">
        <v>667</v>
      </c>
      <c r="E434" s="18">
        <v>0.145</v>
      </c>
      <c r="F434" s="13" t="s">
        <v>548</v>
      </c>
      <c r="G434" s="67"/>
      <c r="H434" s="18"/>
      <c r="I434" s="18"/>
      <c r="J434" s="40">
        <f t="shared" si="12"/>
        <v>0</v>
      </c>
      <c r="K434" s="72"/>
    </row>
    <row r="435" s="6" customFormat="1" ht="29.25" spans="1:11">
      <c r="A435" s="13" t="s">
        <v>668</v>
      </c>
      <c r="B435" s="14"/>
      <c r="C435" s="15"/>
      <c r="D435" s="15" t="s">
        <v>669</v>
      </c>
      <c r="E435" s="18">
        <v>0.145</v>
      </c>
      <c r="F435" s="13" t="s">
        <v>548</v>
      </c>
      <c r="G435" s="67"/>
      <c r="H435" s="18"/>
      <c r="I435" s="18"/>
      <c r="J435" s="40">
        <f t="shared" si="12"/>
        <v>0</v>
      </c>
      <c r="K435" s="72"/>
    </row>
    <row r="436" s="6" customFormat="1" ht="29.25" spans="1:11">
      <c r="A436" s="13" t="s">
        <v>670</v>
      </c>
      <c r="B436" s="14" t="s">
        <v>671</v>
      </c>
      <c r="C436" s="15"/>
      <c r="D436" s="15" t="s">
        <v>672</v>
      </c>
      <c r="E436" s="18">
        <v>0.054</v>
      </c>
      <c r="F436" s="13" t="s">
        <v>548</v>
      </c>
      <c r="G436" s="67"/>
      <c r="H436" s="18"/>
      <c r="I436" s="18"/>
      <c r="J436" s="40">
        <f t="shared" si="12"/>
        <v>0</v>
      </c>
      <c r="K436" s="72"/>
    </row>
    <row r="437" s="6" customFormat="1" ht="29.25" spans="1:11">
      <c r="A437" s="13" t="s">
        <v>673</v>
      </c>
      <c r="B437" s="14"/>
      <c r="C437" s="15"/>
      <c r="D437" s="15" t="s">
        <v>674</v>
      </c>
      <c r="E437" s="18">
        <v>0.074</v>
      </c>
      <c r="F437" s="13" t="s">
        <v>548</v>
      </c>
      <c r="G437" s="67"/>
      <c r="H437" s="18"/>
      <c r="I437" s="18"/>
      <c r="J437" s="40">
        <f t="shared" si="12"/>
        <v>0</v>
      </c>
      <c r="K437" s="72"/>
    </row>
    <row r="438" s="6" customFormat="1" ht="29.25" spans="1:11">
      <c r="A438" s="13" t="s">
        <v>675</v>
      </c>
      <c r="B438" s="14"/>
      <c r="C438" s="15"/>
      <c r="D438" s="15" t="s">
        <v>676</v>
      </c>
      <c r="E438" s="18">
        <v>0.1</v>
      </c>
      <c r="F438" s="13" t="s">
        <v>548</v>
      </c>
      <c r="G438" s="67"/>
      <c r="H438" s="18"/>
      <c r="I438" s="18"/>
      <c r="J438" s="40">
        <f t="shared" si="12"/>
        <v>0</v>
      </c>
      <c r="K438" s="72"/>
    </row>
    <row r="439" s="6" customFormat="1" ht="29.25" spans="1:11">
      <c r="A439" s="13" t="s">
        <v>677</v>
      </c>
      <c r="B439" s="14"/>
      <c r="C439" s="15"/>
      <c r="D439" s="15" t="s">
        <v>678</v>
      </c>
      <c r="E439" s="18">
        <v>0.12</v>
      </c>
      <c r="F439" s="13" t="s">
        <v>548</v>
      </c>
      <c r="G439" s="67"/>
      <c r="H439" s="18"/>
      <c r="I439" s="18"/>
      <c r="J439" s="40">
        <f t="shared" si="12"/>
        <v>0</v>
      </c>
      <c r="K439" s="72"/>
    </row>
    <row r="440" s="6" customFormat="1" ht="29.25" spans="1:11">
      <c r="A440" s="13" t="s">
        <v>679</v>
      </c>
      <c r="B440" s="14"/>
      <c r="C440" s="15"/>
      <c r="D440" s="15" t="s">
        <v>680</v>
      </c>
      <c r="E440" s="18">
        <v>0.16</v>
      </c>
      <c r="F440" s="13" t="s">
        <v>548</v>
      </c>
      <c r="G440" s="67"/>
      <c r="H440" s="18"/>
      <c r="I440" s="18"/>
      <c r="J440" s="40">
        <f t="shared" si="12"/>
        <v>0</v>
      </c>
      <c r="K440" s="72"/>
    </row>
    <row r="441" s="6" customFormat="1" ht="29.25" spans="1:11">
      <c r="A441" s="13" t="s">
        <v>681</v>
      </c>
      <c r="B441" s="14"/>
      <c r="C441" s="15"/>
      <c r="D441" s="15" t="s">
        <v>682</v>
      </c>
      <c r="E441" s="18">
        <v>0.05</v>
      </c>
      <c r="F441" s="13" t="s">
        <v>548</v>
      </c>
      <c r="G441" s="67"/>
      <c r="H441" s="18"/>
      <c r="I441" s="18"/>
      <c r="J441" s="40">
        <f t="shared" si="12"/>
        <v>0</v>
      </c>
      <c r="K441" s="72"/>
    </row>
    <row r="442" s="6" customFormat="1" ht="29.25" spans="1:11">
      <c r="A442" s="13" t="s">
        <v>683</v>
      </c>
      <c r="B442" s="14"/>
      <c r="C442" s="15"/>
      <c r="D442" s="15" t="s">
        <v>684</v>
      </c>
      <c r="E442" s="18">
        <v>0.062</v>
      </c>
      <c r="F442" s="13" t="s">
        <v>548</v>
      </c>
      <c r="G442" s="67"/>
      <c r="H442" s="18"/>
      <c r="I442" s="18"/>
      <c r="J442" s="40">
        <f t="shared" si="12"/>
        <v>0</v>
      </c>
      <c r="K442" s="72"/>
    </row>
    <row r="443" s="6" customFormat="1" ht="29.25" spans="1:11">
      <c r="A443" s="13" t="s">
        <v>685</v>
      </c>
      <c r="B443" s="14"/>
      <c r="C443" s="15"/>
      <c r="D443" s="15" t="s">
        <v>686</v>
      </c>
      <c r="E443" s="18">
        <v>0.08</v>
      </c>
      <c r="F443" s="13" t="s">
        <v>548</v>
      </c>
      <c r="G443" s="67"/>
      <c r="H443" s="18"/>
      <c r="I443" s="18"/>
      <c r="J443" s="40">
        <f t="shared" si="12"/>
        <v>0</v>
      </c>
      <c r="K443" s="72"/>
    </row>
    <row r="444" s="6" customFormat="1" ht="29.25" spans="1:11">
      <c r="A444" s="13" t="s">
        <v>687</v>
      </c>
      <c r="B444" s="14"/>
      <c r="C444" s="15"/>
      <c r="D444" s="15" t="s">
        <v>688</v>
      </c>
      <c r="E444" s="18">
        <v>0.092</v>
      </c>
      <c r="F444" s="13" t="s">
        <v>548</v>
      </c>
      <c r="G444" s="67"/>
      <c r="H444" s="18"/>
      <c r="I444" s="18"/>
      <c r="J444" s="40">
        <f t="shared" si="12"/>
        <v>0</v>
      </c>
      <c r="K444" s="72"/>
    </row>
    <row r="445" s="6" customFormat="1" ht="29.25" spans="1:11">
      <c r="A445" s="13" t="s">
        <v>689</v>
      </c>
      <c r="B445" s="14"/>
      <c r="C445" s="15"/>
      <c r="D445" s="15" t="s">
        <v>690</v>
      </c>
      <c r="E445" s="18">
        <v>0.119</v>
      </c>
      <c r="F445" s="13" t="s">
        <v>548</v>
      </c>
      <c r="G445" s="67"/>
      <c r="H445" s="18"/>
      <c r="I445" s="18"/>
      <c r="J445" s="40">
        <f t="shared" si="12"/>
        <v>0</v>
      </c>
      <c r="K445" s="72"/>
    </row>
    <row r="446" s="6" customFormat="1" ht="29.25" spans="1:11">
      <c r="A446" s="13" t="s">
        <v>691</v>
      </c>
      <c r="B446" s="14" t="s">
        <v>692</v>
      </c>
      <c r="C446" s="15"/>
      <c r="D446" s="15" t="s">
        <v>693</v>
      </c>
      <c r="E446" s="18">
        <v>60</v>
      </c>
      <c r="F446" s="13" t="s">
        <v>48</v>
      </c>
      <c r="G446" s="67"/>
      <c r="H446" s="18"/>
      <c r="I446" s="18"/>
      <c r="J446" s="40">
        <f t="shared" si="12"/>
        <v>0</v>
      </c>
      <c r="K446" s="72"/>
    </row>
    <row r="447" s="6" customFormat="1" ht="29.25" spans="1:11">
      <c r="A447" s="13" t="s">
        <v>694</v>
      </c>
      <c r="B447" s="14"/>
      <c r="C447" s="15"/>
      <c r="D447" s="15" t="s">
        <v>695</v>
      </c>
      <c r="E447" s="18">
        <v>60</v>
      </c>
      <c r="F447" s="13" t="s">
        <v>48</v>
      </c>
      <c r="G447" s="67"/>
      <c r="H447" s="18"/>
      <c r="I447" s="18"/>
      <c r="J447" s="40">
        <f t="shared" si="12"/>
        <v>0</v>
      </c>
      <c r="K447" s="72"/>
    </row>
    <row r="448" s="6" customFormat="1" ht="29.25" spans="1:11">
      <c r="A448" s="13" t="s">
        <v>696</v>
      </c>
      <c r="B448" s="14"/>
      <c r="C448" s="15"/>
      <c r="D448" s="15" t="s">
        <v>697</v>
      </c>
      <c r="E448" s="18">
        <v>100</v>
      </c>
      <c r="F448" s="13" t="s">
        <v>48</v>
      </c>
      <c r="G448" s="67"/>
      <c r="H448" s="18"/>
      <c r="I448" s="18"/>
      <c r="J448" s="40">
        <f t="shared" si="12"/>
        <v>0</v>
      </c>
      <c r="K448" s="72"/>
    </row>
    <row r="449" s="6" customFormat="1" ht="29.25" spans="1:11">
      <c r="A449" s="13" t="s">
        <v>698</v>
      </c>
      <c r="B449" s="14"/>
      <c r="C449" s="15"/>
      <c r="D449" s="15" t="s">
        <v>699</v>
      </c>
      <c r="E449" s="18">
        <v>60</v>
      </c>
      <c r="F449" s="13" t="s">
        <v>48</v>
      </c>
      <c r="G449" s="67"/>
      <c r="H449" s="18"/>
      <c r="I449" s="18"/>
      <c r="J449" s="40">
        <f t="shared" si="12"/>
        <v>0</v>
      </c>
      <c r="K449" s="72"/>
    </row>
    <row r="450" s="6" customFormat="1" ht="29.25" spans="1:11">
      <c r="A450" s="13" t="s">
        <v>700</v>
      </c>
      <c r="B450" s="14"/>
      <c r="C450" s="15"/>
      <c r="D450" s="15" t="s">
        <v>701</v>
      </c>
      <c r="E450" s="18">
        <v>200</v>
      </c>
      <c r="F450" s="13" t="s">
        <v>48</v>
      </c>
      <c r="G450" s="67"/>
      <c r="H450" s="18"/>
      <c r="I450" s="18"/>
      <c r="J450" s="40">
        <f t="shared" si="12"/>
        <v>0</v>
      </c>
      <c r="K450" s="72"/>
    </row>
    <row r="451" s="6" customFormat="1" ht="29.25" spans="1:11">
      <c r="A451" s="13" t="s">
        <v>702</v>
      </c>
      <c r="B451" s="14"/>
      <c r="C451" s="15"/>
      <c r="D451" s="15" t="s">
        <v>703</v>
      </c>
      <c r="E451" s="18">
        <v>60</v>
      </c>
      <c r="F451" s="13" t="s">
        <v>48</v>
      </c>
      <c r="G451" s="67"/>
      <c r="H451" s="18"/>
      <c r="I451" s="18"/>
      <c r="J451" s="40">
        <f t="shared" si="12"/>
        <v>0</v>
      </c>
      <c r="K451" s="72"/>
    </row>
    <row r="452" s="6" customFormat="1" ht="29.25" spans="1:11">
      <c r="A452" s="13" t="s">
        <v>704</v>
      </c>
      <c r="B452" s="14"/>
      <c r="C452" s="15"/>
      <c r="D452" s="15" t="s">
        <v>705</v>
      </c>
      <c r="E452" s="18">
        <v>100</v>
      </c>
      <c r="F452" s="13" t="s">
        <v>48</v>
      </c>
      <c r="G452" s="67"/>
      <c r="H452" s="18"/>
      <c r="I452" s="18"/>
      <c r="J452" s="40">
        <f t="shared" si="12"/>
        <v>0</v>
      </c>
      <c r="K452" s="72"/>
    </row>
    <row r="453" s="6" customFormat="1" ht="29.25" spans="1:11">
      <c r="A453" s="13" t="s">
        <v>706</v>
      </c>
      <c r="B453" s="14"/>
      <c r="C453" s="15"/>
      <c r="D453" s="15" t="s">
        <v>707</v>
      </c>
      <c r="E453" s="18">
        <v>100</v>
      </c>
      <c r="F453" s="13" t="s">
        <v>48</v>
      </c>
      <c r="G453" s="67"/>
      <c r="H453" s="18"/>
      <c r="I453" s="18"/>
      <c r="J453" s="40">
        <f t="shared" si="12"/>
        <v>0</v>
      </c>
      <c r="K453" s="72"/>
    </row>
    <row r="454" s="6" customFormat="1" ht="29.25" spans="1:11">
      <c r="A454" s="13" t="s">
        <v>708</v>
      </c>
      <c r="B454" s="14"/>
      <c r="C454" s="15"/>
      <c r="D454" s="15" t="s">
        <v>709</v>
      </c>
      <c r="E454" s="18">
        <v>60</v>
      </c>
      <c r="F454" s="13" t="s">
        <v>48</v>
      </c>
      <c r="G454" s="67"/>
      <c r="H454" s="18"/>
      <c r="I454" s="18"/>
      <c r="J454" s="40">
        <f t="shared" si="12"/>
        <v>0</v>
      </c>
      <c r="K454" s="72"/>
    </row>
    <row r="455" s="6" customFormat="1" ht="29.25" spans="1:11">
      <c r="A455" s="13" t="s">
        <v>710</v>
      </c>
      <c r="B455" s="14"/>
      <c r="C455" s="15"/>
      <c r="D455" s="15" t="s">
        <v>711</v>
      </c>
      <c r="E455" s="18">
        <v>60</v>
      </c>
      <c r="F455" s="13" t="s">
        <v>48</v>
      </c>
      <c r="G455" s="67"/>
      <c r="H455" s="18"/>
      <c r="I455" s="18"/>
      <c r="J455" s="40">
        <f t="shared" si="12"/>
        <v>0</v>
      </c>
      <c r="K455" s="72"/>
    </row>
    <row r="456" s="6" customFormat="1" ht="29.25" spans="1:11">
      <c r="A456" s="13" t="s">
        <v>712</v>
      </c>
      <c r="B456" s="14"/>
      <c r="C456" s="15"/>
      <c r="D456" s="15" t="s">
        <v>713</v>
      </c>
      <c r="E456" s="18">
        <v>90</v>
      </c>
      <c r="F456" s="13" t="s">
        <v>48</v>
      </c>
      <c r="G456" s="67"/>
      <c r="H456" s="18"/>
      <c r="I456" s="18"/>
      <c r="J456" s="40">
        <f t="shared" si="12"/>
        <v>0</v>
      </c>
      <c r="K456" s="72"/>
    </row>
    <row r="457" s="6" customFormat="1" ht="29.25" spans="1:11">
      <c r="A457" s="13" t="s">
        <v>714</v>
      </c>
      <c r="B457" s="14"/>
      <c r="C457" s="15"/>
      <c r="D457" s="15" t="s">
        <v>715</v>
      </c>
      <c r="E457" s="18">
        <v>150</v>
      </c>
      <c r="F457" s="13" t="s">
        <v>48</v>
      </c>
      <c r="G457" s="67"/>
      <c r="H457" s="18"/>
      <c r="I457" s="18"/>
      <c r="J457" s="40">
        <f t="shared" si="12"/>
        <v>0</v>
      </c>
      <c r="K457" s="72"/>
    </row>
    <row r="458" s="6" customFormat="1" ht="29.25" spans="1:11">
      <c r="A458" s="13" t="s">
        <v>716</v>
      </c>
      <c r="B458" s="14"/>
      <c r="C458" s="15"/>
      <c r="D458" s="15" t="s">
        <v>717</v>
      </c>
      <c r="E458" s="18">
        <v>60</v>
      </c>
      <c r="F458" s="13" t="s">
        <v>48</v>
      </c>
      <c r="G458" s="67"/>
      <c r="H458" s="18"/>
      <c r="I458" s="18"/>
      <c r="J458" s="40">
        <f t="shared" si="12"/>
        <v>0</v>
      </c>
      <c r="K458" s="72"/>
    </row>
    <row r="459" s="6" customFormat="1" ht="29.25" spans="1:11">
      <c r="A459" s="13" t="s">
        <v>718</v>
      </c>
      <c r="B459" s="14"/>
      <c r="C459" s="15"/>
      <c r="D459" s="15" t="s">
        <v>719</v>
      </c>
      <c r="E459" s="18">
        <v>60</v>
      </c>
      <c r="F459" s="13" t="s">
        <v>48</v>
      </c>
      <c r="G459" s="67"/>
      <c r="H459" s="18"/>
      <c r="I459" s="18"/>
      <c r="J459" s="40">
        <f t="shared" si="12"/>
        <v>0</v>
      </c>
      <c r="K459" s="72"/>
    </row>
    <row r="460" s="6" customFormat="1" ht="29.25" spans="1:11">
      <c r="A460" s="13" t="s">
        <v>720</v>
      </c>
      <c r="B460" s="14"/>
      <c r="C460" s="15"/>
      <c r="D460" s="15" t="s">
        <v>721</v>
      </c>
      <c r="E460" s="18">
        <v>60</v>
      </c>
      <c r="F460" s="13" t="s">
        <v>48</v>
      </c>
      <c r="G460" s="67"/>
      <c r="H460" s="18"/>
      <c r="I460" s="18"/>
      <c r="J460" s="40">
        <f t="shared" si="12"/>
        <v>0</v>
      </c>
      <c r="K460" s="72"/>
    </row>
    <row r="461" s="6" customFormat="1" ht="29.25" spans="1:11">
      <c r="A461" s="13" t="s">
        <v>722</v>
      </c>
      <c r="B461" s="14"/>
      <c r="C461" s="15"/>
      <c r="D461" s="15" t="s">
        <v>723</v>
      </c>
      <c r="E461" s="18">
        <v>90</v>
      </c>
      <c r="F461" s="13" t="s">
        <v>48</v>
      </c>
      <c r="G461" s="67"/>
      <c r="H461" s="18"/>
      <c r="I461" s="18"/>
      <c r="J461" s="40">
        <f t="shared" si="12"/>
        <v>0</v>
      </c>
      <c r="K461" s="72"/>
    </row>
    <row r="462" s="6" customFormat="1" ht="29.25" spans="1:11">
      <c r="A462" s="13" t="s">
        <v>724</v>
      </c>
      <c r="B462" s="14"/>
      <c r="C462" s="15"/>
      <c r="D462" s="15" t="s">
        <v>725</v>
      </c>
      <c r="E462" s="18">
        <v>60</v>
      </c>
      <c r="F462" s="13" t="s">
        <v>48</v>
      </c>
      <c r="G462" s="67"/>
      <c r="H462" s="18"/>
      <c r="I462" s="18"/>
      <c r="J462" s="40">
        <f t="shared" si="12"/>
        <v>0</v>
      </c>
      <c r="K462" s="72"/>
    </row>
    <row r="463" s="6" customFormat="1" ht="29.25" spans="1:11">
      <c r="A463" s="13" t="s">
        <v>726</v>
      </c>
      <c r="B463" s="14"/>
      <c r="C463" s="15"/>
      <c r="D463" s="15" t="s">
        <v>727</v>
      </c>
      <c r="E463" s="18">
        <v>60</v>
      </c>
      <c r="F463" s="13" t="s">
        <v>48</v>
      </c>
      <c r="G463" s="67"/>
      <c r="H463" s="18"/>
      <c r="I463" s="18"/>
      <c r="J463" s="40">
        <f t="shared" si="12"/>
        <v>0</v>
      </c>
      <c r="K463" s="72"/>
    </row>
    <row r="464" s="6" customFormat="1" ht="29.25" spans="1:11">
      <c r="A464" s="13" t="s">
        <v>728</v>
      </c>
      <c r="B464" s="14"/>
      <c r="C464" s="15"/>
      <c r="D464" s="15" t="s">
        <v>729</v>
      </c>
      <c r="E464" s="18">
        <v>30</v>
      </c>
      <c r="F464" s="13" t="s">
        <v>48</v>
      </c>
      <c r="G464" s="67"/>
      <c r="H464" s="18"/>
      <c r="I464" s="18"/>
      <c r="J464" s="40">
        <f t="shared" si="12"/>
        <v>0</v>
      </c>
      <c r="K464" s="72"/>
    </row>
    <row r="465" s="6" customFormat="1" ht="29.25" spans="1:11">
      <c r="A465" s="13" t="s">
        <v>730</v>
      </c>
      <c r="B465" s="14"/>
      <c r="C465" s="15"/>
      <c r="D465" s="15" t="s">
        <v>731</v>
      </c>
      <c r="E465" s="18">
        <v>20</v>
      </c>
      <c r="F465" s="13" t="s">
        <v>48</v>
      </c>
      <c r="G465" s="67"/>
      <c r="H465" s="18"/>
      <c r="I465" s="18"/>
      <c r="J465" s="40">
        <f t="shared" si="12"/>
        <v>0</v>
      </c>
      <c r="K465" s="72"/>
    </row>
    <row r="466" s="6" customFormat="1" ht="29.25" spans="1:11">
      <c r="A466" s="13" t="s">
        <v>732</v>
      </c>
      <c r="B466" s="14"/>
      <c r="C466" s="15"/>
      <c r="D466" s="15" t="s">
        <v>733</v>
      </c>
      <c r="E466" s="18">
        <v>50</v>
      </c>
      <c r="F466" s="13" t="s">
        <v>48</v>
      </c>
      <c r="G466" s="67"/>
      <c r="H466" s="18"/>
      <c r="I466" s="18"/>
      <c r="J466" s="40">
        <f t="shared" si="12"/>
        <v>0</v>
      </c>
      <c r="K466" s="72"/>
    </row>
    <row r="467" s="6" customFormat="1" ht="29.25" spans="1:11">
      <c r="A467" s="13" t="s">
        <v>734</v>
      </c>
      <c r="B467" s="14"/>
      <c r="C467" s="15"/>
      <c r="D467" s="15" t="s">
        <v>735</v>
      </c>
      <c r="E467" s="18">
        <v>50</v>
      </c>
      <c r="F467" s="13" t="s">
        <v>48</v>
      </c>
      <c r="G467" s="67"/>
      <c r="H467" s="18"/>
      <c r="I467" s="18"/>
      <c r="J467" s="40">
        <f t="shared" si="12"/>
        <v>0</v>
      </c>
      <c r="K467" s="72"/>
    </row>
    <row r="468" s="6" customFormat="1" ht="15" spans="1:11">
      <c r="A468" s="13" t="s">
        <v>736</v>
      </c>
      <c r="B468" s="14" t="s">
        <v>737</v>
      </c>
      <c r="C468" s="15"/>
      <c r="D468" s="15" t="s">
        <v>738</v>
      </c>
      <c r="E468" s="18">
        <v>150</v>
      </c>
      <c r="F468" s="13" t="s">
        <v>48</v>
      </c>
      <c r="G468" s="67"/>
      <c r="H468" s="18"/>
      <c r="I468" s="18"/>
      <c r="J468" s="40">
        <f t="shared" si="12"/>
        <v>0</v>
      </c>
      <c r="K468" s="72"/>
    </row>
    <row r="469" s="6" customFormat="1" ht="15" spans="1:11">
      <c r="A469" s="13" t="s">
        <v>739</v>
      </c>
      <c r="B469" s="14"/>
      <c r="C469" s="15"/>
      <c r="D469" s="15" t="s">
        <v>740</v>
      </c>
      <c r="E469" s="18">
        <v>150</v>
      </c>
      <c r="F469" s="13" t="s">
        <v>48</v>
      </c>
      <c r="G469" s="67"/>
      <c r="H469" s="18"/>
      <c r="I469" s="18"/>
      <c r="J469" s="40">
        <f t="shared" si="12"/>
        <v>0</v>
      </c>
      <c r="K469" s="72"/>
    </row>
    <row r="470" s="6" customFormat="1" ht="15" customHeight="1" spans="1:11">
      <c r="A470" s="77" t="s">
        <v>61</v>
      </c>
      <c r="B470" s="78"/>
      <c r="C470" s="78"/>
      <c r="D470" s="78"/>
      <c r="E470" s="78"/>
      <c r="F470" s="78"/>
      <c r="G470" s="78"/>
      <c r="H470" s="78"/>
      <c r="I470" s="94"/>
      <c r="J470" s="95">
        <f>SUM(J353:J469)</f>
        <v>0</v>
      </c>
      <c r="K470" s="72"/>
    </row>
    <row r="471" s="6" customFormat="1" ht="15" customHeight="1" spans="1:11">
      <c r="A471" s="77" t="s">
        <v>62</v>
      </c>
      <c r="B471" s="78"/>
      <c r="C471" s="78"/>
      <c r="D471" s="78"/>
      <c r="E471" s="78"/>
      <c r="F471" s="78"/>
      <c r="G471" s="78"/>
      <c r="H471" s="78"/>
      <c r="I471" s="94"/>
      <c r="J471" s="95">
        <f>J472-J470</f>
        <v>0</v>
      </c>
      <c r="K471" s="72"/>
    </row>
    <row r="472" s="6" customFormat="1" ht="15" customHeight="1" spans="1:11">
      <c r="A472" s="77" t="s">
        <v>63</v>
      </c>
      <c r="B472" s="78"/>
      <c r="C472" s="78"/>
      <c r="D472" s="78"/>
      <c r="E472" s="78"/>
      <c r="F472" s="78"/>
      <c r="G472" s="78"/>
      <c r="H472" s="78"/>
      <c r="I472" s="94"/>
      <c r="J472" s="95">
        <f>J470*1.21</f>
        <v>0</v>
      </c>
      <c r="K472" s="72"/>
    </row>
    <row r="473" s="6" customFormat="1" ht="15" customHeight="1" spans="1:11">
      <c r="A473" s="30"/>
      <c r="B473" s="30"/>
      <c r="C473" s="30"/>
      <c r="D473" s="30"/>
      <c r="E473" s="30"/>
      <c r="F473" s="30"/>
      <c r="G473" s="30"/>
      <c r="H473" s="30"/>
      <c r="I473" s="30"/>
      <c r="J473" s="96"/>
      <c r="K473" s="72"/>
    </row>
    <row r="474" s="6" customFormat="1" ht="15" customHeight="1" spans="1:11">
      <c r="A474" s="79" t="s">
        <v>741</v>
      </c>
      <c r="B474" s="79"/>
      <c r="C474" s="79"/>
      <c r="D474" s="79"/>
      <c r="E474" s="79"/>
      <c r="F474" s="79"/>
      <c r="G474" s="79"/>
      <c r="H474" s="79"/>
      <c r="I474" s="79"/>
      <c r="J474" s="79"/>
      <c r="K474" s="72"/>
    </row>
    <row r="475" s="6" customFormat="1" spans="1:11">
      <c r="A475" s="63" t="s">
        <v>65</v>
      </c>
      <c r="B475" s="63"/>
      <c r="C475" s="63"/>
      <c r="D475" s="63"/>
      <c r="E475" s="63"/>
      <c r="F475" s="63"/>
      <c r="G475" s="63"/>
      <c r="H475" s="63"/>
      <c r="I475" s="63"/>
      <c r="J475" s="63"/>
      <c r="K475" s="72"/>
    </row>
    <row r="477" customFormat="1" spans="1:10">
      <c r="A477" s="25" t="s">
        <v>742</v>
      </c>
      <c r="B477" s="26"/>
      <c r="C477" s="26"/>
      <c r="D477" s="26"/>
      <c r="E477" s="26"/>
      <c r="F477" s="26"/>
      <c r="G477" s="26"/>
      <c r="H477" s="26"/>
      <c r="I477" s="26"/>
      <c r="J477" s="26"/>
    </row>
    <row r="478" customFormat="1" ht="15" spans="1:10">
      <c r="A478" s="21"/>
      <c r="B478" s="8"/>
      <c r="C478" s="9"/>
      <c r="D478" s="9"/>
      <c r="E478" s="10"/>
      <c r="F478" s="2"/>
      <c r="G478" s="11"/>
      <c r="H478" s="10"/>
      <c r="I478" s="10"/>
      <c r="J478" s="10"/>
    </row>
    <row r="479" customFormat="1" ht="63.75" spans="1:10">
      <c r="A479" s="27" t="s">
        <v>67</v>
      </c>
      <c r="B479" s="27" t="s">
        <v>4</v>
      </c>
      <c r="C479" s="27" t="s">
        <v>5</v>
      </c>
      <c r="D479" s="27" t="s">
        <v>6</v>
      </c>
      <c r="E479" s="27" t="s">
        <v>7</v>
      </c>
      <c r="F479" s="27" t="s">
        <v>8</v>
      </c>
      <c r="G479" s="28" t="s">
        <v>9</v>
      </c>
      <c r="H479" s="27" t="s">
        <v>10</v>
      </c>
      <c r="I479" s="27" t="s">
        <v>11</v>
      </c>
      <c r="J479" s="43" t="s">
        <v>12</v>
      </c>
    </row>
    <row r="480" customFormat="1" ht="30" spans="1:10">
      <c r="A480" s="13" t="s">
        <v>68</v>
      </c>
      <c r="B480" s="14" t="s">
        <v>743</v>
      </c>
      <c r="C480" s="15"/>
      <c r="D480" s="15" t="s">
        <v>744</v>
      </c>
      <c r="E480" s="16">
        <v>80000</v>
      </c>
      <c r="F480" s="13" t="s">
        <v>534</v>
      </c>
      <c r="G480" s="17"/>
      <c r="H480" s="18"/>
      <c r="I480" s="18"/>
      <c r="J480" s="40">
        <f>E480*G480</f>
        <v>0</v>
      </c>
    </row>
    <row r="481" customFormat="1" ht="15" spans="1:10">
      <c r="A481" s="13" t="s">
        <v>79</v>
      </c>
      <c r="B481" s="14" t="s">
        <v>745</v>
      </c>
      <c r="C481" s="15"/>
      <c r="D481" s="15" t="s">
        <v>746</v>
      </c>
      <c r="E481" s="16">
        <v>50</v>
      </c>
      <c r="F481" s="13" t="s">
        <v>747</v>
      </c>
      <c r="G481" s="17"/>
      <c r="H481" s="18"/>
      <c r="I481" s="18"/>
      <c r="J481" s="40">
        <f t="shared" ref="J481:J484" si="13">E481*G481</f>
        <v>0</v>
      </c>
    </row>
    <row r="482" customFormat="1" ht="15" spans="1:10">
      <c r="A482" s="13" t="s">
        <v>90</v>
      </c>
      <c r="B482" s="14"/>
      <c r="C482" s="15"/>
      <c r="D482" s="15" t="s">
        <v>748</v>
      </c>
      <c r="E482" s="16">
        <v>50</v>
      </c>
      <c r="F482" s="13" t="s">
        <v>747</v>
      </c>
      <c r="G482" s="17"/>
      <c r="H482" s="18"/>
      <c r="I482" s="18"/>
      <c r="J482" s="40">
        <f t="shared" si="13"/>
        <v>0</v>
      </c>
    </row>
    <row r="483" customFormat="1" ht="15" spans="1:10">
      <c r="A483" s="13" t="s">
        <v>100</v>
      </c>
      <c r="B483" s="14" t="s">
        <v>749</v>
      </c>
      <c r="C483" s="15"/>
      <c r="D483" s="15" t="s">
        <v>750</v>
      </c>
      <c r="E483" s="16">
        <v>160000</v>
      </c>
      <c r="F483" s="13" t="s">
        <v>534</v>
      </c>
      <c r="G483" s="17"/>
      <c r="H483" s="18"/>
      <c r="I483" s="18"/>
      <c r="J483" s="40">
        <f t="shared" si="13"/>
        <v>0</v>
      </c>
    </row>
    <row r="484" customFormat="1" ht="15" spans="1:10">
      <c r="A484" s="13" t="s">
        <v>109</v>
      </c>
      <c r="B484" s="14" t="s">
        <v>751</v>
      </c>
      <c r="C484" s="15"/>
      <c r="D484" s="15" t="s">
        <v>752</v>
      </c>
      <c r="E484" s="16">
        <v>50000</v>
      </c>
      <c r="F484" s="13" t="s">
        <v>534</v>
      </c>
      <c r="G484" s="17"/>
      <c r="H484" s="18"/>
      <c r="I484" s="18"/>
      <c r="J484" s="40">
        <f t="shared" si="13"/>
        <v>0</v>
      </c>
    </row>
    <row r="485" customFormat="1" ht="15" spans="1:10">
      <c r="A485" s="19" t="s">
        <v>61</v>
      </c>
      <c r="B485" s="19"/>
      <c r="C485" s="19"/>
      <c r="D485" s="19"/>
      <c r="E485" s="19"/>
      <c r="F485" s="19"/>
      <c r="G485" s="19"/>
      <c r="H485" s="19"/>
      <c r="I485" s="19"/>
      <c r="J485" s="40">
        <f>SUM(J480:J484)</f>
        <v>0</v>
      </c>
    </row>
    <row r="486" customFormat="1" ht="15" spans="1:10">
      <c r="A486" s="19" t="s">
        <v>62</v>
      </c>
      <c r="B486" s="19"/>
      <c r="C486" s="19"/>
      <c r="D486" s="19"/>
      <c r="E486" s="19"/>
      <c r="F486" s="19"/>
      <c r="G486" s="19"/>
      <c r="H486" s="19"/>
      <c r="I486" s="19"/>
      <c r="J486" s="41"/>
    </row>
    <row r="487" customFormat="1" ht="15" spans="1:10">
      <c r="A487" s="19" t="s">
        <v>63</v>
      </c>
      <c r="B487" s="19"/>
      <c r="C487" s="19"/>
      <c r="D487" s="19"/>
      <c r="E487" s="19"/>
      <c r="F487" s="19"/>
      <c r="G487" s="19"/>
      <c r="H487" s="19"/>
      <c r="I487" s="19"/>
      <c r="J487" s="41"/>
    </row>
    <row r="488" customFormat="1" ht="15" spans="1:10">
      <c r="A488" s="21"/>
      <c r="B488" s="8"/>
      <c r="C488" s="9"/>
      <c r="D488" s="9"/>
      <c r="E488" s="10"/>
      <c r="F488" s="2"/>
      <c r="G488" s="11"/>
      <c r="H488" s="10"/>
      <c r="I488" s="10"/>
      <c r="J488" s="10"/>
    </row>
    <row r="489" customFormat="1" ht="15" spans="1:10">
      <c r="A489" s="22" t="s">
        <v>753</v>
      </c>
      <c r="B489" s="23"/>
      <c r="C489" s="23"/>
      <c r="D489" s="23"/>
      <c r="E489" s="23"/>
      <c r="F489" s="23"/>
      <c r="G489" s="23"/>
      <c r="H489" s="23"/>
      <c r="I489" s="23"/>
      <c r="J489" s="23"/>
    </row>
    <row r="490" customFormat="1" ht="15" spans="1:10">
      <c r="A490" s="22"/>
      <c r="B490" s="23"/>
      <c r="C490" s="23"/>
      <c r="D490" s="23"/>
      <c r="E490" s="23"/>
      <c r="F490" s="23"/>
      <c r="G490" s="23"/>
      <c r="H490" s="23"/>
      <c r="I490" s="23"/>
      <c r="J490" s="23"/>
    </row>
    <row r="491" customFormat="1" ht="15" spans="1:10">
      <c r="A491" s="22" t="s">
        <v>754</v>
      </c>
      <c r="B491" s="22"/>
      <c r="C491" s="22"/>
      <c r="D491" s="22"/>
      <c r="E491" s="22"/>
      <c r="F491" s="22"/>
      <c r="G491" s="22"/>
      <c r="H491" s="22"/>
      <c r="I491" s="22"/>
      <c r="J491" s="22"/>
    </row>
    <row r="492" customFormat="1" ht="15" spans="1:10">
      <c r="A492" s="22" t="s">
        <v>65</v>
      </c>
      <c r="B492" s="22"/>
      <c r="C492" s="22"/>
      <c r="D492" s="22"/>
      <c r="E492" s="22"/>
      <c r="F492" s="22"/>
      <c r="G492" s="22"/>
      <c r="H492" s="22"/>
      <c r="I492" s="22"/>
      <c r="J492" s="22"/>
    </row>
    <row r="494" ht="15.75" customHeight="1" spans="1:10">
      <c r="A494" s="80" t="s">
        <v>755</v>
      </c>
      <c r="B494" s="80"/>
      <c r="C494" s="80"/>
      <c r="D494" s="80"/>
      <c r="E494" s="80"/>
      <c r="F494" s="80"/>
      <c r="G494" s="80"/>
      <c r="H494" s="80"/>
      <c r="I494" s="80"/>
      <c r="J494" s="80"/>
    </row>
    <row r="495" ht="15.75" spans="1:10">
      <c r="A495" s="81"/>
      <c r="B495" s="81"/>
      <c r="C495" s="82"/>
      <c r="D495" s="82"/>
      <c r="E495" s="81"/>
      <c r="F495" s="81"/>
      <c r="G495" s="83"/>
      <c r="H495" s="81"/>
      <c r="I495" s="81"/>
      <c r="J495" s="81"/>
    </row>
    <row r="496" ht="63.75" spans="1:10">
      <c r="A496" s="84" t="s">
        <v>67</v>
      </c>
      <c r="B496" s="85" t="s">
        <v>4</v>
      </c>
      <c r="C496" s="85" t="s">
        <v>5</v>
      </c>
      <c r="D496" s="85" t="s">
        <v>6</v>
      </c>
      <c r="E496" s="85" t="s">
        <v>756</v>
      </c>
      <c r="F496" s="85" t="s">
        <v>8</v>
      </c>
      <c r="G496" s="86" t="s">
        <v>9</v>
      </c>
      <c r="H496" s="85" t="s">
        <v>10</v>
      </c>
      <c r="I496" s="85" t="s">
        <v>11</v>
      </c>
      <c r="J496" s="85" t="s">
        <v>12</v>
      </c>
    </row>
    <row r="497" ht="91.5" spans="1:10">
      <c r="A497" s="87" t="s">
        <v>68</v>
      </c>
      <c r="B497" s="87" t="s">
        <v>757</v>
      </c>
      <c r="C497" s="88"/>
      <c r="D497" s="87" t="s">
        <v>758</v>
      </c>
      <c r="E497" s="87">
        <v>750</v>
      </c>
      <c r="F497" s="87" t="s">
        <v>759</v>
      </c>
      <c r="G497" s="89"/>
      <c r="H497" s="87"/>
      <c r="I497" s="87"/>
      <c r="J497" s="97">
        <f t="shared" ref="J497:J539" si="14">E497*G497</f>
        <v>0</v>
      </c>
    </row>
    <row r="498" ht="91.5" spans="1:10">
      <c r="A498" s="87" t="s">
        <v>79</v>
      </c>
      <c r="B498" s="87"/>
      <c r="C498" s="88"/>
      <c r="D498" s="87" t="s">
        <v>760</v>
      </c>
      <c r="E498" s="87">
        <v>950</v>
      </c>
      <c r="F498" s="87" t="s">
        <v>759</v>
      </c>
      <c r="G498" s="89"/>
      <c r="H498" s="87"/>
      <c r="I498" s="87"/>
      <c r="J498" s="97">
        <f t="shared" si="14"/>
        <v>0</v>
      </c>
    </row>
    <row r="499" ht="91.5" spans="1:10">
      <c r="A499" s="87" t="s">
        <v>90</v>
      </c>
      <c r="B499" s="87"/>
      <c r="C499" s="88"/>
      <c r="D499" s="87" t="s">
        <v>761</v>
      </c>
      <c r="E499" s="87">
        <v>700</v>
      </c>
      <c r="F499" s="87" t="s">
        <v>759</v>
      </c>
      <c r="G499" s="89"/>
      <c r="H499" s="87"/>
      <c r="I499" s="87"/>
      <c r="J499" s="97">
        <f t="shared" si="14"/>
        <v>0</v>
      </c>
    </row>
    <row r="500" ht="91.5" spans="1:10">
      <c r="A500" s="87" t="s">
        <v>100</v>
      </c>
      <c r="B500" s="87"/>
      <c r="C500" s="90"/>
      <c r="D500" s="87" t="s">
        <v>762</v>
      </c>
      <c r="E500" s="87">
        <v>750</v>
      </c>
      <c r="F500" s="87" t="s">
        <v>759</v>
      </c>
      <c r="G500" s="89"/>
      <c r="H500" s="87"/>
      <c r="I500" s="87"/>
      <c r="J500" s="97">
        <f t="shared" si="14"/>
        <v>0</v>
      </c>
    </row>
    <row r="501" ht="91.5" spans="1:10">
      <c r="A501" s="87" t="s">
        <v>109</v>
      </c>
      <c r="B501" s="87"/>
      <c r="C501" s="90"/>
      <c r="D501" s="87" t="s">
        <v>763</v>
      </c>
      <c r="E501" s="87">
        <v>100</v>
      </c>
      <c r="F501" s="87" t="s">
        <v>759</v>
      </c>
      <c r="G501" s="89"/>
      <c r="H501" s="87"/>
      <c r="I501" s="87"/>
      <c r="J501" s="97">
        <f t="shared" si="14"/>
        <v>0</v>
      </c>
    </row>
    <row r="502" ht="91.5" spans="1:10">
      <c r="A502" s="87">
        <v>6</v>
      </c>
      <c r="B502" s="87"/>
      <c r="C502" s="90"/>
      <c r="D502" s="90" t="s">
        <v>764</v>
      </c>
      <c r="E502" s="87">
        <v>100</v>
      </c>
      <c r="F502" s="87" t="s">
        <v>759</v>
      </c>
      <c r="G502" s="89"/>
      <c r="H502" s="87"/>
      <c r="I502" s="87"/>
      <c r="J502" s="97">
        <f t="shared" si="14"/>
        <v>0</v>
      </c>
    </row>
    <row r="503" ht="121.5" spans="1:10">
      <c r="A503" s="87">
        <v>7</v>
      </c>
      <c r="B503" s="87"/>
      <c r="C503" s="90"/>
      <c r="D503" s="87" t="s">
        <v>765</v>
      </c>
      <c r="E503" s="87">
        <v>50</v>
      </c>
      <c r="F503" s="87" t="s">
        <v>759</v>
      </c>
      <c r="G503" s="89"/>
      <c r="H503" s="87"/>
      <c r="I503" s="87"/>
      <c r="J503" s="97">
        <f t="shared" si="14"/>
        <v>0</v>
      </c>
    </row>
    <row r="504" ht="90.75" spans="1:10">
      <c r="A504" s="87">
        <v>8</v>
      </c>
      <c r="B504" s="87"/>
      <c r="C504" s="90"/>
      <c r="D504" s="87" t="s">
        <v>766</v>
      </c>
      <c r="E504" s="87">
        <v>250</v>
      </c>
      <c r="F504" s="87" t="s">
        <v>759</v>
      </c>
      <c r="G504" s="89"/>
      <c r="H504" s="87"/>
      <c r="I504" s="87"/>
      <c r="J504" s="97">
        <f t="shared" si="14"/>
        <v>0</v>
      </c>
    </row>
    <row r="505" ht="48" customHeight="1" spans="1:10">
      <c r="A505" s="91">
        <v>9</v>
      </c>
      <c r="B505" s="91" t="s">
        <v>541</v>
      </c>
      <c r="C505" s="92"/>
      <c r="D505" s="91" t="s">
        <v>767</v>
      </c>
      <c r="E505" s="91">
        <v>1600</v>
      </c>
      <c r="F505" s="91" t="s">
        <v>60</v>
      </c>
      <c r="G505" s="93"/>
      <c r="H505" s="91"/>
      <c r="I505" s="91"/>
      <c r="J505" s="97">
        <f t="shared" si="14"/>
        <v>0</v>
      </c>
    </row>
    <row r="506" ht="47.25" spans="1:10">
      <c r="A506" s="91">
        <v>10</v>
      </c>
      <c r="B506" s="91"/>
      <c r="C506" s="92"/>
      <c r="D506" s="91" t="s">
        <v>768</v>
      </c>
      <c r="E506" s="91">
        <v>450</v>
      </c>
      <c r="F506" s="91" t="s">
        <v>60</v>
      </c>
      <c r="G506" s="93"/>
      <c r="H506" s="91"/>
      <c r="I506" s="91"/>
      <c r="J506" s="97">
        <f t="shared" si="14"/>
        <v>0</v>
      </c>
    </row>
    <row r="507" ht="47.25" spans="1:10">
      <c r="A507" s="91">
        <v>11</v>
      </c>
      <c r="B507" s="91"/>
      <c r="C507" s="92"/>
      <c r="D507" s="91" t="s">
        <v>769</v>
      </c>
      <c r="E507" s="91">
        <v>700</v>
      </c>
      <c r="F507" s="91" t="s">
        <v>60</v>
      </c>
      <c r="G507" s="93"/>
      <c r="H507" s="91"/>
      <c r="I507" s="91"/>
      <c r="J507" s="97">
        <f t="shared" si="14"/>
        <v>0</v>
      </c>
    </row>
    <row r="508" ht="47.25" spans="1:10">
      <c r="A508" s="91">
        <v>12</v>
      </c>
      <c r="B508" s="91"/>
      <c r="C508" s="92"/>
      <c r="D508" s="91" t="s">
        <v>770</v>
      </c>
      <c r="E508" s="91">
        <v>1500</v>
      </c>
      <c r="F508" s="91" t="s">
        <v>60</v>
      </c>
      <c r="G508" s="93"/>
      <c r="H508" s="91"/>
      <c r="I508" s="91"/>
      <c r="J508" s="97">
        <f t="shared" si="14"/>
        <v>0</v>
      </c>
    </row>
    <row r="509" ht="47.25" spans="1:10">
      <c r="A509" s="91">
        <v>13</v>
      </c>
      <c r="B509" s="91"/>
      <c r="C509" s="92"/>
      <c r="D509" s="91" t="s">
        <v>771</v>
      </c>
      <c r="E509" s="91">
        <v>700</v>
      </c>
      <c r="F509" s="91" t="s">
        <v>60</v>
      </c>
      <c r="G509" s="93"/>
      <c r="H509" s="91"/>
      <c r="I509" s="91"/>
      <c r="J509" s="97">
        <f t="shared" si="14"/>
        <v>0</v>
      </c>
    </row>
    <row r="510" ht="47.25" spans="1:10">
      <c r="A510" s="91">
        <v>14</v>
      </c>
      <c r="B510" s="91"/>
      <c r="C510" s="92"/>
      <c r="D510" s="91" t="s">
        <v>772</v>
      </c>
      <c r="E510" s="91">
        <v>1000</v>
      </c>
      <c r="F510" s="91" t="s">
        <v>60</v>
      </c>
      <c r="G510" s="93"/>
      <c r="H510" s="91"/>
      <c r="I510" s="91"/>
      <c r="J510" s="97">
        <f t="shared" si="14"/>
        <v>0</v>
      </c>
    </row>
    <row r="511" ht="47.25" spans="1:10">
      <c r="A511" s="91">
        <v>15</v>
      </c>
      <c r="B511" s="91"/>
      <c r="C511" s="92"/>
      <c r="D511" s="91" t="s">
        <v>773</v>
      </c>
      <c r="E511" s="91">
        <v>600</v>
      </c>
      <c r="F511" s="91" t="s">
        <v>60</v>
      </c>
      <c r="G511" s="93"/>
      <c r="H511" s="91"/>
      <c r="I511" s="91"/>
      <c r="J511" s="97">
        <f t="shared" si="14"/>
        <v>0</v>
      </c>
    </row>
    <row r="512" ht="47.25" spans="1:10">
      <c r="A512" s="91">
        <v>16</v>
      </c>
      <c r="B512" s="91"/>
      <c r="C512" s="92"/>
      <c r="D512" s="91" t="s">
        <v>774</v>
      </c>
      <c r="E512" s="91">
        <v>900</v>
      </c>
      <c r="F512" s="91" t="s">
        <v>60</v>
      </c>
      <c r="G512" s="93"/>
      <c r="H512" s="91"/>
      <c r="I512" s="91"/>
      <c r="J512" s="97">
        <f t="shared" si="14"/>
        <v>0</v>
      </c>
    </row>
    <row r="513" ht="47.25" spans="1:10">
      <c r="A513" s="91">
        <v>17</v>
      </c>
      <c r="B513" s="91"/>
      <c r="C513" s="92"/>
      <c r="D513" s="91" t="s">
        <v>775</v>
      </c>
      <c r="E513" s="91">
        <v>1500</v>
      </c>
      <c r="F513" s="91" t="s">
        <v>60</v>
      </c>
      <c r="G513" s="93"/>
      <c r="H513" s="91"/>
      <c r="I513" s="91"/>
      <c r="J513" s="97">
        <f t="shared" si="14"/>
        <v>0</v>
      </c>
    </row>
    <row r="514" ht="47.25" spans="1:10">
      <c r="A514" s="91">
        <v>18</v>
      </c>
      <c r="B514" s="91"/>
      <c r="C514" s="92"/>
      <c r="D514" s="91" t="s">
        <v>776</v>
      </c>
      <c r="E514" s="91">
        <v>1050</v>
      </c>
      <c r="F514" s="91" t="s">
        <v>60</v>
      </c>
      <c r="G514" s="93"/>
      <c r="H514" s="91"/>
      <c r="I514" s="91"/>
      <c r="J514" s="97">
        <f t="shared" si="14"/>
        <v>0</v>
      </c>
    </row>
    <row r="515" ht="47.25" spans="1:10">
      <c r="A515" s="91">
        <v>19</v>
      </c>
      <c r="B515" s="91"/>
      <c r="C515" s="92"/>
      <c r="D515" s="91" t="s">
        <v>777</v>
      </c>
      <c r="E515" s="91">
        <v>900</v>
      </c>
      <c r="F515" s="91" t="s">
        <v>60</v>
      </c>
      <c r="G515" s="93"/>
      <c r="H515" s="91"/>
      <c r="I515" s="91"/>
      <c r="J515" s="97">
        <f t="shared" si="14"/>
        <v>0</v>
      </c>
    </row>
    <row r="516" ht="47.25" spans="1:10">
      <c r="A516" s="91">
        <v>20</v>
      </c>
      <c r="B516" s="91"/>
      <c r="C516" s="92"/>
      <c r="D516" s="91" t="s">
        <v>778</v>
      </c>
      <c r="E516" s="91">
        <v>1200</v>
      </c>
      <c r="F516" s="91" t="s">
        <v>60</v>
      </c>
      <c r="G516" s="93"/>
      <c r="H516" s="91"/>
      <c r="I516" s="91"/>
      <c r="J516" s="97">
        <f t="shared" si="14"/>
        <v>0</v>
      </c>
    </row>
    <row r="517" ht="47.25" spans="1:10">
      <c r="A517" s="91">
        <v>21</v>
      </c>
      <c r="B517" s="91"/>
      <c r="C517" s="92"/>
      <c r="D517" s="91" t="s">
        <v>779</v>
      </c>
      <c r="E517" s="91">
        <v>650</v>
      </c>
      <c r="F517" s="91" t="s">
        <v>60</v>
      </c>
      <c r="G517" s="93"/>
      <c r="H517" s="91"/>
      <c r="I517" s="91"/>
      <c r="J517" s="97">
        <f t="shared" si="14"/>
        <v>0</v>
      </c>
    </row>
    <row r="518" ht="47.25" spans="1:10">
      <c r="A518" s="91">
        <v>22</v>
      </c>
      <c r="B518" s="91"/>
      <c r="C518" s="92"/>
      <c r="D518" s="91" t="s">
        <v>780</v>
      </c>
      <c r="E518" s="91">
        <v>150</v>
      </c>
      <c r="F518" s="91" t="s">
        <v>60</v>
      </c>
      <c r="G518" s="93"/>
      <c r="H518" s="91"/>
      <c r="I518" s="91"/>
      <c r="J518" s="97">
        <f t="shared" si="14"/>
        <v>0</v>
      </c>
    </row>
    <row r="519" ht="47.25" spans="1:10">
      <c r="A519" s="91">
        <v>23</v>
      </c>
      <c r="B519" s="91"/>
      <c r="C519" s="92"/>
      <c r="D519" s="91" t="s">
        <v>781</v>
      </c>
      <c r="E519" s="91">
        <v>140</v>
      </c>
      <c r="F519" s="91" t="s">
        <v>60</v>
      </c>
      <c r="G519" s="93"/>
      <c r="H519" s="91"/>
      <c r="I519" s="91"/>
      <c r="J519" s="97">
        <f t="shared" si="14"/>
        <v>0</v>
      </c>
    </row>
    <row r="520" ht="47.25" spans="1:10">
      <c r="A520" s="91">
        <v>24</v>
      </c>
      <c r="B520" s="91"/>
      <c r="C520" s="98"/>
      <c r="D520" s="91" t="s">
        <v>782</v>
      </c>
      <c r="E520" s="91">
        <v>140</v>
      </c>
      <c r="F520" s="91" t="s">
        <v>60</v>
      </c>
      <c r="G520" s="93"/>
      <c r="H520" s="91"/>
      <c r="I520" s="91"/>
      <c r="J520" s="97">
        <f t="shared" si="14"/>
        <v>0</v>
      </c>
    </row>
    <row r="521" ht="31.5" spans="1:10">
      <c r="A521" s="91">
        <v>25</v>
      </c>
      <c r="B521" s="91" t="s">
        <v>783</v>
      </c>
      <c r="C521" s="92"/>
      <c r="D521" s="91" t="s">
        <v>784</v>
      </c>
      <c r="E521" s="91">
        <v>200</v>
      </c>
      <c r="F521" s="91" t="s">
        <v>60</v>
      </c>
      <c r="G521" s="93"/>
      <c r="H521" s="91"/>
      <c r="I521" s="91"/>
      <c r="J521" s="97">
        <f t="shared" si="14"/>
        <v>0</v>
      </c>
    </row>
    <row r="522" ht="31.5" spans="1:10">
      <c r="A522" s="91">
        <v>26</v>
      </c>
      <c r="B522" s="91"/>
      <c r="C522" s="92"/>
      <c r="D522" s="91" t="s">
        <v>785</v>
      </c>
      <c r="E522" s="91">
        <v>200</v>
      </c>
      <c r="F522" s="91" t="s">
        <v>60</v>
      </c>
      <c r="G522" s="93"/>
      <c r="H522" s="91"/>
      <c r="I522" s="91"/>
      <c r="J522" s="97">
        <f t="shared" si="14"/>
        <v>0</v>
      </c>
    </row>
    <row r="523" ht="31.5" spans="1:10">
      <c r="A523" s="91">
        <v>27</v>
      </c>
      <c r="B523" s="91"/>
      <c r="C523" s="92"/>
      <c r="D523" s="91" t="s">
        <v>786</v>
      </c>
      <c r="E523" s="91">
        <v>180</v>
      </c>
      <c r="F523" s="91" t="s">
        <v>60</v>
      </c>
      <c r="G523" s="93"/>
      <c r="H523" s="91"/>
      <c r="I523" s="91"/>
      <c r="J523" s="97">
        <f t="shared" si="14"/>
        <v>0</v>
      </c>
    </row>
    <row r="524" ht="35.25" customHeight="1" spans="1:10">
      <c r="A524" s="91">
        <v>28</v>
      </c>
      <c r="B524" s="91" t="s">
        <v>783</v>
      </c>
      <c r="C524" s="92"/>
      <c r="D524" s="91" t="s">
        <v>787</v>
      </c>
      <c r="E524" s="91">
        <v>1000</v>
      </c>
      <c r="F524" s="91" t="s">
        <v>60</v>
      </c>
      <c r="G524" s="93"/>
      <c r="H524" s="91"/>
      <c r="I524" s="91"/>
      <c r="J524" s="97">
        <f t="shared" si="14"/>
        <v>0</v>
      </c>
    </row>
    <row r="525" ht="37.5" customHeight="1" spans="1:10">
      <c r="A525" s="91">
        <v>29</v>
      </c>
      <c r="B525" s="91"/>
      <c r="C525" s="92"/>
      <c r="D525" s="91" t="s">
        <v>788</v>
      </c>
      <c r="E525" s="91">
        <v>3500</v>
      </c>
      <c r="F525" s="91" t="s">
        <v>60</v>
      </c>
      <c r="G525" s="93"/>
      <c r="H525" s="91"/>
      <c r="I525" s="91"/>
      <c r="J525" s="97">
        <f t="shared" si="14"/>
        <v>0</v>
      </c>
    </row>
    <row r="526" ht="15.75" spans="1:10">
      <c r="A526" s="91">
        <v>30</v>
      </c>
      <c r="B526" s="91" t="s">
        <v>789</v>
      </c>
      <c r="C526" s="92"/>
      <c r="D526" s="91" t="s">
        <v>790</v>
      </c>
      <c r="E526" s="91">
        <v>650</v>
      </c>
      <c r="F526" s="91" t="s">
        <v>15</v>
      </c>
      <c r="G526" s="93"/>
      <c r="H526" s="91"/>
      <c r="I526" s="91"/>
      <c r="J526" s="97">
        <f t="shared" si="14"/>
        <v>0</v>
      </c>
    </row>
    <row r="527" ht="15.75" spans="1:10">
      <c r="A527" s="91">
        <v>31</v>
      </c>
      <c r="B527" s="91"/>
      <c r="C527" s="92"/>
      <c r="D527" s="91" t="s">
        <v>791</v>
      </c>
      <c r="E527" s="91">
        <v>800</v>
      </c>
      <c r="F527" s="91" t="s">
        <v>15</v>
      </c>
      <c r="G527" s="93"/>
      <c r="H527" s="91"/>
      <c r="I527" s="91"/>
      <c r="J527" s="97">
        <f t="shared" si="14"/>
        <v>0</v>
      </c>
    </row>
    <row r="528" ht="24.75" customHeight="1" spans="1:10">
      <c r="A528" s="91">
        <v>32</v>
      </c>
      <c r="B528" s="91"/>
      <c r="C528" s="92"/>
      <c r="D528" s="91" t="s">
        <v>792</v>
      </c>
      <c r="E528" s="91">
        <v>650</v>
      </c>
      <c r="F528" s="91" t="s">
        <v>15</v>
      </c>
      <c r="G528" s="93"/>
      <c r="H528" s="91"/>
      <c r="I528" s="91"/>
      <c r="J528" s="97">
        <f t="shared" si="14"/>
        <v>0</v>
      </c>
    </row>
    <row r="529" ht="15.75" spans="1:10">
      <c r="A529" s="91">
        <v>33</v>
      </c>
      <c r="B529" s="91"/>
      <c r="C529" s="92"/>
      <c r="D529" s="91" t="s">
        <v>793</v>
      </c>
      <c r="E529" s="91">
        <v>300</v>
      </c>
      <c r="F529" s="91" t="s">
        <v>15</v>
      </c>
      <c r="G529" s="93"/>
      <c r="H529" s="91"/>
      <c r="I529" s="91"/>
      <c r="J529" s="97">
        <f t="shared" si="14"/>
        <v>0</v>
      </c>
    </row>
    <row r="530" ht="15.75" spans="1:10">
      <c r="A530" s="91">
        <v>34</v>
      </c>
      <c r="B530" s="91"/>
      <c r="C530" s="92"/>
      <c r="D530" s="91" t="s">
        <v>794</v>
      </c>
      <c r="E530" s="91">
        <v>300</v>
      </c>
      <c r="F530" s="91" t="s">
        <v>15</v>
      </c>
      <c r="G530" s="93"/>
      <c r="H530" s="91"/>
      <c r="I530" s="91"/>
      <c r="J530" s="97">
        <f t="shared" si="14"/>
        <v>0</v>
      </c>
    </row>
    <row r="531" ht="15.75" spans="1:10">
      <c r="A531" s="91">
        <v>35</v>
      </c>
      <c r="B531" s="91" t="s">
        <v>795</v>
      </c>
      <c r="C531" s="98"/>
      <c r="D531" s="91" t="s">
        <v>796</v>
      </c>
      <c r="E531" s="91">
        <v>80</v>
      </c>
      <c r="F531" s="91" t="s">
        <v>747</v>
      </c>
      <c r="G531" s="93"/>
      <c r="H531" s="91"/>
      <c r="I531" s="91"/>
      <c r="J531" s="97">
        <f t="shared" si="14"/>
        <v>0</v>
      </c>
    </row>
    <row r="532" ht="15.75" spans="1:10">
      <c r="A532" s="91">
        <v>36</v>
      </c>
      <c r="B532" s="91"/>
      <c r="C532" s="92"/>
      <c r="D532" s="91" t="s">
        <v>797</v>
      </c>
      <c r="E532" s="91">
        <v>55</v>
      </c>
      <c r="F532" s="91" t="s">
        <v>747</v>
      </c>
      <c r="G532" s="93"/>
      <c r="H532" s="91"/>
      <c r="I532" s="91"/>
      <c r="J532" s="97">
        <f t="shared" si="14"/>
        <v>0</v>
      </c>
    </row>
    <row r="533" ht="15.75" spans="1:10">
      <c r="A533" s="91">
        <v>37</v>
      </c>
      <c r="B533" s="91"/>
      <c r="C533" s="92"/>
      <c r="D533" s="91" t="s">
        <v>798</v>
      </c>
      <c r="E533" s="91">
        <v>35</v>
      </c>
      <c r="F533" s="91" t="s">
        <v>747</v>
      </c>
      <c r="G533" s="93"/>
      <c r="H533" s="91"/>
      <c r="I533" s="91"/>
      <c r="J533" s="97">
        <f t="shared" si="14"/>
        <v>0</v>
      </c>
    </row>
    <row r="534" ht="15.75" spans="1:10">
      <c r="A534" s="91">
        <v>38</v>
      </c>
      <c r="B534" s="91"/>
      <c r="C534" s="92"/>
      <c r="D534" s="91" t="s">
        <v>799</v>
      </c>
      <c r="E534" s="91">
        <v>25</v>
      </c>
      <c r="F534" s="91" t="s">
        <v>747</v>
      </c>
      <c r="G534" s="93"/>
      <c r="H534" s="91"/>
      <c r="I534" s="91"/>
      <c r="J534" s="97">
        <f t="shared" si="14"/>
        <v>0</v>
      </c>
    </row>
    <row r="535" ht="31.5" spans="1:10">
      <c r="A535" s="91">
        <v>39</v>
      </c>
      <c r="B535" s="91"/>
      <c r="C535" s="92"/>
      <c r="D535" s="91" t="s">
        <v>800</v>
      </c>
      <c r="E535" s="91">
        <v>30</v>
      </c>
      <c r="F535" s="91" t="s">
        <v>747</v>
      </c>
      <c r="G535" s="93"/>
      <c r="H535" s="91"/>
      <c r="I535" s="91"/>
      <c r="J535" s="97">
        <f t="shared" si="14"/>
        <v>0</v>
      </c>
    </row>
    <row r="536" ht="31.5" spans="1:10">
      <c r="A536" s="91">
        <v>40</v>
      </c>
      <c r="B536" s="91"/>
      <c r="C536" s="92"/>
      <c r="D536" s="91" t="s">
        <v>801</v>
      </c>
      <c r="E536" s="91">
        <v>30</v>
      </c>
      <c r="F536" s="91" t="s">
        <v>747</v>
      </c>
      <c r="G536" s="93"/>
      <c r="H536" s="91"/>
      <c r="I536" s="91"/>
      <c r="J536" s="97">
        <f t="shared" si="14"/>
        <v>0</v>
      </c>
    </row>
    <row r="537" ht="31.5" spans="1:10">
      <c r="A537" s="91">
        <v>41</v>
      </c>
      <c r="B537" s="91"/>
      <c r="C537" s="92"/>
      <c r="D537" s="91" t="s">
        <v>802</v>
      </c>
      <c r="E537" s="91">
        <v>30</v>
      </c>
      <c r="F537" s="91" t="s">
        <v>747</v>
      </c>
      <c r="G537" s="93"/>
      <c r="H537" s="91"/>
      <c r="I537" s="91"/>
      <c r="J537" s="97">
        <f t="shared" si="14"/>
        <v>0</v>
      </c>
    </row>
    <row r="538" ht="15.75" spans="1:10">
      <c r="A538" s="91">
        <v>42</v>
      </c>
      <c r="B538" s="91" t="s">
        <v>803</v>
      </c>
      <c r="C538" s="92"/>
      <c r="D538" s="91" t="s">
        <v>804</v>
      </c>
      <c r="E538" s="91">
        <v>2000</v>
      </c>
      <c r="F538" s="91" t="s">
        <v>60</v>
      </c>
      <c r="G538" s="93"/>
      <c r="H538" s="91"/>
      <c r="I538" s="91"/>
      <c r="J538" s="97">
        <f t="shared" si="14"/>
        <v>0</v>
      </c>
    </row>
    <row r="539" ht="15.75" spans="1:10">
      <c r="A539" s="91">
        <v>43</v>
      </c>
      <c r="B539" s="91"/>
      <c r="C539" s="92"/>
      <c r="D539" s="91" t="s">
        <v>805</v>
      </c>
      <c r="E539" s="91">
        <v>2000</v>
      </c>
      <c r="F539" s="91" t="s">
        <v>60</v>
      </c>
      <c r="G539" s="93"/>
      <c r="H539" s="91"/>
      <c r="I539" s="91"/>
      <c r="J539" s="97">
        <f t="shared" si="14"/>
        <v>0</v>
      </c>
    </row>
    <row r="540" ht="15.75" spans="1:10">
      <c r="A540" s="99" t="s">
        <v>61</v>
      </c>
      <c r="B540" s="100"/>
      <c r="C540" s="100"/>
      <c r="D540" s="100"/>
      <c r="E540" s="100"/>
      <c r="F540" s="100"/>
      <c r="G540" s="100"/>
      <c r="H540" s="100"/>
      <c r="I540" s="103"/>
      <c r="J540" s="104">
        <f>SUM(J497:J539)</f>
        <v>0</v>
      </c>
    </row>
    <row r="541" spans="1:10">
      <c r="A541" s="101" t="s">
        <v>62</v>
      </c>
      <c r="B541" s="102"/>
      <c r="C541" s="102"/>
      <c r="D541" s="102"/>
      <c r="E541" s="102"/>
      <c r="F541" s="102"/>
      <c r="G541" s="102"/>
      <c r="H541" s="102"/>
      <c r="I541" s="105"/>
      <c r="J541" s="106"/>
    </row>
    <row r="542" spans="1:10">
      <c r="A542" s="101" t="s">
        <v>63</v>
      </c>
      <c r="B542" s="102"/>
      <c r="C542" s="102"/>
      <c r="D542" s="102"/>
      <c r="E542" s="102"/>
      <c r="F542" s="102"/>
      <c r="G542" s="102"/>
      <c r="H542" s="102"/>
      <c r="I542" s="105"/>
      <c r="J542" s="106"/>
    </row>
    <row r="544" spans="1:10">
      <c r="A544" s="8" t="s">
        <v>806</v>
      </c>
      <c r="C544" s="8"/>
      <c r="D544" s="8"/>
      <c r="E544" s="8"/>
      <c r="F544" s="8"/>
      <c r="G544" s="8"/>
      <c r="H544" s="8"/>
      <c r="I544" s="8"/>
      <c r="J544" s="8"/>
    </row>
    <row r="545" spans="1:10">
      <c r="A545" s="8" t="s">
        <v>65</v>
      </c>
      <c r="C545" s="8"/>
      <c r="D545" s="8"/>
      <c r="E545" s="8"/>
      <c r="F545" s="8"/>
      <c r="G545" s="8"/>
      <c r="H545" s="8"/>
      <c r="I545" s="8"/>
      <c r="J545" s="8"/>
    </row>
  </sheetData>
  <mergeCells count="63">
    <mergeCell ref="A2:I2"/>
    <mergeCell ref="A3:I3"/>
    <mergeCell ref="A5:J5"/>
    <mergeCell ref="A7:J7"/>
    <mergeCell ref="A48:I48"/>
    <mergeCell ref="A49:I49"/>
    <mergeCell ref="A50:I50"/>
    <mergeCell ref="A52:J52"/>
    <mergeCell ref="A53:J53"/>
    <mergeCell ref="A55:J55"/>
    <mergeCell ref="A342:I342"/>
    <mergeCell ref="A343:I343"/>
    <mergeCell ref="A344:I344"/>
    <mergeCell ref="A345:I345"/>
    <mergeCell ref="A347:J347"/>
    <mergeCell ref="A348:J348"/>
    <mergeCell ref="A350:J350"/>
    <mergeCell ref="A470:I470"/>
    <mergeCell ref="A471:I471"/>
    <mergeCell ref="A472:I472"/>
    <mergeCell ref="A474:J474"/>
    <mergeCell ref="A475:J475"/>
    <mergeCell ref="A477:J477"/>
    <mergeCell ref="A485:I485"/>
    <mergeCell ref="A486:I486"/>
    <mergeCell ref="A487:I487"/>
    <mergeCell ref="A489:J489"/>
    <mergeCell ref="A491:J491"/>
    <mergeCell ref="A492:J492"/>
    <mergeCell ref="A494:J494"/>
    <mergeCell ref="A540:I540"/>
    <mergeCell ref="A541:I541"/>
    <mergeCell ref="A542:I542"/>
    <mergeCell ref="A544:J544"/>
    <mergeCell ref="A545:J545"/>
    <mergeCell ref="B10:B16"/>
    <mergeCell ref="B17:B24"/>
    <mergeCell ref="B25:B38"/>
    <mergeCell ref="B40:B42"/>
    <mergeCell ref="B43:B46"/>
    <mergeCell ref="B353:B358"/>
    <mergeCell ref="B359:B360"/>
    <mergeCell ref="B361:B364"/>
    <mergeCell ref="B365:B367"/>
    <mergeCell ref="B368:B372"/>
    <mergeCell ref="B373:B405"/>
    <mergeCell ref="B406:B411"/>
    <mergeCell ref="B412:B414"/>
    <mergeCell ref="B415:B417"/>
    <mergeCell ref="B418:B421"/>
    <mergeCell ref="B422:B432"/>
    <mergeCell ref="B433:B435"/>
    <mergeCell ref="B436:B445"/>
    <mergeCell ref="B446:B467"/>
    <mergeCell ref="B468:B469"/>
    <mergeCell ref="B481:B482"/>
    <mergeCell ref="B497:B504"/>
    <mergeCell ref="B505:B520"/>
    <mergeCell ref="B521:B523"/>
    <mergeCell ref="B524:B525"/>
    <mergeCell ref="B526:B530"/>
    <mergeCell ref="B531:B537"/>
    <mergeCell ref="B538:B539"/>
  </mergeCells>
  <pageMargins left="0.707638888888889" right="0.707638888888889" top="0.94375" bottom="0.354166666666667" header="0.313888888888889" footer="0.313888888888889"/>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User2</cp:lastModifiedBy>
  <dcterms:created xsi:type="dcterms:W3CDTF">2017-04-26T11:48:00Z</dcterms:created>
  <cp:lastPrinted>2017-12-22T08:10:00Z</cp:lastPrinted>
  <dcterms:modified xsi:type="dcterms:W3CDTF">2018-02-08T12:03:55Z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1033-10.2.0.5996</vt:lpwstr>
  </property>
</Properties>
</file>