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25"/>
  <workbookPr defaultThemeVersion="124226"/>
  <mc:AlternateContent xmlns:mc="http://schemas.openxmlformats.org/markup-compatibility/2006">
    <mc:Choice Requires="x15">
      <x15ac:absPath xmlns:x15ac="http://schemas.microsoft.com/office/spreadsheetml/2010/11/ac" url="\\SERVER\ftp\Vytas\MT reikalai\FORMEDICS\1 Konkursai\2018\Viln Santaros IR  I  09 03  nr 392423 (17224)\Ruosiniai\"/>
    </mc:Choice>
  </mc:AlternateContent>
  <xr:revisionPtr revIDLastSave="0" documentId="13_ncr:1_{3A06B7AA-66FA-4736-BB8C-85CFAFAC5FB1}" xr6:coauthVersionLast="34" xr6:coauthVersionMax="34" xr10:uidLastSave="{00000000-0000-0000-0000-000000000000}"/>
  <bookViews>
    <workbookView xWindow="0" yWindow="0" windowWidth="23040" windowHeight="8496" xr2:uid="{00000000-000D-0000-FFFF-FFFF00000000}"/>
  </bookViews>
  <sheets>
    <sheet name="1 d" sheetId="4" r:id="rId1"/>
    <sheet name="Sheet2" sheetId="2" r:id="rId2"/>
    <sheet name="Sheet3" sheetId="3" r:id="rId3"/>
  </sheets>
  <calcPr calcId="179021"/>
</workbook>
</file>

<file path=xl/calcChain.xml><?xml version="1.0" encoding="utf-8"?>
<calcChain xmlns="http://schemas.openxmlformats.org/spreadsheetml/2006/main">
  <c r="H99" i="4" l="1"/>
  <c r="I99" i="4" s="1"/>
  <c r="G99" i="4"/>
  <c r="H98" i="4"/>
  <c r="I98" i="4" s="1"/>
  <c r="G98" i="4"/>
  <c r="H97" i="4"/>
  <c r="I97" i="4" s="1"/>
  <c r="G97" i="4"/>
  <c r="H96" i="4"/>
  <c r="I96" i="4" s="1"/>
  <c r="G96" i="4"/>
  <c r="H82" i="4"/>
  <c r="I82" i="4" s="1"/>
  <c r="G82" i="4"/>
  <c r="H81" i="4"/>
  <c r="I81" i="4" s="1"/>
  <c r="G81" i="4"/>
  <c r="H80" i="4"/>
  <c r="I80" i="4" s="1"/>
  <c r="G80" i="4"/>
  <c r="H75" i="4"/>
  <c r="I75" i="4" s="1"/>
  <c r="G75" i="4"/>
  <c r="H74" i="4"/>
  <c r="I74" i="4" s="1"/>
  <c r="G74" i="4"/>
  <c r="H72" i="4"/>
  <c r="I72" i="4" s="1"/>
  <c r="G72" i="4"/>
  <c r="H71" i="4"/>
  <c r="I71" i="4" s="1"/>
  <c r="G71" i="4"/>
  <c r="H70" i="4"/>
  <c r="I70" i="4" s="1"/>
  <c r="G70" i="4"/>
  <c r="H69" i="4"/>
  <c r="I69" i="4" s="1"/>
  <c r="G69" i="4"/>
  <c r="H68" i="4"/>
  <c r="I68" i="4" s="1"/>
  <c r="G68" i="4"/>
  <c r="H66" i="4"/>
  <c r="I66" i="4" s="1"/>
  <c r="G66" i="4"/>
  <c r="H64" i="4"/>
  <c r="I64" i="4" s="1"/>
  <c r="G64" i="4"/>
  <c r="H63" i="4"/>
  <c r="I63" i="4" s="1"/>
  <c r="G63" i="4"/>
  <c r="H39" i="4" l="1"/>
  <c r="I39" i="4" s="1"/>
  <c r="G39" i="4"/>
  <c r="H58" i="4"/>
  <c r="I58" i="4" s="1"/>
  <c r="G58" i="4"/>
  <c r="H57" i="4"/>
  <c r="I57" i="4" s="1"/>
  <c r="G57" i="4"/>
  <c r="H56" i="4"/>
  <c r="I56" i="4" s="1"/>
  <c r="G56" i="4"/>
  <c r="H55" i="4"/>
  <c r="I55" i="4" s="1"/>
  <c r="G55" i="4"/>
  <c r="H54" i="4"/>
  <c r="I54" i="4" s="1"/>
  <c r="G54" i="4"/>
  <c r="H53" i="4"/>
  <c r="I53" i="4" s="1"/>
  <c r="G53" i="4"/>
  <c r="H52" i="4"/>
  <c r="I52" i="4" s="1"/>
  <c r="G52" i="4"/>
  <c r="H51" i="4"/>
  <c r="I51" i="4" s="1"/>
  <c r="G51" i="4"/>
  <c r="H50" i="4"/>
  <c r="I50" i="4" s="1"/>
  <c r="G50" i="4"/>
  <c r="I49" i="4"/>
  <c r="H49" i="4"/>
  <c r="G49" i="4"/>
  <c r="H95" i="4"/>
  <c r="I95" i="4" s="1"/>
  <c r="G95" i="4"/>
  <c r="H79" i="4"/>
  <c r="I79" i="4" s="1"/>
  <c r="G79" i="4"/>
  <c r="H76" i="4"/>
  <c r="I76" i="4" s="1"/>
  <c r="G76" i="4"/>
  <c r="H67" i="4"/>
  <c r="I67" i="4" s="1"/>
  <c r="G67" i="4"/>
  <c r="H65" i="4"/>
  <c r="I65" i="4" s="1"/>
  <c r="G65" i="4"/>
  <c r="H62" i="4"/>
  <c r="I62" i="4" s="1"/>
  <c r="G62" i="4"/>
  <c r="H40" i="4"/>
  <c r="I40" i="4" s="1"/>
  <c r="G40" i="4"/>
  <c r="H38" i="4"/>
  <c r="I38" i="4" s="1"/>
  <c r="G38" i="4"/>
  <c r="H37" i="4"/>
  <c r="I37" i="4" s="1"/>
  <c r="G37" i="4"/>
  <c r="H34" i="4"/>
  <c r="I34" i="4" s="1"/>
  <c r="G34" i="4"/>
  <c r="H33" i="4"/>
  <c r="I33" i="4" s="1"/>
  <c r="G33" i="4"/>
  <c r="I20" i="4"/>
  <c r="H20" i="4"/>
  <c r="G20" i="4"/>
  <c r="D103" i="4" l="1"/>
</calcChain>
</file>

<file path=xl/sharedStrings.xml><?xml version="1.0" encoding="utf-8"?>
<sst xmlns="http://schemas.openxmlformats.org/spreadsheetml/2006/main" count="334" uniqueCount="284">
  <si>
    <t>Techniniai reikalavimai</t>
  </si>
  <si>
    <t>1.</t>
  </si>
  <si>
    <t>Angiografinė punkcinė adata</t>
  </si>
  <si>
    <t>Ilgis 70 mm diametras 18 G )(1,3mm). Pagaminta iš specialios plonasienės konstrukcijos, suteikiančios adatai lankstumo. Maksimalus vielos – pravedėjo  diametras 0,038 colio.  Adatos plokštuma pirštui atremti pagaminta iš skaidrios  permatomos medžiagos jungtyje suformuotas žymeklis - plokštuma pirštui atremti ir punkcijos krypčiai pasirinkti.</t>
  </si>
  <si>
    <t>2.</t>
  </si>
  <si>
    <t>Introdiuseris su punkcine adata</t>
  </si>
  <si>
    <t>3.</t>
  </si>
  <si>
    <t>Introdiuseriai</t>
  </si>
  <si>
    <t>4.</t>
  </si>
  <si>
    <t>Introdiuseriai su hemostaziniu vožtuvu</t>
  </si>
  <si>
    <t>5.</t>
  </si>
  <si>
    <t>5.1</t>
  </si>
  <si>
    <t>5.5cm, 11cm, 23cm</t>
  </si>
  <si>
    <t>5.2</t>
  </si>
  <si>
    <t>35cm, 45cm</t>
  </si>
  <si>
    <t>5.3</t>
  </si>
  <si>
    <t>55cm, 90cm</t>
  </si>
  <si>
    <t>6.</t>
  </si>
  <si>
    <t>Diagnostinės vielos</t>
  </si>
  <si>
    <t>7.</t>
  </si>
  <si>
    <t>Diagnostinės vielos pravedėjos formuojamu galiuku</t>
  </si>
  <si>
    <t>8.</t>
  </si>
  <si>
    <t>Padidinto stangrumo diagnostinės vielos – gidai</t>
  </si>
  <si>
    <t>9.</t>
  </si>
  <si>
    <t xml:space="preserve"> Vielos pravedėjos </t>
  </si>
  <si>
    <t>10.</t>
  </si>
  <si>
    <t>Vientisas kietas metalinis pravedėjas, dengtas hidrofiline danga su suminkštintu bei lenktu galu Back -up- Meier tipo</t>
  </si>
  <si>
    <t>11.</t>
  </si>
  <si>
    <t xml:space="preserve">Vientisos konstrukcijos metalinis sustiprintas diagnostinis pravedėjas </t>
  </si>
  <si>
    <t>12.</t>
  </si>
  <si>
    <t>Diagnostiniai hidrofiliniai angiografiniai kateteriai</t>
  </si>
  <si>
    <t>13.</t>
  </si>
  <si>
    <t>Diagnostiniai angiografiniai kateteriai</t>
  </si>
  <si>
    <t>Išorinis diametras: 4F ir 5F. Vidinis diametras 4F ne mažiau (0,040“/1,02 mm); 5F ne mažiau (0,046“/1,17 mm). Ilgiai:  65, 90 ir 110 cm, 125 cm. Viela: 0,035”- 0,038”. Modifikacijos: MOTARJEME, MOTARJEME CANE, MULTIPURPOSE A1, MW2, NEWTON (1, 2, 3,4) OSBORN, RENAL DOUBLE CURVE, REUTER, RBI, RIM, SHEPHERD HOOK (0,8, 1), SIMMONS (1,2), STRAIGHT SELECTIVE, VERTEBRAL, SHEPHERD FLUSH, ULTRA BOLUS FLUSH, MOD. BOLUS FLUSH, PIG FLUSH, MOD. HOOK FLUSH,&lt;p&gt; BENSTON (1,2), BERENSTEIN, COBRA (1,2) HH (1,3), HOCKEY STICK, HOOK (0,8, 1), KA2, MANI, MIKAELSSON, MOD. CEREBRAL, MOD. HOOK (1,2,3), MOD. SIMMONS.</t>
  </si>
  <si>
    <t>14.</t>
  </si>
  <si>
    <t>Diagnostiniai hidrofiliniai  angiografiniai kateteriai</t>
  </si>
  <si>
    <t>Multisegmentinė konstrukcija, suteikianti gerą judesio kontrolę ir pozicijos stabilumą.Galiukas atraumatinis, pasižymintis ypatingai dideliu minkštumu. .Distalinė dalis padengta hidrofiline danga. Didelė rezistencija užlinkimui. Išorinis diametras 4F, 5F.Didelio vidinio diametro, sąlygojančio aukštą skysčio srovės pralaidumą. Įvairios distalinio galo konfiguracijos (pigtail, universal, straight,SIM I,II,III C1,C2,C3), įvairaus ilgio (65, 80, 100, 125 cm)</t>
  </si>
  <si>
    <t>15.</t>
  </si>
  <si>
    <t>Multisegmentinė konstrukcija, suteikianti gerą judesio kontrolę ir pozicijos stabilumą.Galiukas atraumatiškas, labai minkštas, rentgenokontrastinis.Didelė rezistencija užlinkimui.Išorinis diametras 4F, 5F, 6F .Didelio vidinio diametro, sąlygojančio aukštą skysčio srovės pralaidumą.Įvairios distalinio galo konfiguracijos (pigtail, universal, straight, SIM I,II,III C1,C2,C3 ), įvairaus ilgio (65, 90, 100, 110 cm) 1200 psi slėgis (4F-6F);1050 psi slėgis (5F) 1.1 Pagamintas iš nailono. Išorinis diametras: 4F, 5F Skysčio pralaidumas: 4F/90cm- 20ml/s, 4F/110cm-18ml/s, 5F/90cm-27 ml/s, 5F/110cm-24ml/s 1.2. Pagamintas iš poliuretano. Išorinis diametras: 4F, 5F, 6F.Skysčio pralaidumas: 4F/90cm-17ml/s, 4F/110cm-15ml/s, 5F/90cm-16ml/s, 5F/110cm-14ml/s 6F/90cm- 29ml/s, 6F/110cm-26ml/s</t>
  </si>
  <si>
    <t>16.</t>
  </si>
  <si>
    <t>Hidrofiliniai angiografiniai kateteriai</t>
  </si>
  <si>
    <t>17.</t>
  </si>
  <si>
    <t>Diagnostiniai kateteriai skirti visceralinėms, renalinėms ir cerebrinėms procedūroms.</t>
  </si>
  <si>
    <t>18.</t>
  </si>
  <si>
    <t>PTA nukreipėjai</t>
  </si>
  <si>
    <t>19.</t>
  </si>
  <si>
    <t>Hidrofilinės PTA vielos</t>
  </si>
  <si>
    <t>20.</t>
  </si>
  <si>
    <t>PTA vielos</t>
  </si>
  <si>
    <t>21.</t>
  </si>
  <si>
    <t>22.</t>
  </si>
  <si>
    <t>23.</t>
  </si>
  <si>
    <t xml:space="preserve">PTA  vielos  nukreipėjos platinos ir nerūdijančio plieno lydinio&lt;p&gt; • Šerdis – monolitas (jautriam sukimo judesio perdavimui).&lt;p&gt; Vielos spiralė – iš platinos ir nerūdijančio plieno lydinio iki 12 cm ilgio.&lt;p&gt; • Viela susukta iš bent 15 mikrovielų lankstumui padidinti.&lt;p&gt; • Išorinis diametras 0.014” - 0.018”       &lt;p&gt; • Ilgių intervalas ne mažiau 165-300 cm                                                                                                                                                                                                                                                                        PTFE padengimo variantai, ne mažiau,  nuo 10 cm iki 50 cm.&lt;p&gt; • Hidrofilinis dengimas distaliai.&lt;p&gt; • Galo variantai:&lt;p&gt; 0,008” - 0,013” storio;&lt;p&gt; Tiesus arba lenktas 1 mm;&lt;p&gt; Nusmailintas;&lt;p&gt; Kietumas – “floppy”, distalinio galo svoris 1,0-30,0 gramų;&lt;p&gt; Rentgenokontrastinis galas 3-17 cm.                                                                                                                                                                                                                   </t>
  </si>
  <si>
    <t>24.</t>
  </si>
  <si>
    <t>25.</t>
  </si>
  <si>
    <t>26.</t>
  </si>
  <si>
    <t>Periferinis balioninis dilatacinis kateteris</t>
  </si>
  <si>
    <t>27.</t>
  </si>
  <si>
    <t>PTA paklitakseliu dengti balioniniai kateteriai 0.014“ vielai</t>
  </si>
  <si>
    <t>28.</t>
  </si>
  <si>
    <t>Vaistus išskiriantis PTA balionas</t>
  </si>
  <si>
    <t>29.</t>
  </si>
  <si>
    <t>30.</t>
  </si>
  <si>
    <t>Vaistus išskiriantys PTA balionai 0,018” vielai</t>
  </si>
  <si>
    <t>31.</t>
  </si>
  <si>
    <t>Vaistus išskiriantis PTA balionas 0,018” vielai</t>
  </si>
  <si>
    <t>32.</t>
  </si>
  <si>
    <t>Vaistus išskiriantis PTA balionas 0,035” vielai</t>
  </si>
  <si>
    <t>33.</t>
  </si>
  <si>
    <t>PTA balionai  kalcifikuotoms stenozėms 0,035” vielai</t>
  </si>
  <si>
    <t>34.</t>
  </si>
  <si>
    <t>PTA balionai 0,035” vielai</t>
  </si>
  <si>
    <t>35.</t>
  </si>
  <si>
    <t>PTA balionai 0,035 vielai</t>
  </si>
  <si>
    <t>36.</t>
  </si>
  <si>
    <t>PTA balionai 0,018” vielai</t>
  </si>
  <si>
    <t>37.</t>
  </si>
  <si>
    <t>38.</t>
  </si>
  <si>
    <t>PTA balionai 0,014” vielai</t>
  </si>
  <si>
    <t>39.</t>
  </si>
  <si>
    <t>PTA Rx balionai 0,014” vielai</t>
  </si>
  <si>
    <t>40.</t>
  </si>
  <si>
    <t>PTA aukšto spaudimo balioninis kateteris RX tipo 0.014“ vielai</t>
  </si>
  <si>
    <t>41.</t>
  </si>
  <si>
    <t>PTA aukšto spaudimo balioninis kateteris OTW 0.018“ vielai</t>
  </si>
  <si>
    <t>42.</t>
  </si>
  <si>
    <t>PTA aukšto spaudimo balioninis kateteris OTW 0.035“ vielai</t>
  </si>
  <si>
    <t>43.</t>
  </si>
  <si>
    <t>44.</t>
  </si>
  <si>
    <t>45.</t>
  </si>
  <si>
    <t>Periferinis balioninis dilatacinis kateteris (naudojami žemiau kelio)</t>
  </si>
  <si>
    <t>46.</t>
  </si>
  <si>
    <t>PTA OTW  dilatacinis kateteris</t>
  </si>
  <si>
    <t>47.</t>
  </si>
  <si>
    <t>PTA RX  dilatacinis kateteris</t>
  </si>
  <si>
    <t>48.</t>
  </si>
  <si>
    <t>Balionu plečiamas stentas 0,035” vielai</t>
  </si>
  <si>
    <t>49.</t>
  </si>
  <si>
    <t>50.</t>
  </si>
  <si>
    <t xml:space="preserve">Periferiniai stentai (pre-mounted), naudojami su 0.035” PTA vielomis                                                                                                                                                                 </t>
  </si>
  <si>
    <t>51.</t>
  </si>
  <si>
    <t>Renalinių ir visceralinių arterijų stentai</t>
  </si>
  <si>
    <t>52.</t>
  </si>
  <si>
    <t>Renalinių arterijų stentai</t>
  </si>
  <si>
    <t xml:space="preserve">Stentas pagamintas iš cobalto-chromo dydinio L605. Diametrai: 5 mm; 6 mm; 7 mm. Stento ilgis: 8 mm; 10 mm; 12 mm; 14 mm; 16 mm; 18 mm; 20 mm; 22 mm. Nominalus slėgis (NBP) 8 atm, RBP 12 atm.  Ivedimo sistemos tipas Rx.  Naudojama viela pravedėjas 0.014”. Kateterio ilgis 140 cm. Naudoti su nukreipiančiuoju kateteriu 6F (ID .066" - nominalus stento diametras 5 mm ir 6 mm; ID .071" - nominalus stento diametras 7 mm). Feromagnetizmo nėra. Labai geras rengenokontrastiškumas.  Didelė radialinė jėga. Trumpas balionėlio subliuškenimo laikas. </t>
  </si>
  <si>
    <t>53.</t>
  </si>
  <si>
    <t>54.</t>
  </si>
  <si>
    <t xml:space="preserve">Savaime išsiplečiantys stentai 0,035 vielai </t>
  </si>
  <si>
    <t>55.</t>
  </si>
  <si>
    <t>Periferiniai savaime išsiplečiantys „monorail“ tipo stentai</t>
  </si>
  <si>
    <t>56.</t>
  </si>
  <si>
    <t>Periferiniai savaime išsiplečiantys stentai</t>
  </si>
  <si>
    <t>57.</t>
  </si>
  <si>
    <t>58.</t>
  </si>
  <si>
    <t>59.</t>
  </si>
  <si>
    <t>Savaime išsiplečiantys stentai 0,035 vielai</t>
  </si>
  <si>
    <t>60.</t>
  </si>
  <si>
    <t>61.</t>
  </si>
  <si>
    <t>62.</t>
  </si>
  <si>
    <t>Periferiniai savaime išsiplečiantys stentai, naudojami su 0.018“ ir 0.021“  viela.</t>
  </si>
  <si>
    <t>63.</t>
  </si>
  <si>
    <t>64.</t>
  </si>
  <si>
    <t xml:space="preserve">Kobalto chromo anglinis stentas skirtas blauzdos arterijoms </t>
  </si>
  <si>
    <t>65.</t>
  </si>
  <si>
    <t>PTA kobalto chromo stentai skirti klubinėms arterijoms, dengti gryna anglimi, OTW tipo</t>
  </si>
  <si>
    <t>66.</t>
  </si>
  <si>
    <t>Vaistais dengtas savaime išsiskleidžiantis stentas</t>
  </si>
  <si>
    <t>67.</t>
  </si>
  <si>
    <t>Vaistas dengtas savaime išsiskleidžiantis stentas</t>
  </si>
  <si>
    <t>20</t>
  </si>
  <si>
    <t>68.</t>
  </si>
  <si>
    <t>Mikrokateteriai periferinei embolizacijai</t>
  </si>
  <si>
    <t>69.</t>
  </si>
  <si>
    <t>Mikrokateteriai distalinei periferinei embolizacijai</t>
  </si>
  <si>
    <t>70.</t>
  </si>
  <si>
    <t>Mikrokateteriai be vielos pravedėjos periferinei embolizacijai</t>
  </si>
  <si>
    <t>71.</t>
  </si>
  <si>
    <t>Mikrokateteriai su viela pravedėja periferinei embolizacijai</t>
  </si>
  <si>
    <t>72.</t>
  </si>
  <si>
    <t>Nustumiamos nerūdijančio plieno spiralės stambioms kraujagyslėms</t>
  </si>
  <si>
    <t>73.1</t>
  </si>
  <si>
    <t>Embolizacinės spiralės periferijai , atskiriamos</t>
  </si>
  <si>
    <t>73.2</t>
  </si>
  <si>
    <t>Embolizacinių spiralių mechaninio atskyrimo rankena</t>
  </si>
  <si>
    <t>74.</t>
  </si>
  <si>
    <t>Atskiriamos spiralės embolizacijai</t>
  </si>
  <si>
    <t>75.</t>
  </si>
  <si>
    <t>Nustumiamos kūginės platininės embolizacinės spiralės su plaušu 0.018“ dydžio</t>
  </si>
  <si>
    <t>76.</t>
  </si>
  <si>
    <t>Embolizacinės spiralės su plaušu kraujagyslės užkimšimui</t>
  </si>
  <si>
    <t>77.</t>
  </si>
  <si>
    <t>Nupjauto kūgio formos embolizacinės spiralės</t>
  </si>
  <si>
    <t>78.</t>
  </si>
  <si>
    <t>Spiralės formos platininės spiralės su plaušeliais kartu su nustumėju</t>
  </si>
  <si>
    <t>79.</t>
  </si>
  <si>
    <t>Mikrokateteris periferinei embolizacijai</t>
  </si>
  <si>
    <t>80.</t>
  </si>
  <si>
    <t>Atskiriamos (elektrogeneratoriaus pagalba) spiralės kraujagyslėms embolizuoti</t>
  </si>
  <si>
    <t>81.</t>
  </si>
  <si>
    <t>Nustumiamos spiralės  periferinei embolizacijai</t>
  </si>
  <si>
    <t>82.</t>
  </si>
  <si>
    <t>Mikroviela galvos smegenų arterijų embolizacijos procedūroms</t>
  </si>
  <si>
    <t>83.</t>
  </si>
  <si>
    <t>84.</t>
  </si>
  <si>
    <t>Mikroviela</t>
  </si>
  <si>
    <t>85.</t>
  </si>
  <si>
    <t>86.</t>
  </si>
  <si>
    <t>Hidrofilinė mikroviela</t>
  </si>
  <si>
    <t>87.</t>
  </si>
  <si>
    <t>88.1</t>
  </si>
  <si>
    <t>Spiralės neuroembolizacijai skirtos darbui su daugkartinio naudojimo atskyrimo sistema veikiančia elektrolizės būdu</t>
  </si>
  <si>
    <t>88.2</t>
  </si>
  <si>
    <t>Neuroradiologinių spiralių atskyrimo elektrolizės būdu atskirimo sistema</t>
  </si>
  <si>
    <t>Atskyrimo sistema veikianti elektrolizės būdu</t>
  </si>
  <si>
    <t>Pirkimo dalies Nr.</t>
  </si>
  <si>
    <t>Pirkimo objekto pavadinimas</t>
  </si>
  <si>
    <t xml:space="preserve">
be PVM</t>
  </si>
  <si>
    <t xml:space="preserve">
su PVM</t>
  </si>
  <si>
    <t>PVM dydis, %</t>
  </si>
  <si>
    <t>Įkainis 1 vnt., Eur</t>
  </si>
  <si>
    <t>Kaina, Eur</t>
  </si>
  <si>
    <r>
      <t xml:space="preserve">Siūlomos prekės gamintojas, tikslus modelis,                                                                 katalogo numeris
Dokumento (failo pavadinimas) ir gamintojo katalogo pusl. Nr., kuriame yra siūlomus techninius parametrus patvirtinantys duomenys)
</t>
    </r>
    <r>
      <rPr>
        <i/>
        <sz val="9"/>
        <color rgb="FFFF0000"/>
        <rFont val="Times New Roman"/>
        <family val="1"/>
        <charset val="186"/>
      </rPr>
      <t>BŪTINA NURODYTI VISĄ PRAŠOMĄ INFORMACIJĄ</t>
    </r>
  </si>
  <si>
    <t>Viso 5 pirkimo dalis</t>
  </si>
  <si>
    <t>Viso 73 pirkimo dalis</t>
  </si>
  <si>
    <r>
      <t xml:space="preserve">Kiekis* </t>
    </r>
    <r>
      <rPr>
        <i/>
        <sz val="9"/>
        <color theme="1"/>
        <rFont val="Times New Roman"/>
        <family val="1"/>
        <charset val="186"/>
      </rPr>
      <t>maksimalus</t>
    </r>
  </si>
  <si>
    <r>
      <t>Mikrokateteriai distalinei periferinei embolizacijai.</t>
    </r>
    <r>
      <rPr>
        <b/>
        <sz val="9"/>
        <color theme="1"/>
        <rFont val="Times New Roman"/>
        <family val="1"/>
        <charset val="186"/>
      </rPr>
      <t xml:space="preserve"> </t>
    </r>
    <r>
      <rPr>
        <sz val="9"/>
        <color theme="1"/>
        <rFont val="Times New Roman"/>
        <family val="1"/>
        <charset val="186"/>
      </rPr>
      <t>Ilgiai: 110 cm, 135 cm; išorinis diametras 2,8 F/ 0,93 mm, vidinis diametras 0,025”/ 0,65 mm, distalinis galas – tiesus. 3 sluoksnių kateterio struktūra: vidinis - PTFE danga, vidurinis – nerūdyjančio plieno, išorinis – poliesterio elastomeras ir pigmentas su hidrofiline polimerine danga.</t>
    </r>
  </si>
  <si>
    <t>Naudojami su 0,035” PTA vielomis. Pagaminti iš kobalto-chromo lydinio. Aukšto suspaudimo ≥7 atm. Diametrai: 5,00 mm, 6,00 mm, 7,00 mm, 8,00 mm, 9,00 mm, 10,00 mm, ilgiai 18,00 mm, 28,00 mm, 38,00 mm, 58,00 mm.  Įvedimo sistemos ilgis 80 cm. 140 cm.</t>
  </si>
  <si>
    <t>Pagamintas iš nitinolio vielos. Stento ilgiai: 90 mm; 100 mm; 110 mm; 120 mm; 150 mm. Stento diametrai: 4 mm; 5 mm; 6 mm; 7mm; 8 mm; 9 mm; 10 mm (6F įvedimo sistema); 12 mm; 14 mm (8F įvedimo sistema). Platininiai itin gerai kontrastuojantys markeriai – po 2 kiekvienoje pusėje. Itin lankstus. OTW tipo.&lt;p&gt; Įvedimo sistemos ilgiai: 80 cm, 135 cm, 165 cm.&lt;p&gt; Stentas naudojami su 0.035" ir 0.018" viela pravedėju, &lt;p&gt; Tinka 6F introdiuseriai stentams, kurių diametras 4 – 10 mm, 7F - stentams, kurių diametras 6 – 10 mm, 8F - stentams, kurių diametras 12 – 14 mm. Įvedimo sistema su hidrofiliniu padengimu. Stentas neturi „fish mouth” efekto. Įvedimo sistema leidžia koreguoti stento poziciją kraujagyslės viduje. 2 sistemų tipai – vienos rankos ir pull back. Nėra susilenkimo efekto.&lt;p&gt; Atliktų medicininių tyrimų duomenimis turi atlaikyti iki 20 mln. sulenkimų.</t>
  </si>
  <si>
    <t>Viso 88 pirkimo dalis</t>
  </si>
  <si>
    <t>Susideda iš punkcinės adatos, vielos – pravedėjo, introdiuserio ir dilatoriaus. Dydžiai 4-8F, ilgis 7, 11 arba 23 cm ± 3cm. Dengta polietilenu, spalvinis dydžių žymėjimas. Įmovos galas plonėjantis distaliniame gale, pagerinantis dilatoriaus – įmovos perėjimą, sumažinantis rezistenciją punkcijos metu. Vožtuvas, apsaugojantis nuo kraujo ištekėjimo, bet leidžianti lengvai įvesti vielą ar kateterį ir lengvai manipuliuoti. Adata ergonomišku laikikliu, padengta plienu, labai aštri. 21G 4 ir 7 ± 1 cm ilgio. Metalinių vielų - pravedėjų ilgiai - nuo 40 cm iki 80 cm, jų galiukas tiesus ir labai minkštas, o kūnas - kietas ir neperlenkiamas. Prietaisas, palengvinantis vielos - pravedėjo įvedimą į introdiuserio dilatorių - vamzdelio formos, platėjančiais galais ir siaura vidurine dalimi, į kurią telpa tik vielos ir dilatatoriaus galiukai, dėl to vielą galima labai greitai įvesti į dilatatorių.</t>
  </si>
  <si>
    <t>Lengvai įvedami, mažai traumuojantys, su atšaka plovimui ir sklende, diliatatoriumi. Su hemostatiniu vožtuvu, nepraleidžiančiu kraujo ir oro. Dideles rezistencijos užlinkimui. Plėtiklis užsirakinantis išoriniame vamzdelyje. Komplektuojamas su  50 cm viela pravedėja, tiesiu ar “J” formos galiuku, 0,035” arba 0,038” diametro; 18G adata, 10ml švirkštu. Skersmuo: 4F, 5F, 6F, 7F, 8F, 9F, 10F, 11F, 12F; ilgiai 10 cm ,23 cm</t>
  </si>
  <si>
    <t xml:space="preserve">Lengvai įvedami, mažai traumuojantys.Atšaka  praplovimui su sklende; 3 mm atraumatinis - rentgenokontrastinis   galiukas tiksliam įvedimui.Rinkinyje su diliatatoriumi ir mini-viela Hemostatinis vožtuvas su įstrižinėmis spiralinėmis įpjovomis.Vožtuvo galas su vožtuvu gali būti nuimamas..Distalinis galas sukietintas, nupjauto kūgio formos.Padidinta rezistencija užlinkimui užtikrinanti stabilumą&lt;p&gt; Su specialia danga, pagerinančia slydimą.Švelnus praėjimas tarp canulės ir diliatatoriaus Dilatatoriai turi rentgenokontrastinius žymeklius. Įvairaus dydžio: 4F, 5F, 6F, 7F, 8F, 9F, 10F, 11F. Introdiuseris įvairaus ilgio: </t>
  </si>
  <si>
    <t>Specialios formos introdiuseriai užtikrinantys mažesnį krešumą. Dydžiai 4F, 5F, 6F, 7F, 8F, 9F, 10F, 11F, 12F,14F ilgis 11cm, 25cm vielos diametras 0,035” (ilgis 45 cm prie introdiuserio 11 cm ilgio ir 80 cm prie introdiuserio 25 cm ilgio). Introdiuseriai su rengenokontrastiniu galiuku. Visi introdiuseriai su 3 padėčių sklende. Introdiuserio fiksatorius besisukantis apie savo ašį. Įmovos pagal dydį yra koduotos spalva.</t>
  </si>
  <si>
    <t>Vielos galiukas privalo išlaikyti formą ir turėti „luer lock“ besisukantį portą, užtikrinantį vielos galiuko apsaugą. 800 mm ir 1200mm vielos su markeriais, diametras 0,18“. Pirmas markeris yra 20 cm nuo kateterio galiuko, kiti kas 10 cm.Vielų pakuotės kodavimas pagal spalvas (diametro kodavimas pagal spalvas). Diametras: 0,014“, 0,018“, 0,021“, 0,035”; 0,038“. Ilgiai: 80 cm, 145 cm, 150 cm, 180 cm, 260 cm. Dengtos teflonu. Fiksuota arba mobili šerdis. J ir tiesios formos galas. J tipo“ir tiesaus galiuko ilgiai 1,5 ir 3.0 mm</t>
  </si>
  <si>
    <t>Storis: 0,035”. Vielos šerdis pagaminta iš nitinolio (nikelis+titanas) užtikrinančio elastingumą. Vienos dalies konstrukcija. Šerdis padengta poliuretano apvalkalu su specialia „M“ hidrofiline danga, užtikrinančia gerą slydimą bei mažinančia kraujo adheziją. 1 : 1 posūkio užtikrinimas. Viršūnės modifikacijos: kampu, tiesus. Viršūnės smailėjimo ilgis:3cm. Vielos ilgis 150 cm; 180 cm.</t>
  </si>
  <si>
    <t>Storis: 0,020“, 0,025“, 0,035”, 0,038”. Vielos šerdis pagaminta iš nitinolio (nikelis+titanas) užtikrinančio elastingumą. Vienos dalies konstrukcija. Šerdis padengta poliuretano apvalkalu su specialia „M“ hidrofiline danga užtikrinančia gerą slydimą bei mažinančia kraujo adheziją. 1 : 1 posūkio užtikrinimas. Viršūnės modifikacijos: kampu, “J”forma , tiesus. Viršūnės smailėjimo ilgis: 1 cm, 3cm.  Ilgis 150 cm, 180 cm; 260 cm.</t>
  </si>
  <si>
    <t>Dengtos PTFE; Diametras 0.035“; 5 cm lankstus galiukas. Distalinio galo konfigūracijos: tiesus J tipo,3, 6, 7 cm J tipo. Ilgis:  180cm, 260cm.</t>
  </si>
  <si>
    <t>‘’Stainless steel’’ medžiaga . Diametras  0,35 mm. Ilgis 185,300 cm. Lankstus galas 10, 15 cm. Vielos distalinio galo tipai: J , C formos kur tipo segment 4 cm padengti ‘’Gold-plated tungsten’’ medžiaga geresnei vizualizacijai . Kietas proksimalinis galas.  Atraumatinis spiralinio tipo distalinis galas. PTFE medžiagos vielos padengimas</t>
  </si>
  <si>
    <t>Storis 0,035“ Ilgis 75,145,180, 260 cm. Amplatz Super Stiff tipo iš ‘‘stainless steel‘‘ medžiagos. Galo forma: tiesi ir J tipo. Lankstaus galiuko ilgis 4 ir 6 ir 7 cm. Viela ištisinė spiralinio (‘‘flat coiled‘‘ ) tipo, bet be spiralinio viršutinio sluoksnio, padengta PTFE danga. Atraumatinis minkštas distalinis galas</t>
  </si>
  <si>
    <t>4F vidinis diametras 0,040” (1,02mm), 5F 0,052” (1,32mm). Diametrai 4F, 5F. Ilgiai: 30cm, 40cm, 65cm, 80cm, 100cm, 110cm, 125cm. Pritaikyti vielai 0.035”- 0.038”. Hidrofilinis padengimas 25cm, 40cm. Su šoninėmis skylėmis 2, 6 arba 10. Modifikacijos:Benston1, Benston2, Berenstein, Cobra1, Cobra2, Headhunter1, Headhunter3, Hockey stick, Hook 0,8, Hook 1,0, KA2, Mani, Mikaelsson, Mod. Cerebral, Mod. Hook1, Mod. Hook2, Mod. Hook3, Modified Simmons, Motarjeme, Matarjeme cane, Multipurpose A1, MW2, Newton 1, Newton 2, Newton 3, Newton 4, Osborn, Renal double curve, Reuter, RBI, RIM, Shepherd Hook 0,8, Shepherd Hook 1,0, Simmons 1, Simmons 2, Straight Selective, Vertebral, Shepherd Flush, Ultra Bolus Flush, Mod. Bolus Flush Pigtail Flush Straight Flush Mod. Hook Flush.</t>
  </si>
  <si>
    <t>Skirti periferinei  ir cerebralinei angiografijai, atraumatiniai. Distalinė kateterio dalis dengta hidrofiline danga;&lt;p&gt; Viduje esantis dvigubas metalinis tinklelis užtikrina puikią sukimosi kontrolę. Minkštas galiukas. Rentgenokontrastinis. Kateterio dydis 4 Fr; 5 Fr. Slėgis – 750 psi (4 Fr); 1000 psi (5 Fr). Kateterio ilgis – 100 cm; 110 cm; 120 cm. Modifikacijos – Simmons/Sidewinder 1; Simmons/Sidewinder 2; Simmons/Sidewinder 3; Hinck Headhunter 1; Bentson-Hanafee – Wilson 1; Bentson-Hanafee – Wilson 2; Bentson-Hanafee – Wilson modified;  MANI; Vertebral; Cobra Small; Cobra Middle; Cobra Large; J Curve Large; Yashiro; Straight; Straight tapered; Non-tapered angled; Non-tapered angled type 90; Angled tapered; Multipurpose; COE2; Internal mammary short tip.</t>
  </si>
  <si>
    <t>Diametras 4F, 5F. Ilgis 65 cm,90 cm,100 cm. Suderinami su pravedėju  0.035‘‘ ir 0,038‘‘ Įvairiu tipų: ST,GEN,BARN,BERN,WEIN,H1,H3,H1H,JB1,JB2,MANI,SIM1,HN3,HN5,CK, CHGC,DUCK,VAN,TRAIN,MIK,HK1.0,SHK0.8 ,RC1,RC2,RDC,CHG2.5 Turi atlaikyti slėgį &gt;500 psi. Kateteris rentgenokontrastinis&lt;p&gt; Kateterio viršūnė su paryškintu kontrastavimu</t>
  </si>
  <si>
    <t>Multisegmentinė konstrukcija, suteikianti gerą judesio kontrolę ir pozicijos stabilumą.&lt;p&gt; Galiukas turi būti labai minkštas ir rentgenokontrastinis.&lt;p&gt; Įvairios anatominės konfigūracijos (RDC;RE S-SS-L;C1;C2;MP;ST,LIMA,CROSSOVER 1-2;BATES 1-2-3-4;HS). Didelio vidinio diametro: 6F ne mažesnis .070”, 7F ne mažesnis .081”, 8F ne mažesnis .091”. Atsparumas užlinkimui.  Ilgis nuo 55 iki 100 cm</t>
  </si>
  <si>
    <t>Viela-gidas, pagaminta iš nitinolo. Rekomenduojama rutininėms ir „cross-over“ procedūroms. Užtikrina aukštą atsparumą perlinkimui ir užlaužimui bei sukimo momento perdavimą 1:1. Padengta aukšto slidumo hidrofiline danga, užtikrinančia gerą kontrolę vingiuotose anatomijose.&lt;p&gt; Vielų dydžiai: diametrui 0,018”, ilgiai 150/180/160cm, standartinio kietumo; diametrui 0,035” standartinio kietumo, ilgiai 150/180/260cm arba kieta (stiff) viela, ilgiai 150/180/260cm.  Visų dydžių vielų galiukas tiesus arba lenktas 45° kampu</t>
  </si>
  <si>
    <t>Dvigubos konstrukcijos 0,014" diametro viela selektyviai diagnostikai ir lėtinėms okliuzijoms. Ilgis 190, 300 cm (± 1 cm). Dviguba hibridinė konstrukcija:  nerūdijančio plieno ir nitinolio, proksimalinė dalis plieninė - tvirtumui, distalinė –nitinolinės šerdies galiukas tolygiai smailėjantis konusu (nelaiptuotas) - manevringumui. Gera atrama, minkštas atraumatinis, spiralinis, formuojamas nitinolio galiukas. Hidrofilinė danga – 28 cm. Dviejų standumo laipsnių: normal ir extra stiff, dviejų skirtingų galiuko svorių (tip load) - 2,8 g ir 3,5 g, galiukas tiesus, formuojamas. Rentgenokontrastinis polimerinis vielos galiukas ir  3 cm rentgenokontrastinė spiralė tiksliam pozicionavimui. 1:1 posūkio užtikrinimas.</t>
  </si>
  <si>
    <t>Dvigubos konstrukcijos 0,018" diametro viela selektyviai diagnostikai ir lėtinėms okliuzijoms.  Ilgis 210, 300 cm (± 1 cm). Dviguba hibridinė konstrukcija:  nerūdijančio plieno ir nitinolio, proksimalinė dalis plieninė - tvirtumui, distalinė –nitinolinės šerdies galiukas tolygiai smailėjantis konusu (nelaiptuotas) - manevringumui. Gera atrama, minkštas atraumatinis, spiralinis, formuojamas nitinolio galiukas. Proksimaliniai markeriai 2: (Brachial 90 cm, Femoral- 100 cm). Galiuko svoris (tip load)- 4 gr, galiukas tiesus, formuojamas. Rentgenokontrastinis polimerinis vielos galiukas ir  3 cm rentgenokontrastinė spiralė tiksliam pozicionavimui. Rentgenokontrastinis vielos galiukas pagamintas iš platinos/nikelio.  1:1 posūkio užtikrinimas.</t>
  </si>
  <si>
    <t>PTVAA  vielos  nukreipėjos 0.014‘‘ platinos ir nerūdijančio plieno lydinio įvairiems susiaurėjimams rekanalizuoti:  pagamintos iš platinos ir nerūdijančio plieno lydinio spiralių, kurios viena su kita šonais nesulydytos;  vielos šerdis vienalyčio lydinio (monolitinė) tolygiam ir kontroliuojamam sukimo judesiui perduoti: operatoriui pasukus vielą 360° tiek pat pasisuka ir arterijoje esantis galiukas; viena viela supinta ir ne mažiau, kaip 15 mikro vielų, kad distalinis galas būtų lankstus; vielų storis - 0,014", ilgis - ne mažesnis nei 180 cm ir ne didesnis nei 300 cm; galimybė prijungti vielą pratęsėją (iki 150 cm ilgio); pats galas nedengtas iki 2,5 cm, kad padidinti vielos jautrumą; tiesūs ar J formos galiukai; galimybė polimerinio modelio; galas nuo 0,5 g iki 4,5 g, galas 16 cm ar daugiau rentgenokontrastiškas; PTFE danga proksimaliau; ne mažiau 28 cm lankstus galas.</t>
  </si>
  <si>
    <t>Viela-gidas, pagaminta iš nitinolo. Rekomenduojama „cross-over“ procedūroms. Užtikrina aukštą atsparumą perlinkimui ir užlaužimui bei sukimo momento perdavimą 1:1. Padengta silikonu. Distalus segmentas iš auksu dengto volframo vijos, užtikrinantis gerą rentgenokontrastiškumą.  Galiuko ilgiai 2/5/7/8/9/14/15/20cm, galas tiesus arba lenktas 15° ar 45° kampu. Vielų dydžiai: diametrui 0,014” ilgiai 80/180/300cm, galas vidutinio (Intermediate) kietumo; diametrui 0,018” ilgiai 60/80/180/300cm, galas vidutinio (INT - Intermediate), standartinio (STD) arba minkšto (Floppy – FLP) kietumo; diametrui 0,025” ilgiai 180/260cm, galas INT ir STD kietumo; diametrui 0,035” lanksti (flexible) viela, ilgiai 145/180/260/400cm galas INT arba kieta (stiff) viela, ilgiai 80/145/180/260/300/400cm, galas INT, STD, FLOP kietumo</t>
  </si>
  <si>
    <t>Formuojamo galo PTA viela gidas  su prailgintojo galimybe itin sunkioms ir vingiuotoms anatomijoms 0,035" diametro,  145/175/260/300cm ilgių, tiesaus ir J formos galo, galas lengvai formuojamas pagal esamą anatomiją.  Platinos-wolframo lydinio galas užtikrina gerą rentgenokontrastiškumą. Visų ilgių vielų kietumo pasirinkimas - minkšto (Floppy – FLP); vidutinio (INT) ir standartinio (STD) kietumo. 155cm ilgio prailgintojas greitam PTA priemonių pakeitimui neištraukiant vielos.</t>
  </si>
  <si>
    <t>Baliono diametras nuo 3.0 iki 12.0 mm.  Baliono ilgis  nuo 20 iki 200 mm.  Kateterio ilgis 40, 75, 135 cm.  Metalinis pravedėjas 0,035‘‘  Turi atlaikyti slėgį:  iki 24 atmosferų - 3.0 mm - 6.0 mm balioniniui kateteriui;  iki 20 atmosferų - 7-8 mm balioniniams kateteriams. Introdiuseris:  5F- 3.0 - 7.0 mm balioniniui kateteriui; 6F-  8.0 - 10.0  mm balioniniams kateteriams ; 7F - 12.00 mm balioniniams kateteriams 1.5 mm Platinum-Iridium markeriai. Nybax baliono medziaga,kateteris zemo profilio ne daugiau  0,040''</t>
  </si>
  <si>
    <t>0,1µm storio paklitakselio padengimas amonio druskos pagrindu, optimizuojančiu vaisto išsiskyrimą. Paklitakselio kiekis balionėlio paviršiuje 3.0 μg/mm2. Kateteris ir balionas pagamintas iš poliamido. Kateterio galiukas ilgis už baliono 3,5 mm.  Naudojamas su 0.014“ pravedimo viela. Galimi OTW („Over-the-wire") ir Rx („Rapid-Exchange“) kateterio tipai. Baliono plyšimo slėgis 14 atm. Suderinamas su 4F introdiuseriu visiems dydžiams. Baliono diametrai: 2,0 mm, 2,5 mm, 3,0 mm, 3,5 mm, 4,0mm. Baliono ilgiai: 20, 40, 60, 80, 100, 120, 150 ir 200 mm. Sistemos darbinis ilgis: 140cm (Rx tipo) ir 150 cm (OTW tipo).</t>
  </si>
  <si>
    <t>Paklitakseliu dengtas balionas  su apsauginiu geliu: balionas padengtas vaistu 360’ laipsnių kampu; kad apsaugoti vaistą nuo mechaninių pažeidimų jis padengtas kompozitu: apsauginis gelis, vaisto nešėjas(dekstranas) ir vaistas bazė; įvedant balioną prarandama ne daugiau 5 % vaisto; nereikalinga stenozės predilatacija; vaisto išsiskyrimas po baliono panaudojimo: po 1 val. – ~250 μmol/l, po 7 parų - ~70 μmol/l, po 30 parų 5-10 μmol/l; vaistas atsiskiria jau esant 6 atmosferų slėgiui; baliono galiukas ne storesnis, nei 0,017''; balionas - 3 sluoksnių Pebax medžiagos; kateteris ne trumpesnis, nei 135 cm; balionėlio ilgis:10-250 mm, diametras: 1,5-6mm.</t>
  </si>
  <si>
    <t>PTA balionas, dengtas Sirolimu. Balionas turi būti suspaustas ne mažiau, kaip  6 klostes. Įstūmimo sistema OTW („per vielą“) 0,018“ ir 0,035“ vieloms. Įstūmimo sistema Rx ir OTW 0,014“ vielai. Sirolimo dozė ne mažiau 3  µg / mm². Turi būti  ne mažiau 2 rentgenokontrastinės žymės. Kateterio ilgiai  80 cm ir 150 cm. Baliono ilgis nuo 1 cm iki 15 cm. Baliono diametras  nuo 1,5 mm iki 12 mm.</t>
  </si>
  <si>
    <t>Vaistus išskiriantys PTA balioniniai kateteriai (OTW tipo). Dengti Paclitaxel-Urea junginiu, išskiriantys vaistą Paklitakselį. Naudojami su 0,018” PTA vielomis; žemo profilio: aukšto slėgio (nominalus slėgis – ne mažiau 7 atm, baliono plyšimo slėgis (RBP) – ne mažiau 20 atm mažo diametro trumpiems ir 12atm didelio diametro ilgiems balionams); 2 rentgenokontrastiniai markeriai; balionai įvairių ilgių (40 - 120 mm) ir diametrų (4,00 - 7,00 mm), visų diametrų balionai turi praeiti per 5F introdiuserį, 7.00mm per 5-6F; balioninio kateterių naudojamas ilgis priklausomai nuo procedūros technikos 80-90cm ir 130-140 cm; universalaus panaudojimo – plėtimams ir stentavimui.</t>
  </si>
  <si>
    <t>Paklitakseliu dengtas balionas skirtas apatinių galūnių arterijų angioplastikai. OTW tipo. Papildoma balioninio kateterio apsauga nuo tiesioginio sąlyčio su paklitakseliu. Naudojamas 0.018“ viela pravedėjas. Kateterio galiukas – trumpas, kūgiškas. 2 įspaustais markeriai (nulinis profilis). hidrofobinis padengimas. Kateterio ilgis 90 cm; 130 cm; 150 cm (tik ø 2.0 mm). Introdiuserio dydis: 4F (ø 2.0 - 4.0 mm); 5F (ø 5.0 - 7.0 mm). Nominalus slėgis 6 atm. RBP 15 atm (ø 2.0 - 5.0 mm); 12 atm (ø 6.0 - 7.0 mm). Vaisto koncentracija 3.0 µg/mm². Padengimo matrica: paklitakselis ir butyryl-tri-hexyl citratas (BTHC). Padengiamas plotas:baliono dalis, neviršijanti proksimalinių ir distalinių žymeklių.</t>
  </si>
  <si>
    <t>Vaistus išskiriantys PTA balioniniai kateteriai (OTW tipo). Dengti Paclitaxel-Urea junginiu, išskiriantys vaistą Paklitakselį. Naudojami su 0,035” PTA vielomis; žemo profilio: aukšto slėgio (nominalus slėgis – ne mažiau 8 atm, baliono plyšimo slėgis (RBP) – ne mažiau 18 atm mažo diametro trumpiems ir 14atm didelio diametro ilgiems balionams); 2 rentgenokontrastiniai markeriai; balionai įvairių ilgių (40 - 150 mm) ir diametrų (4,00 - 12,00 mm), visų diametrų balionai turi praeiti per 6F introdiuserį; balioninio kateterių naudojamas ilgis priklausomai nuo procedūros technikos 40 cm, 80-85cm ir 130-135cm; universalaus panaudojimo – plėtimams ir stentavimui.</t>
  </si>
  <si>
    <t>PTA balioniniai kateteriai  kalcifikuotoms  ir AV jungčių stenozėms (OTW tipo).  Gero slydimo, baliono galai su hidrofiline danga, centrinė baliono dalis be dangos, kad išvengti išilginės dislokacijos plėtimo metu. Naudojami su 0,035” PTA vielomis; žemo profilio: labai aukšto slėgio (nominalus slėgis – ne mažiau 12atm iki 6mm balionams, baliono plyšimo slėgis (RBP) – ne mažiau 24 atm iki 6mm diametro balionams); 2 rentgenokontrastiniai markeriai; balionai įvairių ilgių (20 - 100 mm) ir diametrų (4,00 - 12,00 mm), mažų diametrų balionai turi praeiti per 6F introdiuserį, 9-12mm per 6F; balioninio kateterių naudojamas ilgis priklausomai nuo procedūros technikos 40-45, 80-85cm ir 130-135cm; gerai kontroliuojamo išsiplėtimo – low-compliant.</t>
  </si>
  <si>
    <t>PTA balioniniai kateteriai rutininėms procedūroms (OTW tipo). Gero slydimo, baliono galai su hidrofiline danga, centrinė baliono dalis be dangos, kad išvengti išilginės dislokacijos plėtimo metu;  naudojami su 0,035” PTA vielomis; žemo profilio: aukšto slėgio (nominalus slėgis – ne mažiau 8 atm, baliono plyšimo slėgis (RBP) – ne mažiau 18 atm mažo diametro trumpiems ir 11atm didelio diametro ilgiems balionams); 2 rentgenokontrastiniai markeriai; balionai įvairių ilgių (20 - 300 mm) ir diametrų (3,00 - 12,00 mm), visų diametrų balionai turi praeiti per 5F introdiuserį; balioninio kateterių naudojamas ilgis priklausomai nuo procedūros technikos 80-85cm ir 130-135cm; universalaus panaudojimo – plėtimams ir stentavimui.</t>
  </si>
  <si>
    <t>Skirti procedūroms paviršinei šlaunies, klubinei, inkstų, pakinklio, blauzdos, giliosios blauzdos arterijoms, taip pat arterioveninės dializės fistulių obstrukcinių pažeidimų gydymui. Baliono sienelė dvisluoksnė, greitas baliono pripūtimas ir išpūtimas. Baliono diametrai: 3,0 – 14,0 mm. &lt;p&gt; Baliono ilgiai: 20 – 250 mm. Kateterio ilgis 80 ir 135 cm.&lt;p&gt; Introdiuseris 5F; 6F – didesniems nei  8 mm; 7F – 14 mm balionams. 2 lankstūs volframo rentgenokontrastiniai žymekliai. Nominalus spaudimas 8 atm, 6atm didesniems nei 7mm dydžiams, RPB – iki 28 atm, 10-15 atm didesniems nei 7mm dydžiams. Galiuko (tip) profilis - 1.26 mm, praėjimo profilis - 1.75 mm. OTW. Universalaus panaudojimo – plėtimams ir stentavimui.</t>
  </si>
  <si>
    <t>PTA balioniniai kateteriai rutininėms procedūroms (OTW tipo). Gero slydimo, baliono galai su hidrofiline danga, centrinė baliono dalis be dangos, kad išvengti išilginės dislokacijos plėtimo metu; naudojami su 0,018” PTA vielomis; žemo profilio: aukšto slėgio (nominalus slėgis – ne mažiau 7 atm, baliono plyšimo slėgis (RBP) – ne mažiau 20 atm mažo diametro trumpiems ir 12atm didelio diametro ilgiems balionams); 2 rentgenokontrastiniai markeriai; balionai įvairių ilgių (20 - 300 mm) ir diametrų (2,00 - 7,00 mm), visų diametrų balionai turi praeiti per 4F introdiuserį; balioninio kateterių naudojamas ilgis priklausomai nuo procedūros technikos 80-90cm, 130-140 cm ir 180cm; universalaus panaudojimo – plėtimams ir stentavimui.</t>
  </si>
  <si>
    <t xml:space="preserve">Skirti procedūroms paviršinei šlaunies, klubinei, inkstų, pakinklio, blauzdos arterijoms. Baliono diametrai: 3,00-4,00-5,00-6,00-7,00-8,00-9,00-10,00 mm. Baliono ilgiai: 20 – 120 mm. Kateterio ilgis 90 ir 150 cm. Introdiuseris  5F. 2 iridžio - platinos rentgenokontrastiniai žymekliai. Nominalus spaudimas 8 atm visiems dydžiams, RPB – 14 atm, visiems dydžiams OTW. </t>
  </si>
  <si>
    <t>Skirti procedūroms žemiau kelio. Greitas baliono pripūtimas ir išpūtimas. Dvigubas hidrofilinis padengimas. Kateterio ilgis: 90, 145cm, 150cm. Baliono diametrai: 1.2 - 4.0mm. Baliono ilgiai: 12 - 200mm. OTW, 0.014” vielai, 4F introdiuseris. Lankstūs volframo rentgenokontrastiniai žymekliai. Nominalus spaudimas - 8atm visiems dydžiams, RPB - 14 atm visiems dydžiams. Galiuko (tip) praėjimo profilis ≤ 0.017”, baliono praėjimo profilis ≤0.22”.</t>
  </si>
  <si>
    <t>Aukšto slėgio PTA balionai procedūroms žemiau kelių. Gero slydimo  - speciali hidrofilinė danga; RX įvedimo sistema, 85-90 arba 165-170cm ilgio, naudojami su 0,014” PTA vielomis; nominalus slėgis ≥8 atm; plyšimo slėgis ≥14 atm; balionai įvairių ilgių (20 - 210 mm); diametrai 2,00-4,00 mm; ilgi balionai tori turėti konuso formą, distaliai plonėjantys, distalinio-proksimalinio diametrų skirtumas ne mažiau 0.5mm; turi praeiti per 4F introdiuserį; kateterio galiukas lankstus, trumpas, kūgio formos, kuo mažesnio įėjimo profilio - ≤ 0,017'.</t>
  </si>
  <si>
    <t>Baliono diametrai: 2mm, 2,5mm, 3mm, 3,5mm, 4mm, 4,5mm, 5mm, 6mm, 7mm; Baliono ilgiai: 20, 30, 40, 60, 80, 100, 120, 150, 220 mm. Suderinamas su introdiuseriu: 4F (2-5mm diametro balionams), 5F (6-7mm diametro balionams). Sumontuotas ant balionėlio su dviem 1mm platinos iridžio rentgenokontrastiniais žymekliais. Pilnas kateterio hidrofilinis padengimas. Naudojamas su 0.014“ pravedimo viela. Įvedimo sistema – Rx . Nominalus slėgis 8 atm. Baliono plyšimo slėgis 16 atm. Įėjimo profilis 0.016". Sistemos darbiniai ilgiai: 90cm, 145cm ir 160cm</t>
  </si>
  <si>
    <t>Baliono diametrai: 2mm, 2,5mm, 3mm, 3,5mm, 4mm, 5mm, 6mm, 7mm, 8mm; Baliono ilgiai: 20, 30, 40, 60, 100, 150, 220 mm. Suderinamas su introdiuseriu: 4F (2-4mm diametro balionams), 5F (5-7mm diametro balionams), 6F (8mm diametro balionams). Sumontuotas ant balionėlio su dviem 1mm platinos iridžio rentgenokontrastiniais žymekliais. Pilnas kateterio hidrofilinis padengimas; Naudojamas su 0.018“ pravedimo viela. Sistemos dizainas: visa baliono sistema maunama ant vielos ("OTW – over-the-wire"). Nominalus slėgis 8 atm. Baliono plyšimo slėgis 16 atm. Įėjimo profilis 0.022". Sistemos darbiniai ilgiai: 80cm ir 130 cm.</t>
  </si>
  <si>
    <t>Baliono diametrai: 3, 4, 5, 6, 7, 8, 9, 10, 12 mm; Baliono ilgiai: 20, 40, 60, 80, 100, 150, 220 mm. Suderinamas su introdiuseriu: 5F (3-6 mm diametro balionams), 6F (7-8 mm diametro balionams), 7F (9-12 mm diametro balionams). Sumontuotas ant balionėlio su dviem 1mm platinos iridžio rentgenokontrastiniais žymekliais. Pilnas kateterio hidrofilinis padengimas. Naudojamas su 0.035“ pravedimo viela. Sistemos dizainas: visa baliono sistema maunama ant vielos ("OTW – over-the-wire"). Nominalus slėgis ne mažiau 8 atm. Baliono plyšimo slėgis 20 atm. (3-6mm diametro balionams), 16 atm. (7-8mm diametro balionams), 14 atm. (9-12mm diametro balionams). Įėjimo profilis 0.040". Sistemos darbiniai ilgiai: 80cm ir 130 cm.</t>
  </si>
  <si>
    <t>Aukšto slėgio PTA balionai procedūroms žemiau kelių. Gero slydimo  - speciali hidrofilinė danga; galimybė rinktis RX arba OTW įvedimo sistemą, 110-120 arba 145-160cm ilgio. Naudojami su 0,014” PTA vielomis; proksimalinė dalis RX ≤2.0F, OTW ≤2.8, distalinė - RX ≤3.3F, OTW ≤2.8F; nominalus slėgis ≥7 atm;  balionai įvairių ilgių (20 - 210 mm); diametrai 1.50-4,00 mm; ilgi balionai tori turėti konuso formą, distaliai plonėjantys, distalinio-proksimalinio diametrų skirtumas ne mažiau 0.5mm; turi praeiti per 4F introdiuserį ir 5F nukreipiantį kateterį;  kateterio galiukas lankstus, trumpas, kūgio formos, kuo mažesnio įėjimo profilio - ≤ 0,017'.</t>
  </si>
  <si>
    <t>Baliono medžiaga – nailonas. Naudojami su 0.014” PTA vielomis.Skirti darbui su 4F introdiuseriu.Aukšto slėgio; RBP (rated burst pressure) 13-16 atm.Du  rentgenokontrastiniai markeriai. Atraumatiškas galiukas.Didelės rezistencijos kateterio korpuso užlinkimui. Balionai įvairių diametrų 1,25-5 mm. Balionų ilgiai 15,40,60,120,150,220 mm. Balioninio kateterio ilgis 155cm</t>
  </si>
  <si>
    <t>Baliono diametras nuo 1.5 iki  4.0 mm. Baliono ilgis  nuo 20 iki 220 mm. Kateterio ilgis 90, 150 cm, OTW ir Monorail tipo. Metalinis pravedėjas 0,014'' . Nominalinis spaudimas 8 atm.,RTB 14 atm. Introdiuseris:  4F. 2.0 mm Platinum-Iridium markeriai, Nybax baliono medziaga su hydrofiliniu padengimu; kateteris ultra-zemo profilio ne daugiau  0,017''</t>
  </si>
  <si>
    <t xml:space="preserve">Balionas pagamintas iš nailono. Baliono diametrai: 3 mm; 4 mm; 5 mm; 6 mm; 7 mm; 8 mm; 9 mm; 10 mm; 12 mm; 14 mm; 16 mm. Baliono ilgiai: 20 mm; 25 mm; 30 mm; 35 mm; 40 mm; 45 mm; 50 mm; 55 mm; 60 mm; 65 mm; 70 mm; 75 mm; 80 mm; 85 mm; 90 mm; 95 mm; 100 mm; 150 mm; 200 mm. Nominalus slėgis (NBP) 6 atm (balionų diametrai 4 mm – 16 mm); 10 atm (balionų diametras 3 mm). OTW tipo. Įvedimo sistemos ilgis 80 cm; 100 cm; 110 cm; 120 cm; 135 cm; 170 cm. Naudojama viela pravedėjas 0.025“ (balionų diametrai 3 mm – 6 mm);  .035“ (balionų diametrai 4 mm – 16 mm). Naudojamas introdiuseris 4F (balionų diametras 3 mm); 5F (balionų diametras 3 mm – 8 mm); 6F (balionų diametras 5 mm – 12 mm); 8F (balionų diametras 14 mm – 16 mm). </t>
  </si>
  <si>
    <t>Balionas pagamintas iš nailono. Baliono diametrai: 1.25 mm; 1.50 mm; 1.75 mm; 2 mm; 2.25 mm; 2.50 mm; 2.75 mm; 3 mm; 3.25 mm; 3.50 mm; 3.75 mm; 4 mm; 4.50 mm; 5 mm; 5.50 mm; 6 mm; 6,50 mm; 7 mm. Baliono ilgiai: 10 mm; 15 mm; 20 mm; 25 mm; 30 mm; 35 mm; 40 mm; 45 mm; 50 mm; 55 mm; 60 mm; 65 mm; 70 mm; 75 mm; 80 mm; 85 mm; 90 mm; 95 mm; 100 mm; 150 mm; 180 mm; 200 mm. Nominalus slėgis (NBP) 10 atm (balionų diametrai 1.25 mm – 4.50 mm); 8 atm (balionų diametras 5 mm – 7 mm). RX tipo. Min. kateteris nukreipėjas I.D. .056“ (balionų diametrai 1.25 mm – 4 mm); .064“ (balionų diametrai 4.50 mm); .67“ (balionų diametrai 5 mm – 6.50 mm); .071“ (balionų diametrai 7 mm). Įvedimo sistemos ilgis 140 cm.</t>
  </si>
  <si>
    <t>Nerūdijančio plieno, ant baliono mautas stentas, kateterio ilgiai 80 arba 135cm, pritaikyti 0,035” vielai. Stentas su 4 tantalo markeriais abiejuose stento galuose. Diametrai 5/6/7/8/9/10mm, ilgiai 12/17/27/37/57mm. Stentai iki 8mm dydžio įskaitytinai, tinkami darbui per 6F introdiuserį, 9-10mm - 7F. NBP ≥8atm, RBP ≥12atm</t>
  </si>
  <si>
    <t>Lankstūs (tinkami kontralateraliniam stentavimui); aukštos adaptacijos prie  kraujagyslės sienelės – modulinė sinusoidinės konstrukcijos gardelė; visų dydžių balionai naudojami per ≤ 6F introdiuserį; kateterių naudojamas ilgis priklausomai nuo procedūros technikos 80cm ir 130cm; nominalus spaudimas ≥6 atm; RBP 12atm 6-8mm diametro stentams; stentai įvairių diametrų (6.00- 12.00 mm, žingsnis 1mm) ir ilgių (20-60 mm)</t>
  </si>
  <si>
    <t>Periferiniai stentai mauti ant baliono (pre-mounted) inkstų arterijų stentavimui: balioninio kateterio skersmuo ≤ 5F; naudojami su 0.014” PTA vielomis; aukšto spaudimo, nominalus spaudimas ≥ 8 atm; RBP 14-15mm; balionai įvairių diametrų (4- 7mm) ir ilgių (10-24mm); balioninio kateterio naudojamas ilgis  75-80 cm ir 140-150cm; specialiai modifikuotas balioninio kateterio galiukas; stentas spec. konstrukcijos su sustiprinta (storesne) proksimaline ir plonesne distaline dalimi, leidžiančia suformuoti stento žiotis.</t>
  </si>
  <si>
    <t>Balionu išplečiamas stentas, pagamintas iš kobalto chromo. „Double helix“ dizainas. Gijų storis 120 µm (ø 4.5 – 5.0 mm); 140 µm (ø 6.0 – 7.0 mm). Stentas padengtas proBIO (Amorphous Silicone Carbide). Proximalioje dalyje auksiniai markeriai. Stento diametrai: 4.5 mm; 5.0 mm; 6.0 mm; 7.0 mm.  Stento ilgiai: 12mm; 15 mm; 19 mm. Kateteris Rx tipo. Naudojamas su 0.014" viela pravedėju. Galiukas – minkštas, trumpas, kūgiškas. Balionas su 2 įspaustais auksiniais markeriais, kurie užtikrina nepriekaištingą matomumą ir tikslią stento vietą. Suderinama su 4F ir 5F įvedimo sistema. Kateterio ilgis: 140 cm. Nominalus slėgis 10 atm. RBP: 15 atm (ø 4.5 – 6.0 mm); 13 atm (ø 7.0 mm).</t>
  </si>
  <si>
    <t>Savaime išsiplečiantys stentai 0,035 vielai didelio diametro.  Nitinoliniai, skirti naudoti su 0.035" viela - pravedėju,  6Fr introdiuseriu. Įvedimo kateterio ilgis - 80cm ir 120 cm. Įvedimo sistema, su vidiniu užrakinimo mechanizmu, sulaikančiu stentą nuo pirmalaikio išsiskleidimo. Įvedimo sistema, su vidiniu užrakinimo mechanizmu (EX.P.R.T.), sulaikančiu stentą nuo pirmalaikio išsiskleidimo. Lankstus atraumatinis įvedimo kateterio galiukas,  įėjimo profilis -  ne daugiau 0.079". 0% sutrumpėjimas po išskleidimo. Neišplatėjantys stentų galai. Stento sienelės storis - .0088". Rentgenokontrastiniai markeriai ant abiejų stento galų. Stentų išmatavimai: 6-14mm diametro, 20mm, 30mm, 40mm, 60mm, 80mm ilgio; 6-8mm diametro, 100mm, 120mm ir 150mm ilgio</t>
  </si>
  <si>
    <t>Nitinolinis savaime išsiplečiantis stentas. Tinkamas paviršinei šlaunies arterijai, klubinei arterijai, sistema naudojama su 0.035” viela-pravedėju. “Monorail”, “Rapid Exchange“ tipo. Skirti darbui su 6F introdiuseriu ar 8F kateteriu- pravedėju, didelės radialinės jėgos ir lankstumo. Vamzdiniai, lazeriu gręžti. Stento gardelių storis 0,185 mm. Ilgiai: 40 mm, 60 mm, 80 mm, 100 mm, 120 mm, 150 mm. Diametrai: 5 mm, 6 mm, 7 mm, 8 mm, 9 mm, 10 mm. Naudojamas kateterio ilgis 135cm. RX segmento ilgis: 46 cm; 48 cm; 50 cm; 52 cm; 64 cm; 67 cm.</t>
  </si>
  <si>
    <t>Pagamintas iš nitinolio. Stento ilgiai: 15 mm; 20 mm; 30 mm; 40 mm; 50 mm; 60 mm; 70 mm; 80 mm. Stento diametrai: 4 mm; 5 mm; 6 mm; 7mm; 8 mm; 9 mm; 10 mm (6F įvedimo sistema); 12 mm; 14 mm (8F įvedimo sistema). Platininiai itin gerai kontrastuojantys markeriai – po 2 kiekvienoje pusėje. Itin lankstus. OTW tipo. Įvedimo sistemos ilgiai: 80 cm, 135 cm, 165 cm. Stentas naudojami su 0.035" ir 0.018" viela pravedėju. Tinka 6F introdiuseriai stentams, kurių diametras 4 – 10 mm, 7F - stentams, kurių diametras 6 – 10 mm, 8F - stentams, kurių diametras 12 – 14 mm. Įvedimo sistema su hidrofiliniu padengimu. Stentas neturi „fish mouth” efekto. Įvedimo sistema leidžia koreguoti stento poziciją kraujagyslės viduje. 2 sistemų tipai – vienos rankos ir pull back. Nėra susilenkimo efekto. Atliktų medicininių tyrimų duomenimis turi atlaikyti iki 20 mln. sulenkimų.</t>
  </si>
  <si>
    <t>Savaime išsiplečiantys stentai 0,035 viela. Sienelės storis - 0,0096". Radialinė išsiplėtimo jėga 6,3 g/mm. Skirti naudoti su 0.035" viela - pravedėju,  6Fr introdiuseriu (visų diametrų stentams) Įvedimo kateterio ilgis - 80cm ir 120 cm. Stento pynimas –spiralinio tipo, jungiant zigzaginius elementus įstrižai kas trečią viršūnę ir tiesiai – tai suteikia stentui ypatingą lankstumą, atsparumą užlinkimui ir radialinę jėgą. Įvedimo sistema, su vidiniu užrakinimo mechanizmu (EX.P.R.T.), sulaikančiu stentą nuo pirmalaikio išsiskleidimo. Lankstus atraumatinis įvedimo kateterio galiukas, įėjimo profilis - 0.079". Rentgenokontrastiški tantalo markeriai ant abiejų stento galų (visų diametrų ir ilgių stentams). 0% sutrumpėjimas po išskleidimo. Neišplatėjantys stentų galai. Stentų išmatavimai: diametrai: 5mm, 6mm, 7mm, 8mm;  ilgiai 20mm, 30mm, 40mm, 60mm, 80mm, 100mm; 120mm; 150mm.  Diametrams 6mm, 7mm, 8mm - ilgis 200mm.</t>
  </si>
  <si>
    <t>Stentas is nitinolo. Ergonomiška konstrukcija su dvigubo įvedimo sistema, tri-axial SDS stento sistema užtikrinanti tikslų išskleidimą, kur distalinis segmentas turi rentgenokontrastinį markerį. Hibridinės ‘‘closed-open cell‘‘ konstrukcijos nuo 5 iki 14 mm diametro, nuo 20 iki 120 mm ilgio, praeinantys per 6 F kateterį tinkantys 0,035‘‘ vielai. Kateterio ilgis 75 ir 130 cm,                                                                                                                                                                                                                                                                                         ''Crossing profile'' 0.083''. Distalinis ir proksimalinis stento galas turi po 4 rentgeno kontrastinius markerius iš tantalo medžiagos. Įvedimo sistema OTW tipo.</t>
  </si>
  <si>
    <t>Vamzdiniai, lazeriu gręžti, nitinolio stentai. Ypatingai lankstūs, pilnai sujungti stentai. Cilindrinės akučių juostos yra sujungtos lanksčiomis jungtimis. Skirti darbui su 6F introdiuseriu. Naudojami su .035” PTA vielomis. Įvairių ilgių (20-200mm)  ir diametrų (5-10mm). Rentgenokontrastiški markeriai distaliniame ir proksimaliniame stento gale. Sistemos ilgis 80 ir 120 cm.</t>
  </si>
  <si>
    <t>Stentas is nitinolo. Ergonomiška konstrukcija su dvigubo įvedimo sistema, tri-axial SDS stento sistema užtikrinanti tikslų išskleidimą, kur distalinis segmentas turi rentgenokontrastinį markerį Hibridinės ‘‘closed-open cell‘‘ konstrukcijos. Nuo 5 iki 14 mm diametro, nuo 20 iki 120 mm ilgio, praeinantys per 120 cm,                                                                                                                                                                                                                                                                                      ''Crossing profile'' 0.083''. Distalinis ir proksimalinis stento galas turi po 4 rentgeno kontrastinius markerius iš 6 F kateterį tinkantys 0,035‘‘ vielai. Kateterio ilgis 75 iš tantalo medžiagos. Įvedimo sistema OTW tipo</t>
  </si>
  <si>
    <t>Savaime išsiplečiantys „self expandable“ periferiniai stentai. Nitinoliniai, smulkaus tinkliuko multisegmentinė. Didelė radialinė jėga; Kiekviename stento gale po 3 integruotus tantalo markerius. Pinta stento įvedimo sistemos dalis tikslesniam stento išskleidimui. Naudojami su 0.018“ ir 0.021“ pravedimo vielomis. Naudojami su 5F introdiuseriu ir 7F pravedimo kateteriu. Įvedimo kateterio ilgiai 80 cm ir 130 cm. Stentų diametrai: 5, 6, 7, 8, 9, 10 mm. Stentų ilgiai: 30, 40, 50, 60, 80, 100, 120, 150, 180, 200 mm.</t>
  </si>
  <si>
    <t>Periferiniai savaime išsipečiantys “self expandible” stentai, skirti naudoti su 0,035” viela, kateterio darbinis ilgis 80 cm ir 140 cm. Nitinoliniai didelės radialinės jėgos Skirti naudoti su 0,035” viela. Įvedimo kateteris su rankena ir nyksčiu reguliuojamu ratuku stento įvedimui. Po 4 rentgeno kontrastinius markerius ant stento galų. Stento diametrai- 5,00 mm, 6,00 mm, 7,00 mm, 8,00 mm, 9,00 mm, 10,00 mm, ilgiai 40,00 cm, 60,00 cm, 80,00 cm, 100,00 cm, 150,00 cm, 200,00 cm.</t>
  </si>
  <si>
    <t>Stentai: dengti gryna anglimi;  skirti arterijoms žemiau kelių stentuoti; kobalto-chromo lydinio;  metalo-arterijos santykis 11/15;  ant stentų ≥ 2 rentgenokontrastiniai žymenys;&lt;p&gt;  vijos storis ≤ 0,08 mm;  sutrumpėjimas išplėtimo metu – 0 %;  ilgiai  ≥ 7 iki  ≤ 31 mm;  skermenys  2,25 - 3,00 mm kas 0,25 mm ir 3,50, 4,00 bei 4,50 mm. Balioniniai kateteriai: ilgis ≥  142 cm; RX  sistema, naudojama su 0,014” PTA vielomis; naudojami su ≤ 4 F introdiuseriais; nominalus slėgis ≥ 9 atm; įvertintas plyšimo slėgis (RBP) ≥ 18 atm; vidutinis plyšimo slėgis (ABP) ≥ 24 atm.</t>
  </si>
  <si>
    <t>Stentų parametrai: kobalto-chromo lydinio stentas; dengti gryna anglimi; skirti klubinėms arterijos stentuoti; metalo-arterijos santykis 11/16; ant stentų ≥ 2 rentgenokontrastiniai žymenys; vijos storis ≤ 0,175 mm; sutrumpėjimas išplėtimo metu – 0 %; ilgiai  ≥ 19 iki  ≤ 59 mm; diamentrai  ≥ 6,00 iki  ≤ 10,00 mm. Balioninių kateterių parametrai: ilgiai  ≥  75 iki  ≤  135 cm. OTW  sistema, naudojama su 0,035” PTA vielomis; naudojami su ≤ 6 F introdiuseriais.</t>
  </si>
  <si>
    <t>Stentas padengtas paclitaxelio vaistu ir biodegraduojančiu (per 360 dienų ištirpstančiu ) PVDF polimeru, turinčiu antiproliferacinį poveikį, ir mažinantį restenozių dažnį. Stento paviršiaus padengimo vaisto dozė ne daugiau 0.2 µg / mm². Ergonomiška konstrukcija su dvigubo įvedimo sistema, tri-axial SDS stento sistema užtikrinanti tikslų išskleidimą, kur vidurinis ir distalinis segmentas turi rentgenokontrastinį markerį. Hibridinės ‘‘closed-open cell‘‘ stento dizainas. Diametras: 6, 7 mm.Ilgis:40 , 60 ,80, 100, 120, 150 mm. Praeinantys per 6 F kateterį , tinkantys 0,035‘‘ vielai. Kateterio ilgis 75 ir 130 cm, ''Crossing profile'' 0.083''. Distalinis ir proksimalinis stento galas turi po 4 rentgeno kontrastinius markerius iš tantalo medžiagos.</t>
  </si>
  <si>
    <t>Lazeriu pjauti, nitinoliniai, didelės radialinės jėgos. Atvirų gardelių dizaino su Z formos horizontaliomis jungtimis, užtikrinančiomis 0% sutrumpėjimą įvedimo metu. Stentas paviršius elektropoliruotas ir padengtas paklitakseliu, be polimerinio padengimo. Skirti naudoti su 0,035" viela - pravedėja ir 6 F introdiuseriu. Įvedimo sistemos ilgiai - 80 cm, 125 cm. Sistema valdoma viena ranka. 4 auksiniai rentgenokontrastiniai markeriai abiejuose stento galų. Diametrai – 5, 6, 7, 8 mm, ilgiai 40, 60, 80, 100, 120 mm. Tyrimais patvirtinti ne mažiau 5 metų rezultatai įrodantys lūžių dažnį ne didesnį nei 1,9%.</t>
  </si>
  <si>
    <t>Ilgiai: 105 cm;130 cm;155 cm. Distalinis galas: Straight,Swan,Bern,J tipo. Vidinis diametras: 0,021’’; 0,027’’. Maksimalus slėgis ne mažesnis 1200psi. Iš nitinolinio vamzdelio su mikro įpjovomis sukuriant precizišką sukimo momento perdavimą, neprarandant lankstumo.  Komplektuojamas kartu su 0,014’’; 0,016’’ arba 0,018’’diametro ir 165 cm;180 cm ilgio viela pravedėja.</t>
  </si>
  <si>
    <t>Skirtas naudoti su embolizacinėmis spiralėmis, kateterio spindis per visą kateterio ilgį vienodo spindžio. Išorinis diametras 1,9F distaliniame gale, 2,8F proksimaliniame gale, vidinis 0,021”.Šerdis pinta iš volframo. Hidrofilinis padengimas per visa kateterio ilgį. 2 platinos markeriai, 3 cm atstumu vienas nuo kito. Kateterio ilgiai: 110, 125, 135, 150cm. Naudojami su max. 0,018” viela. Galiukas: tiesus, “W” formos, 45 laipsnių kampu .</t>
  </si>
  <si>
    <t>Išorinis diametras 1,9F distaliniame gale, 2,8F proksimaliniame gale, vidinis 0,021”. Šerdis pinta iš volframo. Hidrofilinis padengimas per visą kateterio ilgį. 2 platinos markeriai, 3 cm atstumu vienas nuo kito. Kateterio ilgiai: 110, 125, 135, 150cm. Kateterio galiukas: tiesus, “W” formos, 450 kampu .Komplektuojama su 0,016” viela. Viela pagaminta iš metalo šerdies, padengtos poliuretano guma su wolframo priemaišomis, ditalinis galas 30mm iš platinos. Vielos ilgiai 135 cm, 165 cm ir 180 cm. Galiuko forma: tiesus, 450,“W” formos, sigmoidinis.</t>
  </si>
  <si>
    <t>Nerūdijančio metalo lydinio (nikelio-chromo) spiralės su sintetiniais plaušeliais, spiralės formos. MRI suderinamumas – ne feromagnetiškos, galimybė naudoti su ne mažiau nei 2 Teslų MRT skeneriais, SAR – 2.0W/kg. Spiralių išorinis diametras - 0,035“, 0,038". Spiralių ilgiai nuo 1 cm iki 20 cm (1, 1.5, 2, 3, 4, 5, 6, 8, 10, 15, 16, 20cm). Spiralių diametrai nuo 3 mm iki 45 mm (3, 4, 5, 6, 7, 8, 9, 10, 12, 15, 20, 30, 45mm).</t>
  </si>
  <si>
    <t>Embolizacinės spiralės periferijai , atskiriamos. Pagamintos iš platinos. Spiralės viduje dviguba šerdis iš polipropileno - atsparumas išsitempimui. Spiralės galas - atraumatinis, užapvalintas. Spiralė minkšta, bet stabili. Su neilono (2-10cm diametro)  ir PGLA (12-20cm diametro) plaukeliais įsuktais pagal LatticeFX technologiją – apvynioti  ant spiralės šerdies ir įsukti į spiralės vijas – nėra plaukelių iškritimo rizikos. Padidintos aneurizmos užpildymo savybes. Helix (cilindro) ir 3D formos.  Galimybė koreguoti spiralės lokaciją arba ją visiškai ištraukti - spiralė neatsiskiria atitraukus įvedimo kateterį. Sujungimo su įvedimo sistema vieta - minkšta, pagerinanti stabilumą, sumažinanti kateterio iššokimo riziką, lanksti. Atskyrimo laikas - 2 sek. Įvedimo sistemos ilgis 188 cm (±0,5cm). Skirtos naudoti su mechaninio atskyrimo rankena. Konfigūracija: diametras: 2,3,4,5,6,7,8,9,10,12,14,16,18,20 mm; ilgis: 4,6,8,10,15,20,30,40,50cm.  2-4cm diametro diametro spiralės tinka naudoti su mikrokateteriu, kurio ID &gt;0,0165“, 5-20cm diametro -  ID &gt;0,021“</t>
  </si>
  <si>
    <t>Embolizacinių spiralių mechaninio atskyrimo rankena.  Valdymo viena ranka galimybė ("single-handed operation"). Trumpas atskyrimo laikas - iki 2 sek. Mechaninis atskyrimo mechanizmas</t>
  </si>
  <si>
    <t>Spiralės su syntetiniais plaukučiais;diametras 0.018'',0.035''. Vielos medžiaga – Platina-Tungsten. ''Interlock'' mechaninis atskirimo mechanizmas leidziantis itraukti ir    kontroliuoti spirale implantavimo metu. Spiralių formos: Cube, 2D formos,  Complex. Formos diametras: 2,3, 4, 5, 6, 8, 10,12,14,18,20 mm; ilgis: 2, 4, 6, 8, 10, 12, 15, 20, 30, 40, 50, 60 mm. Spirale/pravedejas sistema ''pre-loaded''</t>
  </si>
  <si>
    <t>Platininės spiralės su plaukučiais, diametras 0.018”. Kūgio formos (nevienodų diametrų galai). Diametras: 2 – 6 mm&lt;p&gt; Ilgis: 2 – 85 mm</t>
  </si>
  <si>
    <t>Vienkartinė,sterili. Medžiaga Dacron Fiber. Diametras 3 - 9 mm. Ilgis 20 - 60 mm. Naudojamas kateteris 0,038</t>
  </si>
  <si>
    <t xml:space="preserve">Platininės spiralės su sintetiniais plaušeliais; spiralių išoriniai diametrai: 0,035; 0,018; spiralių diametrai: 0,035“: saurajame kūgio gale - nuo 3 mm iki 5 mm; plačiajame kūgio gale - nuo 4 mm iki 10 mm. Spiralių ilgiai nuo 2,6 cm iki 14 cm. 0,018“ saurajame kūgio gale - nuo 2 mm iki 5 mm; plačiajame kūgio gale - nuo 3 mm iki 10 mm. Spiralių ilgiai nuo 2 cm iki 14 cm.     </t>
  </si>
  <si>
    <t>Spiralių išorinis diametras  0,035“. Spiralių ilgiai nuo 3 cm  iki 20 cm. Spiralių diametrai  nuo 3 mm iki 10 mm. Spiralių išorinis diametras 0,018“. Spiralių ilgiai nuo 3 cm  iki 14 cm. Spiralių diametrai  nuo 2 mm iki 10 mm. Spiralių įvedėjas: diametras-018” , 180 cm ilgio</t>
  </si>
  <si>
    <r>
      <t>2,7 F Ilgiai: 105 cm; 125 cm. 2,2 F Ilgiai: 70 cm, 110 cm, 130 cm, 135 cm, 150 cm.  1,8 F Ilgiai: 110 cm, 135 cm, 150 cm. Šerdis pinta iš volframo. Hidrofilinis padengimas distaliniame gale 60 cm, 80 cm, 110 cm. Galiukas tiesus, 45 laipsnių kampu, “Cobra”. 2,7 F distalus galiukas, kateterio vidinis diametras 0.027”. 2,2 F distalus galiukas, kateterio vidinis diametras 0.021”.</t>
    </r>
    <r>
      <rPr>
        <sz val="9"/>
        <color rgb="FFFF0000"/>
        <rFont val="Times New Roman"/>
        <family val="1"/>
        <charset val="186"/>
      </rPr>
      <t xml:space="preserve"> </t>
    </r>
    <r>
      <rPr>
        <sz val="9"/>
        <color theme="1"/>
        <rFont val="Times New Roman"/>
        <family val="1"/>
        <charset val="186"/>
      </rPr>
      <t>1,8 F distalus galiukas, kateterio vidinis diametras 0.017”.</t>
    </r>
  </si>
  <si>
    <r>
      <t>Pagamintos iš platinos vielos. Elektrogeneratoriaus pagalba (spalvinio ir garsinio signalo) nustatoma tiksli spiralės atskyrimo vieta. Spiralės storis-0.010”, spiralės diametrai 1.5, 2.0, 2.5, 3.0, 3.5, 4.0 ir 16,0 mm. Spiralės ilgiai 1, 2, 3, 4, 5, 6, 7, 8, 10, 15, 20, 30 cm. (“soft” “extra soft spiral type” ir “Extra soft”). Spiralės storis-0,014”; kilpelės diametrai 2.0, 3.0, 4.0, 5.0, 6.0, 7.0, 8,0, 9.0, 10.0, 12 mm; spiralės ilgiai 9, 12, 15, 20, 30 cm (standartinio kietumo).</t>
    </r>
    <r>
      <rPr>
        <sz val="9"/>
        <color rgb="FFFF0000"/>
        <rFont val="Times New Roman"/>
        <family val="1"/>
        <charset val="186"/>
      </rPr>
      <t xml:space="preserve"> </t>
    </r>
    <r>
      <rPr>
        <sz val="9"/>
        <rFont val="Times New Roman"/>
        <family val="1"/>
        <charset val="186"/>
      </rPr>
      <t>Elektrogeneratorius.</t>
    </r>
  </si>
  <si>
    <t>Pagaminta iš platinos vielos dengtos hidrogelio polimeru. Embolizacinės spiralės nustumiamos, užtikrinančios ilgalaikę mechaninę okliuziją. Geras mechaninis stabilumas. Spiralės dydis – 0.018”; 0.035”. Kilpelės diametras – 2 mm; 3 mm; 4 mm; 5 mm; 6 mm; 8 mm; 10 mm. Spiralės ilgis – 2 cm; 4 cm; 6 cm; 10 cm; 14 cm. Tinkančios vielos pravedėjos dydis atitinkamai 0.016”/0.018”; 0.035”/0.038”. Tinkamo kateterio dydis atitinkamai 2.4Fr; 2.7 Fr; 2.8 Fr.</t>
  </si>
  <si>
    <t>Išorinis sluoksnis padengtas hidrofiline danga. Proximalinis galas specialios ‘‘hypotube‘‘ konstrukcijos su mikro įpjovomis sukuriant precizišką sukimo momento perdavimą, neprarandant lankstumo. Distalinis hidrofilinis lankstus galas 35,  45 mm. Distalinis galas keliu segmentų, kitos konstrukcijos negu pati viela Soft, Standart, Pre-shaped tipai. Vielos išorinis diametras:  0.014” 0.014” vielos ilgis – 200cm, 300cm. Rentgenokontrastinis distalinis 10 cm galas iš  platinum-tungsten medžiagos geresnei vizualizacijai. Galimybė suformuoti distalinį galą.</t>
  </si>
  <si>
    <t>Išorinis sluoksnis padengtas hidrofiline danga. Vielos išorinis diametras:  0.010” , 0.014’’. 0.010” vielos ilgis – ne mažiau 205cm; 0.014‘‘ vielos ilgis – 182 cm; 205 cm; 300 cm. Distalinis galas segmentinis, kitos konstrukcijos negu pati viela. Įvairios distalinio galo konfigūracijos: Standard,Soft,Floppy,Extra support,Platinum formos linkiai.</t>
  </si>
  <si>
    <t>Nerūdijančio plieno viela su daliniu hidrofiliniu padengimu, nedengtos dalies ilgis 30cm ( ± 1cm).  Vielos galas formuojamas ir gerai išlaikantis formą.  Distalinė 20cm vielos dalis su platininine spirale rentgenokontrastiškumui sustiprinti.  Nusmailėjančios dalies ilgis 20 cm ( ± 1cm).  Vielos proksimalaus/distalaus galo diametras - 0.014".  Vielos ilgis 200cm  ( ± 1cm).</t>
  </si>
  <si>
    <t>Nerūdijančio plieno viela su Twister tipo sukimo technologija  38cm distalaus galo (± 1cm) yra su volframu aplietu rentgenokontrastišku polimeriniu apvalkalu, kuris dengtas hidrofiliniu sluoksniu.                                                             Vielos korpusas - dengtas PTFE Vielos galas tiesus  ne mažiau 5cm distalus platininis rentgenokontrastiškas galas. Atspari deformacijai, geras sukimo perdavimas ir sukimo kontrolė, 12mm ilgio išilginė "ketera" distaliniame gale - geresniam praeinamumui.  Vielos distalaus/proksimalaus galo diametras 0.014".   Vielos ilgis 205 cm (± 1cm).</t>
  </si>
  <si>
    <t>Skirta neuro procedūroms iš nitinolo (distalinė 60mm dalis) ir nerūdijančio plieno (140mm dalis) šerdies.  Hidrofiline medžiaga dengtos dalies ilgis  ne daugiau 40 cm.  Formuojamo galiuko ilgis – 1,4 cm. Galiukas iš platinos ir nikelio lydinio. Distalinis / proksimalinis skersmuo (coliais): 0,012” (0,30 mm) / 0,014” (0,36 mm). Bendras ilgis – 200 cm.</t>
  </si>
  <si>
    <t>Dvieju lydinių (kombinuotos) mikrovielos:  nerūdijančio plieno vielos korpusas, padidinto sukimo perdavimo;  distalinė dalis pagaminta iš Nitinolio medžiagos, padidinto lankstumo; vielos distalaus galo diametras 0,007"; vielos proksimalaus galo diametras 0,012"; vielos ilgis 220 cm.   Galiukas – tiesus, J. Rentgenokontrastinis  galiukas – 80 mm.</t>
  </si>
  <si>
    <t>Spiralės neuroembolizacijai 360° formos, skirtos darbui su daugkartinio naudojimo atskyrimo sistema veikiančia elektrolizės būdu. ‘‘Nano‘‘,''Ultra'',“Standart”, “Soft”, ‘3D‘‘,“Helical Ultra”, ‘‘360‘‘, ‘‘Helical Nano‘‘, ‘‘XL Standart‘‘ tipo ir formos. Diametras: nuo 1 iki 24 mm. Ilgiai: nuo 1 iki 50cm</t>
  </si>
  <si>
    <t>VIENKARTINĖMS MEDICINOS PRIEMONĖMS INTERVENCINEI KARDIOLOGIJAI IR RADIOLOGIJAI PIRKTI (1),  NR. 17224</t>
  </si>
  <si>
    <t xml:space="preserve">SCW gamintojas, prekės PTFE coating guide wires, puslapis kataloge 7, kodai 42.01.100... </t>
  </si>
  <si>
    <t>Asahi, Sion tipo vielos, atskiras bukletas, visi kodai AHW...</t>
  </si>
  <si>
    <t>Asahi, PTA tipo visos vielos, atskiras bukletas, visi kodai PHW... PPW...</t>
  </si>
  <si>
    <t>Conic Vascular gamintojas, prekės Milvus , atskiras bukletas, visi kodai MI... MP...</t>
  </si>
  <si>
    <t>AR Baltic Aachen gamintojas, balionas Emperor Elutax, atskiras bukletas, visi kodai Elutax ir Emperor</t>
  </si>
  <si>
    <r>
      <rPr>
        <b/>
        <sz val="11"/>
        <color rgb="FFFF0000"/>
        <rFont val="Times New Roman"/>
        <family val="1"/>
        <charset val="186"/>
      </rPr>
      <t>UAB Formedics pasiūlymas</t>
    </r>
    <r>
      <rPr>
        <b/>
        <sz val="11"/>
        <color theme="1"/>
        <rFont val="Times New Roman"/>
        <family val="1"/>
        <charset val="186"/>
      </rPr>
      <t xml:space="preserve">    TECHNINĖ SPECIFIKACIJA</t>
    </r>
  </si>
  <si>
    <t xml:space="preserve">Concept Medical gamintojas, prekė Magic ExtremeTouch, atskiras bukletas, kodai CMT, CXT... </t>
  </si>
  <si>
    <t>Alvimedica CID gamintojas, prekė Radix, atskiras bukletas, kodai ICRW...</t>
  </si>
  <si>
    <t>Alvimedica CID gamintojas, prekė Flype HiFlype, atskiras bukletas, kodai ICEF...</t>
  </si>
  <si>
    <t>Alvimedica CID gamintojas, prekė Inperia, atskiras bukletas, kodai ICIC...</t>
  </si>
  <si>
    <t>Alvimedica CID gamintojas, prekė Isthmus, atskiras bukletas, kodai ICLC...</t>
  </si>
  <si>
    <t>Asahi gamintojas, prekė Parkway Kit, atskiras bukletas, kodai VEL, TLS, WMST...</t>
  </si>
  <si>
    <t>Asahi gamintojas, prekė Parkway , atskiras bukletas, kodai VEL, TLS, WMST...</t>
  </si>
  <si>
    <t>Asahi gamintojas, prekės Chikai, atskiras bukletas, kodai WAIN...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</si>
</sst>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3" x14ac:knownFonts="1">
    <font>
      <sz val="11"/>
      <color theme="1"/>
      <name val="Garamond"/>
      <family val="2"/>
      <charset val="186"/>
    </font>
    <font>
      <sz val="9"/>
      <color theme="1"/>
      <name val="Times New Roman"/>
      <family val="1"/>
      <charset val="186"/>
    </font>
    <font>
      <b/>
      <i/>
      <sz val="9"/>
      <color theme="1"/>
      <name val="Times New Roman"/>
      <family val="1"/>
      <charset val="186"/>
    </font>
    <font>
      <i/>
      <sz val="9"/>
      <color theme="1"/>
      <name val="Times New Roman"/>
      <family val="1"/>
      <charset val="186"/>
    </font>
    <font>
      <b/>
      <sz val="9"/>
      <color theme="1"/>
      <name val="Times New Roman"/>
      <family val="1"/>
      <charset val="186"/>
    </font>
    <font>
      <sz val="9"/>
      <color rgb="FFFF0000"/>
      <name val="Times New Roman"/>
      <family val="1"/>
      <charset val="186"/>
    </font>
    <font>
      <i/>
      <sz val="9"/>
      <color rgb="FFFF0000"/>
      <name val="Times New Roman"/>
      <family val="1"/>
      <charset val="186"/>
    </font>
    <font>
      <sz val="9"/>
      <name val="Times New Roman"/>
      <family val="1"/>
      <charset val="186"/>
    </font>
    <font>
      <sz val="10"/>
      <color theme="1"/>
      <name val="Times New Roman"/>
      <family val="1"/>
      <charset val="186"/>
    </font>
    <font>
      <b/>
      <sz val="11"/>
      <color rgb="FF000000"/>
      <name val="Times New Roman"/>
      <family val="1"/>
      <charset val="186"/>
    </font>
    <font>
      <b/>
      <sz val="11"/>
      <color theme="1"/>
      <name val="Times New Roman"/>
      <family val="1"/>
      <charset val="186"/>
    </font>
    <font>
      <sz val="11"/>
      <color theme="1"/>
      <name val="Times New Roman"/>
      <family val="1"/>
      <charset val="186"/>
    </font>
    <font>
      <b/>
      <sz val="11"/>
      <color rgb="FFFF0000"/>
      <name val="Times New Roman"/>
      <family val="1"/>
      <charset val="186"/>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11">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24994659260841701"/>
      </left>
      <right/>
      <top/>
      <bottom/>
      <diagonal/>
    </border>
    <border>
      <left/>
      <right style="thin">
        <color theme="0" tint="-0.24994659260841701"/>
      </right>
      <top/>
      <bottom/>
      <diagonal/>
    </border>
  </borders>
  <cellStyleXfs count="1">
    <xf numFmtId="0" fontId="0" fillId="0" borderId="0"/>
  </cellStyleXfs>
  <cellXfs count="64">
    <xf numFmtId="0" fontId="0" fillId="0" borderId="0" xfId="0"/>
    <xf numFmtId="0" fontId="0" fillId="0" borderId="1" xfId="0" applyBorder="1"/>
    <xf numFmtId="0" fontId="0" fillId="0" borderId="1" xfId="0" applyBorder="1" applyAlignment="1">
      <alignment horizontal="center" vertical="center"/>
    </xf>
    <xf numFmtId="0" fontId="0" fillId="0" borderId="3" xfId="0" applyBorder="1"/>
    <xf numFmtId="0" fontId="0" fillId="0" borderId="4" xfId="0" applyBorder="1"/>
    <xf numFmtId="0" fontId="0" fillId="0" borderId="2" xfId="0" applyBorder="1"/>
    <xf numFmtId="0" fontId="2" fillId="0" borderId="2" xfId="0" applyFont="1" applyBorder="1" applyAlignment="1">
      <alignment horizontal="center" vertical="center" wrapText="1"/>
    </xf>
    <xf numFmtId="3" fontId="2" fillId="0" borderId="2" xfId="0" applyNumberFormat="1" applyFont="1" applyBorder="1" applyAlignment="1">
      <alignment horizontal="center" vertical="center" wrapText="1"/>
    </xf>
    <xf numFmtId="3" fontId="2" fillId="0" borderId="2" xfId="0" applyNumberFormat="1" applyFont="1" applyBorder="1" applyAlignment="1">
      <alignment horizontal="center" vertical="center"/>
    </xf>
    <xf numFmtId="0" fontId="2" fillId="0" borderId="2" xfId="0" applyFont="1" applyBorder="1" applyAlignment="1">
      <alignment horizontal="center" vertical="center"/>
    </xf>
    <xf numFmtId="4" fontId="1" fillId="0" borderId="4" xfId="0" applyNumberFormat="1" applyFont="1" applyBorder="1"/>
    <xf numFmtId="4" fontId="4" fillId="0" borderId="4" xfId="0" applyNumberFormat="1" applyFont="1" applyBorder="1"/>
    <xf numFmtId="0" fontId="4" fillId="0" borderId="2" xfId="0" applyFont="1" applyBorder="1" applyAlignment="1">
      <alignment horizontal="right" vertical="top" wrapText="1"/>
    </xf>
    <xf numFmtId="4" fontId="1" fillId="0" borderId="2" xfId="0" applyNumberFormat="1" applyFont="1" applyBorder="1" applyAlignment="1">
      <alignment horizontal="center" vertical="center" wrapText="1"/>
    </xf>
    <xf numFmtId="0" fontId="1" fillId="0" borderId="2" xfId="0" applyFont="1" applyBorder="1" applyAlignment="1">
      <alignment horizontal="right" vertical="top" wrapText="1"/>
    </xf>
    <xf numFmtId="0" fontId="1" fillId="0" borderId="2" xfId="0" applyFont="1" applyBorder="1" applyAlignment="1">
      <alignment vertical="top" wrapText="1"/>
    </xf>
    <xf numFmtId="3" fontId="1" fillId="0" borderId="2" xfId="0" applyNumberFormat="1" applyFont="1" applyBorder="1" applyAlignment="1">
      <alignment vertical="top" wrapText="1"/>
    </xf>
    <xf numFmtId="4" fontId="1" fillId="0" borderId="2" xfId="0" applyNumberFormat="1" applyFont="1" applyBorder="1" applyAlignment="1">
      <alignment vertical="top" wrapText="1"/>
    </xf>
    <xf numFmtId="3" fontId="4" fillId="0" borderId="2" xfId="0" applyNumberFormat="1" applyFont="1" applyBorder="1" applyAlignment="1">
      <alignment vertical="top" wrapText="1"/>
    </xf>
    <xf numFmtId="4" fontId="4" fillId="0" borderId="2" xfId="0" applyNumberFormat="1" applyFont="1" applyBorder="1" applyAlignment="1">
      <alignment vertical="top" wrapText="1"/>
    </xf>
    <xf numFmtId="0" fontId="1" fillId="2" borderId="2" xfId="0" applyFont="1" applyFill="1" applyBorder="1" applyAlignment="1">
      <alignment horizontal="right" vertical="top" wrapText="1"/>
    </xf>
    <xf numFmtId="0" fontId="1" fillId="2" borderId="2" xfId="0" applyFont="1" applyFill="1" applyBorder="1" applyAlignment="1">
      <alignment vertical="top" wrapText="1"/>
    </xf>
    <xf numFmtId="3" fontId="1" fillId="2" borderId="2" xfId="0" applyNumberFormat="1" applyFont="1" applyFill="1" applyBorder="1" applyAlignment="1">
      <alignment vertical="top" wrapText="1"/>
    </xf>
    <xf numFmtId="0" fontId="1" fillId="0" borderId="3" xfId="0" applyFont="1" applyBorder="1" applyAlignment="1">
      <alignment horizontal="right"/>
    </xf>
    <xf numFmtId="0" fontId="1" fillId="0" borderId="3" xfId="0" applyFont="1" applyBorder="1"/>
    <xf numFmtId="3" fontId="1" fillId="0" borderId="3" xfId="0" applyNumberFormat="1" applyFont="1" applyBorder="1"/>
    <xf numFmtId="4" fontId="1" fillId="0" borderId="3" xfId="0" applyNumberFormat="1" applyFont="1" applyBorder="1"/>
    <xf numFmtId="4" fontId="1" fillId="0" borderId="2" xfId="0" applyNumberFormat="1" applyFont="1" applyBorder="1"/>
    <xf numFmtId="4" fontId="4" fillId="0" borderId="2" xfId="0" applyNumberFormat="1" applyFont="1" applyBorder="1"/>
    <xf numFmtId="0" fontId="1" fillId="0" borderId="4" xfId="0" applyFont="1" applyBorder="1" applyAlignment="1">
      <alignment horizontal="right"/>
    </xf>
    <xf numFmtId="0" fontId="1" fillId="0" borderId="4" xfId="0" applyFont="1" applyBorder="1"/>
    <xf numFmtId="3" fontId="1" fillId="0" borderId="4" xfId="0" applyNumberFormat="1" applyFont="1" applyBorder="1"/>
    <xf numFmtId="0" fontId="1" fillId="0" borderId="1" xfId="0" applyFont="1" applyBorder="1" applyAlignment="1">
      <alignment horizontal="right"/>
    </xf>
    <xf numFmtId="0" fontId="1" fillId="0" borderId="1" xfId="0" applyFont="1" applyBorder="1"/>
    <xf numFmtId="3" fontId="1" fillId="0" borderId="1" xfId="0" applyNumberFormat="1" applyFont="1" applyBorder="1"/>
    <xf numFmtId="4" fontId="1" fillId="0" borderId="1" xfId="0" applyNumberFormat="1" applyFont="1" applyBorder="1"/>
    <xf numFmtId="3" fontId="1" fillId="0" borderId="2" xfId="0" applyNumberFormat="1" applyFont="1" applyBorder="1" applyAlignment="1">
      <alignment horizontal="right" vertical="top" wrapText="1"/>
    </xf>
    <xf numFmtId="0" fontId="8" fillId="0" borderId="3" xfId="0" applyFont="1" applyBorder="1" applyAlignment="1">
      <alignment horizontal="right"/>
    </xf>
    <xf numFmtId="3" fontId="11" fillId="0" borderId="2" xfId="0" applyNumberFormat="1" applyFont="1" applyBorder="1" applyAlignment="1">
      <alignment vertical="top" wrapText="1"/>
    </xf>
    <xf numFmtId="4" fontId="11" fillId="0" borderId="2" xfId="0" applyNumberFormat="1" applyFont="1" applyBorder="1" applyAlignment="1">
      <alignment vertical="top" wrapText="1"/>
    </xf>
    <xf numFmtId="164" fontId="11" fillId="0" borderId="2" xfId="0" applyNumberFormat="1" applyFont="1" applyBorder="1" applyAlignment="1">
      <alignment vertical="top" wrapText="1"/>
    </xf>
    <xf numFmtId="4" fontId="11" fillId="0" borderId="2" xfId="0" applyNumberFormat="1" applyFont="1" applyBorder="1" applyAlignment="1">
      <alignment vertical="top"/>
    </xf>
    <xf numFmtId="0" fontId="11" fillId="0" borderId="2" xfId="0" applyFont="1" applyBorder="1" applyAlignment="1">
      <alignment vertical="top" wrapText="1"/>
    </xf>
    <xf numFmtId="0" fontId="1" fillId="4" borderId="2" xfId="0" applyFont="1" applyFill="1" applyBorder="1" applyAlignment="1">
      <alignment vertical="top"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xf>
    <xf numFmtId="0" fontId="10" fillId="0" borderId="9" xfId="0" applyFont="1" applyBorder="1" applyAlignment="1">
      <alignment horizontal="center"/>
    </xf>
    <xf numFmtId="0" fontId="10" fillId="0" borderId="0" xfId="0" applyFont="1" applyBorder="1" applyAlignment="1">
      <alignment horizontal="center"/>
    </xf>
    <xf numFmtId="0" fontId="10" fillId="0" borderId="10" xfId="0" applyFont="1" applyBorder="1" applyAlignment="1">
      <alignment horizont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9" fillId="0" borderId="10" xfId="0" applyFont="1" applyBorder="1" applyAlignment="1">
      <alignment horizontal="center" vertical="center"/>
    </xf>
    <xf numFmtId="4" fontId="1" fillId="0" borderId="5" xfId="0" applyNumberFormat="1" applyFont="1" applyBorder="1" applyAlignment="1">
      <alignment horizontal="center" vertical="center"/>
    </xf>
    <xf numFmtId="4" fontId="1" fillId="0" borderId="6" xfId="0" applyNumberFormat="1"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3" fontId="1" fillId="0" borderId="7" xfId="0" applyNumberFormat="1" applyFont="1" applyBorder="1" applyAlignment="1">
      <alignment horizontal="center" vertical="center" wrapText="1"/>
    </xf>
    <xf numFmtId="3" fontId="1" fillId="0" borderId="8" xfId="0" applyNumberFormat="1" applyFont="1" applyBorder="1" applyAlignment="1">
      <alignment horizontal="center" vertical="center" wrapText="1"/>
    </xf>
    <xf numFmtId="0" fontId="1" fillId="4" borderId="2" xfId="0" applyFont="1" applyFill="1" applyBorder="1" applyAlignment="1">
      <alignment horizontal="right" vertical="top" wrapText="1"/>
    </xf>
    <xf numFmtId="3" fontId="1" fillId="4" borderId="2" xfId="0" applyNumberFormat="1" applyFont="1" applyFill="1" applyBorder="1" applyAlignment="1">
      <alignment vertical="top" wrapText="1"/>
    </xf>
    <xf numFmtId="4" fontId="11" fillId="4" borderId="2" xfId="0" applyNumberFormat="1" applyFont="1" applyFill="1" applyBorder="1" applyAlignment="1">
      <alignment vertical="top" wrapText="1"/>
    </xf>
    <xf numFmtId="4" fontId="11" fillId="4" borderId="2" xfId="0" applyNumberFormat="1" applyFont="1" applyFill="1" applyBorder="1" applyAlignment="1">
      <alignment vertical="top"/>
    </xf>
    <xf numFmtId="0" fontId="11" fillId="4" borderId="2" xfId="0" applyFont="1" applyFill="1" applyBorder="1" applyAlignment="1">
      <alignment vertical="top" wrapText="1"/>
    </xf>
    <xf numFmtId="0" fontId="0" fillId="4" borderId="1" xfId="0" applyFill="1" applyBorder="1"/>
  </cellXfs>
  <cellStyles count="1">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4"/>
  <sheetViews>
    <sheetView tabSelected="1" zoomScaleNormal="100" workbookViewId="0">
      <pane ySplit="7" topLeftCell="A101" activePane="bottomLeft" state="frozen"/>
      <selection pane="bottomLeft" activeCell="J8" sqref="J8"/>
    </sheetView>
  </sheetViews>
  <sheetFormatPr defaultColWidth="9.125" defaultRowHeight="14.4" x14ac:dyDescent="0.3"/>
  <cols>
    <col min="1" max="1" width="5.375" style="32" customWidth="1"/>
    <col min="2" max="2" width="15.75" style="33" customWidth="1"/>
    <col min="3" max="3" width="49.625" style="33" customWidth="1"/>
    <col min="4" max="4" width="7.625" style="34" customWidth="1"/>
    <col min="5" max="5" width="5.25" style="34" customWidth="1"/>
    <col min="6" max="7" width="10" style="35" customWidth="1"/>
    <col min="8" max="8" width="10.75" style="35" customWidth="1"/>
    <col min="9" max="9" width="11.625" style="35" customWidth="1"/>
    <col min="10" max="10" width="50.125" style="1" customWidth="1"/>
    <col min="11" max="16384" width="9.125" style="1"/>
  </cols>
  <sheetData>
    <row r="1" spans="1:10" x14ac:dyDescent="0.3">
      <c r="A1" s="23"/>
      <c r="B1" s="24"/>
      <c r="C1" s="24"/>
      <c r="D1" s="25"/>
      <c r="E1" s="25"/>
      <c r="F1" s="26"/>
      <c r="G1" s="26"/>
      <c r="H1" s="26"/>
      <c r="I1" s="26"/>
      <c r="J1" s="37"/>
    </row>
    <row r="2" spans="1:10" x14ac:dyDescent="0.3">
      <c r="A2" s="23"/>
      <c r="B2" s="46" t="s">
        <v>275</v>
      </c>
      <c r="C2" s="47"/>
      <c r="D2" s="47"/>
      <c r="E2" s="47"/>
      <c r="F2" s="47"/>
      <c r="G2" s="47"/>
      <c r="H2" s="47"/>
      <c r="I2" s="48"/>
      <c r="J2" s="37"/>
    </row>
    <row r="3" spans="1:10" x14ac:dyDescent="0.3">
      <c r="A3" s="23"/>
      <c r="B3" s="49" t="s">
        <v>269</v>
      </c>
      <c r="C3" s="50"/>
      <c r="D3" s="50"/>
      <c r="E3" s="50"/>
      <c r="F3" s="50"/>
      <c r="G3" s="50"/>
      <c r="H3" s="50"/>
      <c r="I3" s="50"/>
      <c r="J3" s="51"/>
    </row>
    <row r="4" spans="1:10" ht="8.25" customHeight="1" x14ac:dyDescent="0.3">
      <c r="A4" s="23"/>
      <c r="B4" s="24"/>
      <c r="C4" s="24"/>
      <c r="D4" s="25"/>
      <c r="E4" s="25"/>
      <c r="F4" s="26"/>
      <c r="G4" s="26"/>
      <c r="H4" s="26"/>
      <c r="I4" s="26"/>
      <c r="J4" s="3"/>
    </row>
    <row r="5" spans="1:10" ht="26.4" customHeight="1" x14ac:dyDescent="0.3">
      <c r="A5" s="54" t="s">
        <v>174</v>
      </c>
      <c r="B5" s="54" t="s">
        <v>175</v>
      </c>
      <c r="C5" s="54" t="s">
        <v>0</v>
      </c>
      <c r="D5" s="56" t="s">
        <v>184</v>
      </c>
      <c r="E5" s="56" t="s">
        <v>178</v>
      </c>
      <c r="F5" s="52" t="s">
        <v>179</v>
      </c>
      <c r="G5" s="53"/>
      <c r="H5" s="52" t="s">
        <v>180</v>
      </c>
      <c r="I5" s="53"/>
      <c r="J5" s="44" t="s">
        <v>181</v>
      </c>
    </row>
    <row r="6" spans="1:10" ht="44.4" customHeight="1" x14ac:dyDescent="0.3">
      <c r="A6" s="55"/>
      <c r="B6" s="55"/>
      <c r="C6" s="55"/>
      <c r="D6" s="57"/>
      <c r="E6" s="57"/>
      <c r="F6" s="13" t="s">
        <v>176</v>
      </c>
      <c r="G6" s="13" t="s">
        <v>177</v>
      </c>
      <c r="H6" s="13" t="s">
        <v>176</v>
      </c>
      <c r="I6" s="13" t="s">
        <v>177</v>
      </c>
      <c r="J6" s="45"/>
    </row>
    <row r="7" spans="1:10" s="2" customFormat="1" ht="15.75" customHeight="1" x14ac:dyDescent="0.3">
      <c r="A7" s="6">
        <v>1</v>
      </c>
      <c r="B7" s="6">
        <v>2</v>
      </c>
      <c r="C7" s="6">
        <v>3</v>
      </c>
      <c r="D7" s="7">
        <v>4</v>
      </c>
      <c r="E7" s="7">
        <v>5</v>
      </c>
      <c r="F7" s="7">
        <v>6</v>
      </c>
      <c r="G7" s="7">
        <v>7</v>
      </c>
      <c r="H7" s="7">
        <v>8</v>
      </c>
      <c r="I7" s="8">
        <v>9</v>
      </c>
      <c r="J7" s="9">
        <v>10</v>
      </c>
    </row>
    <row r="8" spans="1:10" ht="93" customHeight="1" x14ac:dyDescent="0.3">
      <c r="A8" s="14" t="s">
        <v>1</v>
      </c>
      <c r="B8" s="15" t="s">
        <v>2</v>
      </c>
      <c r="C8" s="15" t="s">
        <v>3</v>
      </c>
      <c r="D8" s="16">
        <v>500</v>
      </c>
      <c r="E8" s="16"/>
      <c r="F8" s="17"/>
      <c r="G8" s="17"/>
      <c r="H8" s="17"/>
      <c r="I8" s="27"/>
      <c r="J8" s="5"/>
    </row>
    <row r="9" spans="1:10" ht="198" customHeight="1" x14ac:dyDescent="0.3">
      <c r="A9" s="14" t="s">
        <v>4</v>
      </c>
      <c r="B9" s="15" t="s">
        <v>5</v>
      </c>
      <c r="C9" s="15" t="s">
        <v>189</v>
      </c>
      <c r="D9" s="16">
        <v>1500</v>
      </c>
      <c r="E9" s="16"/>
      <c r="F9" s="17"/>
      <c r="G9" s="17"/>
      <c r="H9" s="17"/>
      <c r="I9" s="27"/>
      <c r="J9" s="5"/>
    </row>
    <row r="10" spans="1:10" ht="112.5" customHeight="1" x14ac:dyDescent="0.3">
      <c r="A10" s="14" t="s">
        <v>6</v>
      </c>
      <c r="B10" s="15" t="s">
        <v>7</v>
      </c>
      <c r="C10" s="15" t="s">
        <v>190</v>
      </c>
      <c r="D10" s="16">
        <v>500</v>
      </c>
      <c r="E10" s="16"/>
      <c r="F10" s="17"/>
      <c r="G10" s="17"/>
      <c r="H10" s="17"/>
      <c r="I10" s="27"/>
      <c r="J10" s="5"/>
    </row>
    <row r="11" spans="1:10" ht="105.75" customHeight="1" x14ac:dyDescent="0.3">
      <c r="A11" s="14" t="s">
        <v>8</v>
      </c>
      <c r="B11" s="15" t="s">
        <v>9</v>
      </c>
      <c r="C11" s="15" t="s">
        <v>192</v>
      </c>
      <c r="D11" s="16">
        <v>500</v>
      </c>
      <c r="E11" s="16"/>
      <c r="F11" s="17"/>
      <c r="G11" s="17"/>
      <c r="H11" s="17"/>
      <c r="I11" s="27"/>
      <c r="J11" s="5"/>
    </row>
    <row r="12" spans="1:10" ht="162.75" customHeight="1" x14ac:dyDescent="0.3">
      <c r="A12" s="14" t="s">
        <v>10</v>
      </c>
      <c r="B12" s="15" t="s">
        <v>7</v>
      </c>
      <c r="C12" s="15" t="s">
        <v>191</v>
      </c>
      <c r="D12" s="16"/>
      <c r="E12" s="16"/>
      <c r="F12" s="17"/>
      <c r="G12" s="17"/>
      <c r="H12" s="17"/>
      <c r="I12" s="27"/>
      <c r="J12" s="5"/>
    </row>
    <row r="13" spans="1:10" x14ac:dyDescent="0.3">
      <c r="A13" s="14" t="s">
        <v>11</v>
      </c>
      <c r="B13" s="15"/>
      <c r="C13" s="15" t="s">
        <v>12</v>
      </c>
      <c r="D13" s="16">
        <v>100</v>
      </c>
      <c r="E13" s="16"/>
      <c r="F13" s="17"/>
      <c r="G13" s="17"/>
      <c r="H13" s="17"/>
      <c r="I13" s="27"/>
      <c r="J13" s="5"/>
    </row>
    <row r="14" spans="1:10" x14ac:dyDescent="0.3">
      <c r="A14" s="14" t="s">
        <v>13</v>
      </c>
      <c r="B14" s="15"/>
      <c r="C14" s="15" t="s">
        <v>14</v>
      </c>
      <c r="D14" s="16">
        <v>100</v>
      </c>
      <c r="E14" s="16"/>
      <c r="F14" s="17"/>
      <c r="G14" s="17"/>
      <c r="H14" s="17"/>
      <c r="I14" s="27"/>
      <c r="J14" s="5"/>
    </row>
    <row r="15" spans="1:10" x14ac:dyDescent="0.3">
      <c r="A15" s="14" t="s">
        <v>15</v>
      </c>
      <c r="B15" s="15"/>
      <c r="C15" s="15" t="s">
        <v>16</v>
      </c>
      <c r="D15" s="16">
        <v>100</v>
      </c>
      <c r="E15" s="16"/>
      <c r="F15" s="17"/>
      <c r="G15" s="17"/>
      <c r="H15" s="17"/>
      <c r="I15" s="27"/>
      <c r="J15" s="5"/>
    </row>
    <row r="16" spans="1:10" x14ac:dyDescent="0.3">
      <c r="A16" s="14"/>
      <c r="B16" s="15"/>
      <c r="C16" s="12" t="s">
        <v>182</v>
      </c>
      <c r="D16" s="18">
        <v>300</v>
      </c>
      <c r="E16" s="16"/>
      <c r="F16" s="17"/>
      <c r="G16" s="17"/>
      <c r="H16" s="19"/>
      <c r="I16" s="28"/>
      <c r="J16" s="5"/>
    </row>
    <row r="17" spans="1:10" ht="131.25" customHeight="1" x14ac:dyDescent="0.3">
      <c r="A17" s="14" t="s">
        <v>17</v>
      </c>
      <c r="B17" s="15" t="s">
        <v>18</v>
      </c>
      <c r="C17" s="15" t="s">
        <v>193</v>
      </c>
      <c r="D17" s="16">
        <v>2500</v>
      </c>
      <c r="E17" s="16"/>
      <c r="F17" s="17"/>
      <c r="G17" s="17"/>
      <c r="H17" s="17"/>
      <c r="I17" s="27"/>
      <c r="J17" s="5"/>
    </row>
    <row r="18" spans="1:10" ht="100.5" customHeight="1" x14ac:dyDescent="0.3">
      <c r="A18" s="14" t="s">
        <v>19</v>
      </c>
      <c r="B18" s="15" t="s">
        <v>20</v>
      </c>
      <c r="C18" s="15" t="s">
        <v>194</v>
      </c>
      <c r="D18" s="16">
        <v>100</v>
      </c>
      <c r="E18" s="16"/>
      <c r="F18" s="17"/>
      <c r="G18" s="17"/>
      <c r="H18" s="17"/>
      <c r="I18" s="27"/>
      <c r="J18" s="5"/>
    </row>
    <row r="19" spans="1:10" ht="113.25" customHeight="1" x14ac:dyDescent="0.3">
      <c r="A19" s="14" t="s">
        <v>21</v>
      </c>
      <c r="B19" s="15" t="s">
        <v>22</v>
      </c>
      <c r="C19" s="15" t="s">
        <v>195</v>
      </c>
      <c r="D19" s="16">
        <v>100</v>
      </c>
      <c r="E19" s="16"/>
      <c r="F19" s="17"/>
      <c r="G19" s="17"/>
      <c r="H19" s="17"/>
      <c r="I19" s="27"/>
      <c r="J19" s="5"/>
    </row>
    <row r="20" spans="1:10" ht="36" x14ac:dyDescent="0.3">
      <c r="A20" s="14" t="s">
        <v>23</v>
      </c>
      <c r="B20" s="15" t="s">
        <v>24</v>
      </c>
      <c r="C20" s="43" t="s">
        <v>196</v>
      </c>
      <c r="D20" s="38">
        <v>50</v>
      </c>
      <c r="E20" s="39">
        <v>5</v>
      </c>
      <c r="F20" s="40">
        <v>5.5</v>
      </c>
      <c r="G20" s="40">
        <f>F20*1.05</f>
        <v>5.7750000000000004</v>
      </c>
      <c r="H20" s="39">
        <f>D20*F20</f>
        <v>275</v>
      </c>
      <c r="I20" s="41">
        <f>H20*1.05</f>
        <v>288.75</v>
      </c>
      <c r="J20" s="42" t="s">
        <v>270</v>
      </c>
    </row>
    <row r="21" spans="1:10" ht="90" customHeight="1" x14ac:dyDescent="0.3">
      <c r="A21" s="14" t="s">
        <v>25</v>
      </c>
      <c r="B21" s="15" t="s">
        <v>26</v>
      </c>
      <c r="C21" s="15" t="s">
        <v>197</v>
      </c>
      <c r="D21" s="16">
        <v>70</v>
      </c>
      <c r="E21" s="16"/>
      <c r="F21" s="17"/>
      <c r="G21" s="17"/>
      <c r="H21" s="17"/>
      <c r="I21" s="27"/>
      <c r="J21" s="5"/>
    </row>
    <row r="22" spans="1:10" ht="82.5" customHeight="1" x14ac:dyDescent="0.3">
      <c r="A22" s="14" t="s">
        <v>27</v>
      </c>
      <c r="B22" s="15" t="s">
        <v>28</v>
      </c>
      <c r="C22" s="15" t="s">
        <v>198</v>
      </c>
      <c r="D22" s="16">
        <v>100</v>
      </c>
      <c r="E22" s="16"/>
      <c r="F22" s="17"/>
      <c r="G22" s="17"/>
      <c r="H22" s="17"/>
      <c r="I22" s="27"/>
      <c r="J22" s="5"/>
    </row>
    <row r="23" spans="1:10" ht="216" customHeight="1" x14ac:dyDescent="0.3">
      <c r="A23" s="14" t="s">
        <v>29</v>
      </c>
      <c r="B23" s="15" t="s">
        <v>30</v>
      </c>
      <c r="C23" s="15" t="s">
        <v>199</v>
      </c>
      <c r="D23" s="16">
        <v>100</v>
      </c>
      <c r="E23" s="16"/>
      <c r="F23" s="17"/>
      <c r="G23" s="17"/>
      <c r="H23" s="17"/>
      <c r="I23" s="27"/>
      <c r="J23" s="5"/>
    </row>
    <row r="24" spans="1:10" ht="191.25" customHeight="1" x14ac:dyDescent="0.3">
      <c r="A24" s="14" t="s">
        <v>31</v>
      </c>
      <c r="B24" s="15" t="s">
        <v>32</v>
      </c>
      <c r="C24" s="15" t="s">
        <v>33</v>
      </c>
      <c r="D24" s="16">
        <v>1500</v>
      </c>
      <c r="E24" s="16"/>
      <c r="F24" s="17"/>
      <c r="G24" s="17"/>
      <c r="H24" s="17"/>
      <c r="I24" s="27"/>
      <c r="J24" s="5"/>
    </row>
    <row r="25" spans="1:10" ht="120" customHeight="1" x14ac:dyDescent="0.3">
      <c r="A25" s="14" t="s">
        <v>34</v>
      </c>
      <c r="B25" s="15" t="s">
        <v>35</v>
      </c>
      <c r="C25" s="15" t="s">
        <v>36</v>
      </c>
      <c r="D25" s="16">
        <v>100</v>
      </c>
      <c r="E25" s="39">
        <v>5</v>
      </c>
      <c r="F25" s="40"/>
      <c r="G25" s="40"/>
      <c r="H25" s="39"/>
      <c r="I25" s="41"/>
      <c r="J25" s="42"/>
    </row>
    <row r="26" spans="1:10" ht="195" customHeight="1" x14ac:dyDescent="0.3">
      <c r="A26" s="14" t="s">
        <v>37</v>
      </c>
      <c r="B26" s="15" t="s">
        <v>32</v>
      </c>
      <c r="C26" s="15" t="s">
        <v>38</v>
      </c>
      <c r="D26" s="16">
        <v>100</v>
      </c>
      <c r="E26" s="16"/>
      <c r="F26" s="17"/>
      <c r="G26" s="17"/>
      <c r="H26" s="17"/>
      <c r="I26" s="27"/>
      <c r="J26" s="5"/>
    </row>
    <row r="27" spans="1:10" ht="192.75" customHeight="1" x14ac:dyDescent="0.3">
      <c r="A27" s="14" t="s">
        <v>39</v>
      </c>
      <c r="B27" s="15" t="s">
        <v>40</v>
      </c>
      <c r="C27" s="15" t="s">
        <v>200</v>
      </c>
      <c r="D27" s="16">
        <v>50</v>
      </c>
      <c r="E27" s="16"/>
      <c r="F27" s="17"/>
      <c r="G27" s="17"/>
      <c r="H27" s="17"/>
      <c r="I27" s="27"/>
      <c r="J27" s="5"/>
    </row>
    <row r="28" spans="1:10" ht="105" customHeight="1" x14ac:dyDescent="0.3">
      <c r="A28" s="14" t="s">
        <v>41</v>
      </c>
      <c r="B28" s="15" t="s">
        <v>42</v>
      </c>
      <c r="C28" s="15" t="s">
        <v>201</v>
      </c>
      <c r="D28" s="16">
        <v>1500</v>
      </c>
      <c r="E28" s="16"/>
      <c r="F28" s="17"/>
      <c r="G28" s="17"/>
      <c r="H28" s="17"/>
      <c r="I28" s="27"/>
      <c r="J28" s="5"/>
    </row>
    <row r="29" spans="1:10" ht="106.5" customHeight="1" x14ac:dyDescent="0.3">
      <c r="A29" s="14" t="s">
        <v>43</v>
      </c>
      <c r="B29" s="15" t="s">
        <v>44</v>
      </c>
      <c r="C29" s="15" t="s">
        <v>202</v>
      </c>
      <c r="D29" s="16">
        <v>1000</v>
      </c>
      <c r="E29" s="16"/>
      <c r="F29" s="17"/>
      <c r="G29" s="17"/>
      <c r="H29" s="17"/>
      <c r="I29" s="27"/>
      <c r="J29" s="5"/>
    </row>
    <row r="30" spans="1:10" ht="132" customHeight="1" x14ac:dyDescent="0.3">
      <c r="A30" s="14" t="s">
        <v>45</v>
      </c>
      <c r="B30" s="15" t="s">
        <v>46</v>
      </c>
      <c r="C30" s="15" t="s">
        <v>203</v>
      </c>
      <c r="D30" s="16">
        <v>100</v>
      </c>
      <c r="E30" s="16"/>
      <c r="F30" s="17"/>
      <c r="G30" s="17"/>
      <c r="H30" s="17"/>
      <c r="I30" s="27"/>
      <c r="J30" s="5"/>
    </row>
    <row r="31" spans="1:10" ht="169.5" customHeight="1" x14ac:dyDescent="0.3">
      <c r="A31" s="14" t="s">
        <v>47</v>
      </c>
      <c r="B31" s="15" t="s">
        <v>48</v>
      </c>
      <c r="C31" s="15" t="s">
        <v>204</v>
      </c>
      <c r="D31" s="16">
        <v>100</v>
      </c>
      <c r="E31" s="16"/>
      <c r="F31" s="17"/>
      <c r="G31" s="17"/>
      <c r="H31" s="17"/>
      <c r="I31" s="27"/>
      <c r="J31" s="5"/>
    </row>
    <row r="32" spans="1:10" ht="178.5" customHeight="1" x14ac:dyDescent="0.3">
      <c r="A32" s="14" t="s">
        <v>49</v>
      </c>
      <c r="B32" s="15" t="s">
        <v>48</v>
      </c>
      <c r="C32" s="15" t="s">
        <v>205</v>
      </c>
      <c r="D32" s="16">
        <v>100</v>
      </c>
      <c r="E32" s="16"/>
      <c r="F32" s="17"/>
      <c r="G32" s="17"/>
      <c r="H32" s="17"/>
      <c r="I32" s="27"/>
      <c r="J32" s="5"/>
    </row>
    <row r="33" spans="1:10" ht="217.5" customHeight="1" x14ac:dyDescent="0.3">
      <c r="A33" s="14" t="s">
        <v>50</v>
      </c>
      <c r="B33" s="15" t="s">
        <v>48</v>
      </c>
      <c r="C33" s="15" t="s">
        <v>206</v>
      </c>
      <c r="D33" s="16">
        <v>100</v>
      </c>
      <c r="E33" s="39">
        <v>5</v>
      </c>
      <c r="F33" s="40">
        <v>57.05</v>
      </c>
      <c r="G33" s="40">
        <f>F33*1.05</f>
        <v>59.902499999999996</v>
      </c>
      <c r="H33" s="39">
        <f>D33*F33</f>
        <v>5705</v>
      </c>
      <c r="I33" s="41">
        <f>H33*1.05</f>
        <v>5990.25</v>
      </c>
      <c r="J33" s="42" t="s">
        <v>271</v>
      </c>
    </row>
    <row r="34" spans="1:10" ht="168" customHeight="1" x14ac:dyDescent="0.3">
      <c r="A34" s="14" t="s">
        <v>51</v>
      </c>
      <c r="B34" s="15" t="s">
        <v>48</v>
      </c>
      <c r="C34" s="15" t="s">
        <v>52</v>
      </c>
      <c r="D34" s="16">
        <v>100</v>
      </c>
      <c r="E34" s="39">
        <v>5</v>
      </c>
      <c r="F34" s="39">
        <v>105</v>
      </c>
      <c r="G34" s="39">
        <f>F34*1.05</f>
        <v>110.25</v>
      </c>
      <c r="H34" s="39">
        <f>D34*F34</f>
        <v>10500</v>
      </c>
      <c r="I34" s="41">
        <f>H34*1.05</f>
        <v>11025</v>
      </c>
      <c r="J34" s="42" t="s">
        <v>272</v>
      </c>
    </row>
    <row r="35" spans="1:10" ht="219" customHeight="1" x14ac:dyDescent="0.3">
      <c r="A35" s="14" t="s">
        <v>53</v>
      </c>
      <c r="B35" s="15" t="s">
        <v>48</v>
      </c>
      <c r="C35" s="15" t="s">
        <v>207</v>
      </c>
      <c r="D35" s="16">
        <v>100</v>
      </c>
      <c r="E35" s="16"/>
      <c r="F35" s="17"/>
      <c r="G35" s="17"/>
      <c r="H35" s="17"/>
      <c r="I35" s="27"/>
      <c r="J35" s="5"/>
    </row>
    <row r="36" spans="1:10" ht="123" customHeight="1" x14ac:dyDescent="0.3">
      <c r="A36" s="14" t="s">
        <v>54</v>
      </c>
      <c r="B36" s="15" t="s">
        <v>48</v>
      </c>
      <c r="C36" s="15" t="s">
        <v>208</v>
      </c>
      <c r="D36" s="16">
        <v>100</v>
      </c>
      <c r="E36" s="16"/>
      <c r="F36" s="17"/>
      <c r="G36" s="17"/>
      <c r="H36" s="17"/>
      <c r="I36" s="27"/>
      <c r="J36" s="5"/>
    </row>
    <row r="37" spans="1:10" ht="122.25" customHeight="1" x14ac:dyDescent="0.3">
      <c r="A37" s="14" t="s">
        <v>55</v>
      </c>
      <c r="B37" s="15" t="s">
        <v>56</v>
      </c>
      <c r="C37" s="15" t="s">
        <v>209</v>
      </c>
      <c r="D37" s="16">
        <v>50</v>
      </c>
      <c r="E37" s="39">
        <v>5</v>
      </c>
      <c r="F37" s="40">
        <v>64</v>
      </c>
      <c r="G37" s="40">
        <f>F37*1.05</f>
        <v>67.2</v>
      </c>
      <c r="H37" s="39">
        <f>D37*F37</f>
        <v>3200</v>
      </c>
      <c r="I37" s="41">
        <f>H37*1.05</f>
        <v>3360</v>
      </c>
      <c r="J37" s="42" t="s">
        <v>273</v>
      </c>
    </row>
    <row r="38" spans="1:10" ht="156.75" customHeight="1" x14ac:dyDescent="0.3">
      <c r="A38" s="20" t="s">
        <v>57</v>
      </c>
      <c r="B38" s="21" t="s">
        <v>58</v>
      </c>
      <c r="C38" s="21" t="s">
        <v>210</v>
      </c>
      <c r="D38" s="22">
        <v>25</v>
      </c>
      <c r="E38" s="39">
        <v>5</v>
      </c>
      <c r="F38" s="39">
        <v>214</v>
      </c>
      <c r="G38" s="39">
        <f>F38*1.05</f>
        <v>224.70000000000002</v>
      </c>
      <c r="H38" s="39">
        <f>D38*F38</f>
        <v>5350</v>
      </c>
      <c r="I38" s="41">
        <f>H38*1.05</f>
        <v>5617.5</v>
      </c>
      <c r="J38" s="42" t="s">
        <v>274</v>
      </c>
    </row>
    <row r="39" spans="1:10" ht="169.5" customHeight="1" x14ac:dyDescent="0.3">
      <c r="A39" s="14" t="s">
        <v>59</v>
      </c>
      <c r="B39" s="15" t="s">
        <v>60</v>
      </c>
      <c r="C39" s="15" t="s">
        <v>211</v>
      </c>
      <c r="D39" s="16">
        <v>100</v>
      </c>
      <c r="E39" s="39">
        <v>5</v>
      </c>
      <c r="F39" s="39">
        <v>214</v>
      </c>
      <c r="G39" s="39">
        <f>F39*1.05</f>
        <v>224.70000000000002</v>
      </c>
      <c r="H39" s="39">
        <f>D39*F39</f>
        <v>21400</v>
      </c>
      <c r="I39" s="41">
        <f>H39*1.05</f>
        <v>22470</v>
      </c>
      <c r="J39" s="42" t="s">
        <v>274</v>
      </c>
    </row>
    <row r="40" spans="1:10" s="63" customFormat="1" ht="104.25" customHeight="1" x14ac:dyDescent="0.3">
      <c r="A40" s="58" t="s">
        <v>61</v>
      </c>
      <c r="B40" s="43" t="s">
        <v>60</v>
      </c>
      <c r="C40" s="43" t="s">
        <v>212</v>
      </c>
      <c r="D40" s="59">
        <v>10</v>
      </c>
      <c r="E40" s="60">
        <v>5</v>
      </c>
      <c r="F40" s="60">
        <v>447</v>
      </c>
      <c r="G40" s="60">
        <f>F40*1.05</f>
        <v>469.35</v>
      </c>
      <c r="H40" s="60">
        <f>D40*F40</f>
        <v>4470</v>
      </c>
      <c r="I40" s="61">
        <f>H40*1.05</f>
        <v>4693.5</v>
      </c>
      <c r="J40" s="62" t="s">
        <v>276</v>
      </c>
    </row>
    <row r="41" spans="1:10" ht="171.75" customHeight="1" x14ac:dyDescent="0.3">
      <c r="A41" s="14" t="s">
        <v>62</v>
      </c>
      <c r="B41" s="15" t="s">
        <v>63</v>
      </c>
      <c r="C41" s="15" t="s">
        <v>213</v>
      </c>
      <c r="D41" s="16">
        <v>75</v>
      </c>
      <c r="E41" s="16"/>
      <c r="F41" s="17"/>
      <c r="G41" s="17"/>
      <c r="H41" s="17"/>
      <c r="I41" s="27"/>
      <c r="J41" s="5"/>
    </row>
    <row r="42" spans="1:10" ht="172.5" customHeight="1" x14ac:dyDescent="0.3">
      <c r="A42" s="14" t="s">
        <v>64</v>
      </c>
      <c r="B42" s="15" t="s">
        <v>65</v>
      </c>
      <c r="C42" s="15" t="s">
        <v>214</v>
      </c>
      <c r="D42" s="16">
        <v>10</v>
      </c>
      <c r="E42" s="16"/>
      <c r="F42" s="17"/>
      <c r="G42" s="17"/>
      <c r="H42" s="17"/>
      <c r="I42" s="27"/>
      <c r="J42" s="5"/>
    </row>
    <row r="43" spans="1:10" ht="165.75" customHeight="1" x14ac:dyDescent="0.3">
      <c r="A43" s="14" t="s">
        <v>66</v>
      </c>
      <c r="B43" s="15" t="s">
        <v>67</v>
      </c>
      <c r="C43" s="15" t="s">
        <v>215</v>
      </c>
      <c r="D43" s="16">
        <v>75</v>
      </c>
      <c r="E43" s="16"/>
      <c r="F43" s="17"/>
      <c r="G43" s="17"/>
      <c r="H43" s="17"/>
      <c r="I43" s="27"/>
      <c r="J43" s="5"/>
    </row>
    <row r="44" spans="1:10" ht="156" x14ac:dyDescent="0.3">
      <c r="A44" s="14" t="s">
        <v>68</v>
      </c>
      <c r="B44" s="15" t="s">
        <v>69</v>
      </c>
      <c r="C44" s="15" t="s">
        <v>216</v>
      </c>
      <c r="D44" s="16">
        <v>25</v>
      </c>
      <c r="E44" s="16"/>
      <c r="F44" s="17"/>
      <c r="G44" s="17"/>
      <c r="H44" s="17"/>
      <c r="I44" s="27"/>
      <c r="J44" s="5"/>
    </row>
    <row r="45" spans="1:10" ht="180" customHeight="1" x14ac:dyDescent="0.3">
      <c r="A45" s="14" t="s">
        <v>70</v>
      </c>
      <c r="B45" s="15" t="s">
        <v>71</v>
      </c>
      <c r="C45" s="15" t="s">
        <v>217</v>
      </c>
      <c r="D45" s="16">
        <v>50</v>
      </c>
      <c r="E45" s="16"/>
      <c r="F45" s="17"/>
      <c r="G45" s="17"/>
      <c r="H45" s="17"/>
      <c r="I45" s="27"/>
      <c r="J45" s="5"/>
    </row>
    <row r="46" spans="1:10" ht="181.5" customHeight="1" x14ac:dyDescent="0.3">
      <c r="A46" s="14" t="s">
        <v>72</v>
      </c>
      <c r="B46" s="15" t="s">
        <v>73</v>
      </c>
      <c r="C46" s="15" t="s">
        <v>218</v>
      </c>
      <c r="D46" s="16">
        <v>25</v>
      </c>
      <c r="E46" s="16"/>
      <c r="F46" s="17"/>
      <c r="G46" s="17"/>
      <c r="H46" s="17"/>
      <c r="I46" s="27"/>
      <c r="J46" s="5"/>
    </row>
    <row r="47" spans="1:10" ht="180" customHeight="1" x14ac:dyDescent="0.3">
      <c r="A47" s="14" t="s">
        <v>74</v>
      </c>
      <c r="B47" s="15" t="s">
        <v>75</v>
      </c>
      <c r="C47" s="15" t="s">
        <v>219</v>
      </c>
      <c r="D47" s="16">
        <v>25</v>
      </c>
      <c r="E47" s="16"/>
      <c r="F47" s="17"/>
      <c r="G47" s="17"/>
      <c r="H47" s="17"/>
      <c r="I47" s="27"/>
      <c r="J47" s="5"/>
    </row>
    <row r="48" spans="1:10" ht="94.5" customHeight="1" x14ac:dyDescent="0.3">
      <c r="A48" s="14" t="s">
        <v>76</v>
      </c>
      <c r="B48" s="15" t="s">
        <v>71</v>
      </c>
      <c r="C48" s="15" t="s">
        <v>220</v>
      </c>
      <c r="D48" s="16">
        <v>50</v>
      </c>
      <c r="E48" s="16"/>
      <c r="F48" s="17"/>
      <c r="G48" s="17"/>
      <c r="H48" s="17"/>
      <c r="I48" s="27"/>
      <c r="J48" s="5"/>
    </row>
    <row r="49" spans="1:10" ht="117" customHeight="1" x14ac:dyDescent="0.3">
      <c r="A49" s="14" t="s">
        <v>77</v>
      </c>
      <c r="B49" s="15" t="s">
        <v>78</v>
      </c>
      <c r="C49" s="15" t="s">
        <v>221</v>
      </c>
      <c r="D49" s="16">
        <v>30</v>
      </c>
      <c r="E49" s="39">
        <v>5</v>
      </c>
      <c r="F49" s="40">
        <v>64</v>
      </c>
      <c r="G49" s="40">
        <f t="shared" ref="G49:G58" si="0">F49*1.05</f>
        <v>67.2</v>
      </c>
      <c r="H49" s="39">
        <f t="shared" ref="H49:H58" si="1">D49*F49</f>
        <v>1920</v>
      </c>
      <c r="I49" s="41">
        <f t="shared" ref="I49:I58" si="2">H49*1.05</f>
        <v>2016</v>
      </c>
      <c r="J49" s="42" t="s">
        <v>273</v>
      </c>
    </row>
    <row r="50" spans="1:10" ht="129" customHeight="1" x14ac:dyDescent="0.3">
      <c r="A50" s="14" t="s">
        <v>79</v>
      </c>
      <c r="B50" s="15" t="s">
        <v>80</v>
      </c>
      <c r="C50" s="15" t="s">
        <v>222</v>
      </c>
      <c r="D50" s="16">
        <v>50</v>
      </c>
      <c r="E50" s="39">
        <v>5</v>
      </c>
      <c r="F50" s="40">
        <v>64</v>
      </c>
      <c r="G50" s="40">
        <f t="shared" si="0"/>
        <v>67.2</v>
      </c>
      <c r="H50" s="39">
        <f t="shared" si="1"/>
        <v>3200</v>
      </c>
      <c r="I50" s="41">
        <f t="shared" si="2"/>
        <v>3360</v>
      </c>
      <c r="J50" s="42" t="s">
        <v>273</v>
      </c>
    </row>
    <row r="51" spans="1:10" ht="141.75" customHeight="1" x14ac:dyDescent="0.3">
      <c r="A51" s="14" t="s">
        <v>81</v>
      </c>
      <c r="B51" s="15" t="s">
        <v>82</v>
      </c>
      <c r="C51" s="15" t="s">
        <v>223</v>
      </c>
      <c r="D51" s="16">
        <v>25</v>
      </c>
      <c r="E51" s="39">
        <v>5</v>
      </c>
      <c r="F51" s="40">
        <v>64</v>
      </c>
      <c r="G51" s="40">
        <f t="shared" si="0"/>
        <v>67.2</v>
      </c>
      <c r="H51" s="39">
        <f t="shared" si="1"/>
        <v>1600</v>
      </c>
      <c r="I51" s="41">
        <f t="shared" si="2"/>
        <v>1680</v>
      </c>
      <c r="J51" s="42" t="s">
        <v>273</v>
      </c>
    </row>
    <row r="52" spans="1:10" ht="168.75" customHeight="1" x14ac:dyDescent="0.3">
      <c r="A52" s="14" t="s">
        <v>83</v>
      </c>
      <c r="B52" s="15" t="s">
        <v>84</v>
      </c>
      <c r="C52" s="15" t="s">
        <v>224</v>
      </c>
      <c r="D52" s="16">
        <v>25</v>
      </c>
      <c r="E52" s="39">
        <v>5</v>
      </c>
      <c r="F52" s="40">
        <v>64</v>
      </c>
      <c r="G52" s="40">
        <f t="shared" si="0"/>
        <v>67.2</v>
      </c>
      <c r="H52" s="39">
        <f t="shared" si="1"/>
        <v>1600</v>
      </c>
      <c r="I52" s="41">
        <f t="shared" si="2"/>
        <v>1680</v>
      </c>
      <c r="J52" s="42" t="s">
        <v>273</v>
      </c>
    </row>
    <row r="53" spans="1:10" ht="183.75" customHeight="1" x14ac:dyDescent="0.3">
      <c r="A53" s="14" t="s">
        <v>85</v>
      </c>
      <c r="B53" s="15" t="s">
        <v>86</v>
      </c>
      <c r="C53" s="15" t="s">
        <v>225</v>
      </c>
      <c r="D53" s="16">
        <v>25</v>
      </c>
      <c r="E53" s="39">
        <v>5</v>
      </c>
      <c r="F53" s="40">
        <v>64</v>
      </c>
      <c r="G53" s="40">
        <f t="shared" si="0"/>
        <v>67.2</v>
      </c>
      <c r="H53" s="39">
        <f t="shared" si="1"/>
        <v>1600</v>
      </c>
      <c r="I53" s="41">
        <f t="shared" si="2"/>
        <v>1680</v>
      </c>
      <c r="J53" s="42" t="s">
        <v>273</v>
      </c>
    </row>
    <row r="54" spans="1:10" ht="158.25" customHeight="1" x14ac:dyDescent="0.3">
      <c r="A54" s="14" t="s">
        <v>87</v>
      </c>
      <c r="B54" s="15" t="s">
        <v>78</v>
      </c>
      <c r="C54" s="15" t="s">
        <v>226</v>
      </c>
      <c r="D54" s="16">
        <v>50</v>
      </c>
      <c r="E54" s="39">
        <v>5</v>
      </c>
      <c r="F54" s="40">
        <v>64</v>
      </c>
      <c r="G54" s="40">
        <f t="shared" si="0"/>
        <v>67.2</v>
      </c>
      <c r="H54" s="39">
        <f t="shared" si="1"/>
        <v>3200</v>
      </c>
      <c r="I54" s="41">
        <f t="shared" si="2"/>
        <v>3360</v>
      </c>
      <c r="J54" s="42" t="s">
        <v>273</v>
      </c>
    </row>
    <row r="55" spans="1:10" ht="110.25" customHeight="1" x14ac:dyDescent="0.3">
      <c r="A55" s="14" t="s">
        <v>88</v>
      </c>
      <c r="B55" s="15" t="s">
        <v>78</v>
      </c>
      <c r="C55" s="15" t="s">
        <v>227</v>
      </c>
      <c r="D55" s="16">
        <v>25</v>
      </c>
      <c r="E55" s="39">
        <v>5</v>
      </c>
      <c r="F55" s="40">
        <v>64</v>
      </c>
      <c r="G55" s="40">
        <f t="shared" si="0"/>
        <v>67.2</v>
      </c>
      <c r="H55" s="39">
        <f t="shared" si="1"/>
        <v>1600</v>
      </c>
      <c r="I55" s="41">
        <f t="shared" si="2"/>
        <v>1680</v>
      </c>
      <c r="J55" s="42" t="s">
        <v>273</v>
      </c>
    </row>
    <row r="56" spans="1:10" ht="95.25" customHeight="1" x14ac:dyDescent="0.3">
      <c r="A56" s="14" t="s">
        <v>89</v>
      </c>
      <c r="B56" s="15" t="s">
        <v>90</v>
      </c>
      <c r="C56" s="15" t="s">
        <v>228</v>
      </c>
      <c r="D56" s="16">
        <v>25</v>
      </c>
      <c r="E56" s="39">
        <v>5</v>
      </c>
      <c r="F56" s="40">
        <v>64</v>
      </c>
      <c r="G56" s="40">
        <f t="shared" si="0"/>
        <v>67.2</v>
      </c>
      <c r="H56" s="39">
        <f t="shared" si="1"/>
        <v>1600</v>
      </c>
      <c r="I56" s="41">
        <f t="shared" si="2"/>
        <v>1680</v>
      </c>
      <c r="J56" s="42" t="s">
        <v>273</v>
      </c>
    </row>
    <row r="57" spans="1:10" ht="194.25" customHeight="1" x14ac:dyDescent="0.3">
      <c r="A57" s="14" t="s">
        <v>91</v>
      </c>
      <c r="B57" s="15" t="s">
        <v>92</v>
      </c>
      <c r="C57" s="15" t="s">
        <v>229</v>
      </c>
      <c r="D57" s="16">
        <v>30</v>
      </c>
      <c r="E57" s="39">
        <v>5</v>
      </c>
      <c r="F57" s="40">
        <v>64</v>
      </c>
      <c r="G57" s="40">
        <f t="shared" si="0"/>
        <v>67.2</v>
      </c>
      <c r="H57" s="39">
        <f t="shared" si="1"/>
        <v>1920</v>
      </c>
      <c r="I57" s="41">
        <f t="shared" si="2"/>
        <v>2016</v>
      </c>
      <c r="J57" s="42" t="s">
        <v>273</v>
      </c>
    </row>
    <row r="58" spans="1:10" ht="171.75" customHeight="1" x14ac:dyDescent="0.3">
      <c r="A58" s="14" t="s">
        <v>93</v>
      </c>
      <c r="B58" s="15" t="s">
        <v>94</v>
      </c>
      <c r="C58" s="15" t="s">
        <v>230</v>
      </c>
      <c r="D58" s="16">
        <v>25</v>
      </c>
      <c r="E58" s="39">
        <v>5</v>
      </c>
      <c r="F58" s="40">
        <v>64</v>
      </c>
      <c r="G58" s="40">
        <f t="shared" si="0"/>
        <v>67.2</v>
      </c>
      <c r="H58" s="39">
        <f t="shared" si="1"/>
        <v>1600</v>
      </c>
      <c r="I58" s="41">
        <f t="shared" si="2"/>
        <v>1680</v>
      </c>
      <c r="J58" s="42" t="s">
        <v>273</v>
      </c>
    </row>
    <row r="59" spans="1:10" ht="73.5" customHeight="1" x14ac:dyDescent="0.3">
      <c r="A59" s="14" t="s">
        <v>95</v>
      </c>
      <c r="B59" s="15" t="s">
        <v>96</v>
      </c>
      <c r="C59" s="15" t="s">
        <v>186</v>
      </c>
      <c r="D59" s="16">
        <v>25</v>
      </c>
      <c r="E59" s="16"/>
      <c r="F59" s="17"/>
      <c r="G59" s="17"/>
      <c r="H59" s="17"/>
      <c r="I59" s="27"/>
      <c r="J59" s="27"/>
    </row>
    <row r="60" spans="1:10" ht="96.75" customHeight="1" x14ac:dyDescent="0.3">
      <c r="A60" s="14" t="s">
        <v>97</v>
      </c>
      <c r="B60" s="15" t="s">
        <v>96</v>
      </c>
      <c r="C60" s="15" t="s">
        <v>231</v>
      </c>
      <c r="D60" s="16">
        <v>100</v>
      </c>
      <c r="E60" s="16"/>
      <c r="F60" s="17"/>
      <c r="G60" s="17"/>
      <c r="H60" s="17"/>
      <c r="I60" s="27"/>
      <c r="J60" s="5"/>
    </row>
    <row r="61" spans="1:10" ht="126" customHeight="1" x14ac:dyDescent="0.3">
      <c r="A61" s="14" t="s">
        <v>98</v>
      </c>
      <c r="B61" s="15" t="s">
        <v>99</v>
      </c>
      <c r="C61" s="15" t="s">
        <v>232</v>
      </c>
      <c r="D61" s="16">
        <v>100</v>
      </c>
      <c r="E61" s="16"/>
      <c r="F61" s="17"/>
      <c r="G61" s="17"/>
      <c r="H61" s="17"/>
      <c r="I61" s="27"/>
      <c r="J61" s="27"/>
    </row>
    <row r="62" spans="1:10" ht="134.25" customHeight="1" x14ac:dyDescent="0.3">
      <c r="A62" s="14" t="s">
        <v>100</v>
      </c>
      <c r="B62" s="15" t="s">
        <v>101</v>
      </c>
      <c r="C62" s="15" t="s">
        <v>233</v>
      </c>
      <c r="D62" s="16">
        <v>75</v>
      </c>
      <c r="E62" s="39">
        <v>5</v>
      </c>
      <c r="F62" s="39">
        <v>332</v>
      </c>
      <c r="G62" s="39">
        <f t="shared" ref="G62:G75" si="3">F62*1.05</f>
        <v>348.6</v>
      </c>
      <c r="H62" s="39">
        <f t="shared" ref="H62:H67" si="4">D62*F62</f>
        <v>24900</v>
      </c>
      <c r="I62" s="41">
        <f t="shared" ref="I62:I75" si="5">H62*1.05</f>
        <v>26145</v>
      </c>
      <c r="J62" s="42" t="s">
        <v>277</v>
      </c>
    </row>
    <row r="63" spans="1:10" ht="148.5" customHeight="1" x14ac:dyDescent="0.3">
      <c r="A63" s="14" t="s">
        <v>102</v>
      </c>
      <c r="B63" s="15" t="s">
        <v>103</v>
      </c>
      <c r="C63" s="15" t="s">
        <v>104</v>
      </c>
      <c r="D63" s="16">
        <v>25</v>
      </c>
      <c r="E63" s="39">
        <v>5</v>
      </c>
      <c r="F63" s="39">
        <v>332</v>
      </c>
      <c r="G63" s="39">
        <f t="shared" si="3"/>
        <v>348.6</v>
      </c>
      <c r="H63" s="39">
        <f t="shared" ref="H63:H64" si="6">D63*F63</f>
        <v>8300</v>
      </c>
      <c r="I63" s="41">
        <f t="shared" si="5"/>
        <v>8715</v>
      </c>
      <c r="J63" s="42" t="s">
        <v>277</v>
      </c>
    </row>
    <row r="64" spans="1:10" ht="173.25" customHeight="1" x14ac:dyDescent="0.3">
      <c r="A64" s="14" t="s">
        <v>105</v>
      </c>
      <c r="B64" s="15" t="s">
        <v>103</v>
      </c>
      <c r="C64" s="15" t="s">
        <v>234</v>
      </c>
      <c r="D64" s="16">
        <v>20</v>
      </c>
      <c r="E64" s="39">
        <v>5</v>
      </c>
      <c r="F64" s="39">
        <v>332</v>
      </c>
      <c r="G64" s="39">
        <f t="shared" si="3"/>
        <v>348.6</v>
      </c>
      <c r="H64" s="39">
        <f t="shared" si="6"/>
        <v>6640</v>
      </c>
      <c r="I64" s="41">
        <f t="shared" si="5"/>
        <v>6972</v>
      </c>
      <c r="J64" s="42" t="s">
        <v>277</v>
      </c>
    </row>
    <row r="65" spans="1:10" ht="196.5" customHeight="1" x14ac:dyDescent="0.3">
      <c r="A65" s="14" t="s">
        <v>106</v>
      </c>
      <c r="B65" s="15" t="s">
        <v>107</v>
      </c>
      <c r="C65" s="15" t="s">
        <v>235</v>
      </c>
      <c r="D65" s="16">
        <v>50</v>
      </c>
      <c r="E65" s="39">
        <v>5</v>
      </c>
      <c r="F65" s="39">
        <v>398</v>
      </c>
      <c r="G65" s="39">
        <f t="shared" si="3"/>
        <v>417.90000000000003</v>
      </c>
      <c r="H65" s="39">
        <f t="shared" si="4"/>
        <v>19900</v>
      </c>
      <c r="I65" s="41">
        <f t="shared" si="5"/>
        <v>20895</v>
      </c>
      <c r="J65" s="42" t="s">
        <v>278</v>
      </c>
    </row>
    <row r="66" spans="1:10" ht="147" customHeight="1" x14ac:dyDescent="0.3">
      <c r="A66" s="14" t="s">
        <v>108</v>
      </c>
      <c r="B66" s="15" t="s">
        <v>109</v>
      </c>
      <c r="C66" s="15" t="s">
        <v>236</v>
      </c>
      <c r="D66" s="16">
        <v>25</v>
      </c>
      <c r="E66" s="39">
        <v>5</v>
      </c>
      <c r="F66" s="39">
        <v>398</v>
      </c>
      <c r="G66" s="39">
        <f t="shared" si="3"/>
        <v>417.90000000000003</v>
      </c>
      <c r="H66" s="39">
        <f t="shared" ref="H66" si="7">D66*F66</f>
        <v>9950</v>
      </c>
      <c r="I66" s="41">
        <f t="shared" si="5"/>
        <v>10447.5</v>
      </c>
      <c r="J66" s="42" t="s">
        <v>278</v>
      </c>
    </row>
    <row r="67" spans="1:10" ht="204.75" customHeight="1" x14ac:dyDescent="0.3">
      <c r="A67" s="14" t="s">
        <v>110</v>
      </c>
      <c r="B67" s="15" t="s">
        <v>111</v>
      </c>
      <c r="C67" s="15" t="s">
        <v>237</v>
      </c>
      <c r="D67" s="16">
        <v>25</v>
      </c>
      <c r="E67" s="39">
        <v>5</v>
      </c>
      <c r="F67" s="40">
        <v>5.5</v>
      </c>
      <c r="G67" s="40">
        <f t="shared" si="3"/>
        <v>5.7750000000000004</v>
      </c>
      <c r="H67" s="39">
        <f t="shared" si="4"/>
        <v>137.5</v>
      </c>
      <c r="I67" s="41">
        <f t="shared" si="5"/>
        <v>144.375</v>
      </c>
      <c r="J67" s="42" t="s">
        <v>270</v>
      </c>
    </row>
    <row r="68" spans="1:10" ht="220.5" customHeight="1" x14ac:dyDescent="0.3">
      <c r="A68" s="14" t="s">
        <v>112</v>
      </c>
      <c r="B68" s="15" t="s">
        <v>111</v>
      </c>
      <c r="C68" s="15" t="s">
        <v>187</v>
      </c>
      <c r="D68" s="16">
        <v>25</v>
      </c>
      <c r="E68" s="39">
        <v>5</v>
      </c>
      <c r="F68" s="39">
        <v>398</v>
      </c>
      <c r="G68" s="39">
        <f t="shared" si="3"/>
        <v>417.90000000000003</v>
      </c>
      <c r="H68" s="39">
        <f t="shared" ref="H68:H72" si="8">D68*F68</f>
        <v>9950</v>
      </c>
      <c r="I68" s="41">
        <f t="shared" si="5"/>
        <v>10447.5</v>
      </c>
      <c r="J68" s="42" t="s">
        <v>278</v>
      </c>
    </row>
    <row r="69" spans="1:10" ht="222" customHeight="1" x14ac:dyDescent="0.3">
      <c r="A69" s="14" t="s">
        <v>113</v>
      </c>
      <c r="B69" s="15" t="s">
        <v>107</v>
      </c>
      <c r="C69" s="15" t="s">
        <v>238</v>
      </c>
      <c r="D69" s="16">
        <v>50</v>
      </c>
      <c r="E69" s="39">
        <v>5</v>
      </c>
      <c r="F69" s="39">
        <v>398</v>
      </c>
      <c r="G69" s="39">
        <f t="shared" si="3"/>
        <v>417.90000000000003</v>
      </c>
      <c r="H69" s="39">
        <f t="shared" si="8"/>
        <v>19900</v>
      </c>
      <c r="I69" s="41">
        <f t="shared" si="5"/>
        <v>20895</v>
      </c>
      <c r="J69" s="42" t="s">
        <v>278</v>
      </c>
    </row>
    <row r="70" spans="1:10" ht="135" customHeight="1" x14ac:dyDescent="0.3">
      <c r="A70" s="14" t="s">
        <v>114</v>
      </c>
      <c r="B70" s="15" t="s">
        <v>115</v>
      </c>
      <c r="C70" s="15" t="s">
        <v>239</v>
      </c>
      <c r="D70" s="16">
        <v>15</v>
      </c>
      <c r="E70" s="39">
        <v>5</v>
      </c>
      <c r="F70" s="39">
        <v>398</v>
      </c>
      <c r="G70" s="39">
        <f t="shared" si="3"/>
        <v>417.90000000000003</v>
      </c>
      <c r="H70" s="39">
        <f t="shared" si="8"/>
        <v>5970</v>
      </c>
      <c r="I70" s="41">
        <f t="shared" si="5"/>
        <v>6268.5</v>
      </c>
      <c r="J70" s="42" t="s">
        <v>278</v>
      </c>
    </row>
    <row r="71" spans="1:10" ht="102" customHeight="1" x14ac:dyDescent="0.3">
      <c r="A71" s="14" t="s">
        <v>116</v>
      </c>
      <c r="B71" s="15" t="s">
        <v>115</v>
      </c>
      <c r="C71" s="15" t="s">
        <v>240</v>
      </c>
      <c r="D71" s="16">
        <v>15</v>
      </c>
      <c r="E71" s="39">
        <v>5</v>
      </c>
      <c r="F71" s="39">
        <v>398</v>
      </c>
      <c r="G71" s="39">
        <f t="shared" si="3"/>
        <v>417.90000000000003</v>
      </c>
      <c r="H71" s="39">
        <f t="shared" si="8"/>
        <v>5970</v>
      </c>
      <c r="I71" s="41">
        <f t="shared" si="5"/>
        <v>6268.5</v>
      </c>
      <c r="J71" s="42" t="s">
        <v>278</v>
      </c>
    </row>
    <row r="72" spans="1:10" ht="134.25" customHeight="1" x14ac:dyDescent="0.3">
      <c r="A72" s="14" t="s">
        <v>117</v>
      </c>
      <c r="B72" s="15" t="s">
        <v>115</v>
      </c>
      <c r="C72" s="15" t="s">
        <v>241</v>
      </c>
      <c r="D72" s="16">
        <v>50</v>
      </c>
      <c r="E72" s="39">
        <v>5</v>
      </c>
      <c r="F72" s="39">
        <v>398</v>
      </c>
      <c r="G72" s="39">
        <f t="shared" si="3"/>
        <v>417.90000000000003</v>
      </c>
      <c r="H72" s="39">
        <f t="shared" si="8"/>
        <v>19900</v>
      </c>
      <c r="I72" s="41">
        <f t="shared" si="5"/>
        <v>20895</v>
      </c>
      <c r="J72" s="42" t="s">
        <v>278</v>
      </c>
    </row>
    <row r="73" spans="1:10" ht="135" customHeight="1" x14ac:dyDescent="0.3">
      <c r="A73" s="14" t="s">
        <v>118</v>
      </c>
      <c r="B73" s="15" t="s">
        <v>119</v>
      </c>
      <c r="C73" s="15" t="s">
        <v>242</v>
      </c>
      <c r="D73" s="16">
        <v>25</v>
      </c>
      <c r="E73" s="16"/>
      <c r="F73" s="17"/>
      <c r="G73" s="17"/>
      <c r="H73" s="17"/>
      <c r="I73" s="27"/>
      <c r="J73" s="5"/>
    </row>
    <row r="74" spans="1:10" ht="120" customHeight="1" x14ac:dyDescent="0.3">
      <c r="A74" s="14" t="s">
        <v>120</v>
      </c>
      <c r="B74" s="15" t="s">
        <v>115</v>
      </c>
      <c r="C74" s="15" t="s">
        <v>243</v>
      </c>
      <c r="D74" s="16">
        <v>25</v>
      </c>
      <c r="E74" s="39">
        <v>5</v>
      </c>
      <c r="F74" s="39">
        <v>398</v>
      </c>
      <c r="G74" s="39">
        <f t="shared" si="3"/>
        <v>417.90000000000003</v>
      </c>
      <c r="H74" s="39">
        <f t="shared" ref="H74:H75" si="9">D74*F74</f>
        <v>9950</v>
      </c>
      <c r="I74" s="41">
        <f t="shared" si="5"/>
        <v>10447.5</v>
      </c>
      <c r="J74" s="42" t="s">
        <v>278</v>
      </c>
    </row>
    <row r="75" spans="1:10" ht="147" customHeight="1" x14ac:dyDescent="0.3">
      <c r="A75" s="14" t="s">
        <v>121</v>
      </c>
      <c r="B75" s="15" t="s">
        <v>122</v>
      </c>
      <c r="C75" s="15" t="s">
        <v>244</v>
      </c>
      <c r="D75" s="16">
        <v>15</v>
      </c>
      <c r="E75" s="39">
        <v>5</v>
      </c>
      <c r="F75" s="39">
        <v>269</v>
      </c>
      <c r="G75" s="39">
        <f t="shared" si="3"/>
        <v>282.45</v>
      </c>
      <c r="H75" s="39">
        <f t="shared" si="9"/>
        <v>4035</v>
      </c>
      <c r="I75" s="41">
        <f t="shared" si="5"/>
        <v>4236.75</v>
      </c>
      <c r="J75" s="42" t="s">
        <v>279</v>
      </c>
    </row>
    <row r="76" spans="1:10" ht="122.25" customHeight="1" x14ac:dyDescent="0.3">
      <c r="A76" s="14" t="s">
        <v>123</v>
      </c>
      <c r="B76" s="15" t="s">
        <v>124</v>
      </c>
      <c r="C76" s="15" t="s">
        <v>245</v>
      </c>
      <c r="D76" s="16">
        <v>100</v>
      </c>
      <c r="E76" s="39">
        <v>5</v>
      </c>
      <c r="F76" s="39">
        <v>269</v>
      </c>
      <c r="G76" s="39">
        <f>F76*1.05</f>
        <v>282.45</v>
      </c>
      <c r="H76" s="39">
        <f>D76*F76</f>
        <v>26900</v>
      </c>
      <c r="I76" s="41">
        <f>H76*1.05</f>
        <v>28245</v>
      </c>
      <c r="J76" s="42" t="s">
        <v>280</v>
      </c>
    </row>
    <row r="77" spans="1:10" ht="184.5" customHeight="1" x14ac:dyDescent="0.3">
      <c r="A77" s="14" t="s">
        <v>125</v>
      </c>
      <c r="B77" s="15" t="s">
        <v>126</v>
      </c>
      <c r="C77" s="15" t="s">
        <v>246</v>
      </c>
      <c r="D77" s="16">
        <v>30</v>
      </c>
      <c r="E77" s="16"/>
      <c r="F77" s="17"/>
      <c r="G77" s="17"/>
      <c r="H77" s="17"/>
      <c r="I77" s="27"/>
      <c r="J77" s="5"/>
    </row>
    <row r="78" spans="1:10" ht="157.5" customHeight="1" x14ac:dyDescent="0.3">
      <c r="A78" s="14" t="s">
        <v>127</v>
      </c>
      <c r="B78" s="15" t="s">
        <v>128</v>
      </c>
      <c r="C78" s="15" t="s">
        <v>247</v>
      </c>
      <c r="D78" s="36" t="s">
        <v>129</v>
      </c>
      <c r="E78" s="16"/>
      <c r="F78" s="17"/>
      <c r="G78" s="17"/>
      <c r="H78" s="17"/>
      <c r="I78" s="27"/>
      <c r="J78" s="5"/>
    </row>
    <row r="79" spans="1:10" ht="113.25" customHeight="1" x14ac:dyDescent="0.3">
      <c r="A79" s="14" t="s">
        <v>130</v>
      </c>
      <c r="B79" s="15" t="s">
        <v>131</v>
      </c>
      <c r="C79" s="15" t="s">
        <v>248</v>
      </c>
      <c r="D79" s="16">
        <v>30</v>
      </c>
      <c r="E79" s="39">
        <v>5</v>
      </c>
      <c r="F79" s="39">
        <v>333</v>
      </c>
      <c r="G79" s="39">
        <f>F79*1.05</f>
        <v>349.65000000000003</v>
      </c>
      <c r="H79" s="39">
        <f>D79*F79</f>
        <v>9990</v>
      </c>
      <c r="I79" s="41">
        <f>H79*1.05</f>
        <v>10489.5</v>
      </c>
      <c r="J79" s="42" t="s">
        <v>281</v>
      </c>
    </row>
    <row r="80" spans="1:10" ht="96.75" customHeight="1" x14ac:dyDescent="0.3">
      <c r="A80" s="14" t="s">
        <v>132</v>
      </c>
      <c r="B80" s="15" t="s">
        <v>133</v>
      </c>
      <c r="C80" s="15" t="s">
        <v>185</v>
      </c>
      <c r="D80" s="16">
        <v>25</v>
      </c>
      <c r="E80" s="39">
        <v>5</v>
      </c>
      <c r="F80" s="39">
        <v>333</v>
      </c>
      <c r="G80" s="39">
        <f>F80*1.05</f>
        <v>349.65000000000003</v>
      </c>
      <c r="H80" s="39">
        <f>D80*F80</f>
        <v>8325</v>
      </c>
      <c r="I80" s="41">
        <f>H80*1.05</f>
        <v>8741.25</v>
      </c>
      <c r="J80" s="42" t="s">
        <v>281</v>
      </c>
    </row>
    <row r="81" spans="1:10" ht="109.5" customHeight="1" x14ac:dyDescent="0.3">
      <c r="A81" s="14" t="s">
        <v>134</v>
      </c>
      <c r="B81" s="15" t="s">
        <v>135</v>
      </c>
      <c r="C81" s="15" t="s">
        <v>249</v>
      </c>
      <c r="D81" s="16">
        <v>50</v>
      </c>
      <c r="E81" s="39">
        <v>5</v>
      </c>
      <c r="F81" s="39">
        <v>297</v>
      </c>
      <c r="G81" s="39">
        <f>F81*1.05</f>
        <v>311.85000000000002</v>
      </c>
      <c r="H81" s="39">
        <f>D81*F81</f>
        <v>14850</v>
      </c>
      <c r="I81" s="41">
        <f>H81*1.05</f>
        <v>15592.5</v>
      </c>
      <c r="J81" s="42" t="s">
        <v>282</v>
      </c>
    </row>
    <row r="82" spans="1:10" ht="148.5" customHeight="1" x14ac:dyDescent="0.3">
      <c r="A82" s="14" t="s">
        <v>136</v>
      </c>
      <c r="B82" s="15" t="s">
        <v>137</v>
      </c>
      <c r="C82" s="15" t="s">
        <v>250</v>
      </c>
      <c r="D82" s="16">
        <v>50</v>
      </c>
      <c r="E82" s="39">
        <v>5</v>
      </c>
      <c r="F82" s="39">
        <v>333</v>
      </c>
      <c r="G82" s="39">
        <f>F82*1.05</f>
        <v>349.65000000000003</v>
      </c>
      <c r="H82" s="39">
        <f>D82*F82</f>
        <v>16650</v>
      </c>
      <c r="I82" s="41">
        <f>H82*1.05</f>
        <v>17482.5</v>
      </c>
      <c r="J82" s="42" t="s">
        <v>281</v>
      </c>
    </row>
    <row r="83" spans="1:10" ht="115.5" customHeight="1" x14ac:dyDescent="0.3">
      <c r="A83" s="14" t="s">
        <v>138</v>
      </c>
      <c r="B83" s="15" t="s">
        <v>139</v>
      </c>
      <c r="C83" s="15" t="s">
        <v>251</v>
      </c>
      <c r="D83" s="16">
        <v>50</v>
      </c>
      <c r="E83" s="16"/>
      <c r="F83" s="17"/>
      <c r="G83" s="17"/>
      <c r="H83" s="17"/>
      <c r="I83" s="27"/>
      <c r="J83" s="5"/>
    </row>
    <row r="84" spans="1:10" ht="267.75" customHeight="1" x14ac:dyDescent="0.3">
      <c r="A84" s="14" t="s">
        <v>140</v>
      </c>
      <c r="B84" s="15" t="s">
        <v>141</v>
      </c>
      <c r="C84" s="15" t="s">
        <v>252</v>
      </c>
      <c r="D84" s="16">
        <v>300</v>
      </c>
      <c r="E84" s="16"/>
      <c r="F84" s="17"/>
      <c r="G84" s="17"/>
      <c r="I84" s="17"/>
      <c r="J84" s="5"/>
    </row>
    <row r="85" spans="1:10" ht="54.75" customHeight="1" x14ac:dyDescent="0.3">
      <c r="A85" s="14" t="s">
        <v>142</v>
      </c>
      <c r="B85" s="15" t="s">
        <v>143</v>
      </c>
      <c r="C85" s="15" t="s">
        <v>253</v>
      </c>
      <c r="D85" s="16">
        <v>100</v>
      </c>
      <c r="E85" s="16"/>
      <c r="F85" s="17"/>
      <c r="G85" s="17"/>
      <c r="H85" s="17"/>
      <c r="I85" s="27"/>
      <c r="J85" s="5"/>
    </row>
    <row r="86" spans="1:10" x14ac:dyDescent="0.3">
      <c r="A86" s="14"/>
      <c r="B86" s="15"/>
      <c r="C86" s="12" t="s">
        <v>183</v>
      </c>
      <c r="D86" s="16">
        <v>400</v>
      </c>
      <c r="E86" s="16"/>
      <c r="F86" s="17"/>
      <c r="G86" s="17"/>
      <c r="H86" s="19"/>
      <c r="I86" s="27"/>
      <c r="J86" s="5"/>
    </row>
    <row r="87" spans="1:10" ht="109.5" customHeight="1" x14ac:dyDescent="0.3">
      <c r="A87" s="14" t="s">
        <v>144</v>
      </c>
      <c r="B87" s="15" t="s">
        <v>145</v>
      </c>
      <c r="C87" s="15" t="s">
        <v>254</v>
      </c>
      <c r="D87" s="16">
        <v>100</v>
      </c>
      <c r="E87" s="16"/>
      <c r="F87" s="17"/>
      <c r="G87" s="17"/>
      <c r="H87" s="17"/>
      <c r="I87" s="27"/>
      <c r="J87" s="5"/>
    </row>
    <row r="88" spans="1:10" ht="66.75" customHeight="1" x14ac:dyDescent="0.3">
      <c r="A88" s="14" t="s">
        <v>146</v>
      </c>
      <c r="B88" s="15" t="s">
        <v>147</v>
      </c>
      <c r="C88" s="15" t="s">
        <v>255</v>
      </c>
      <c r="D88" s="16">
        <v>100</v>
      </c>
      <c r="E88" s="16"/>
      <c r="F88" s="17"/>
      <c r="G88" s="17"/>
      <c r="H88" s="17"/>
      <c r="I88" s="27"/>
      <c r="J88" s="5"/>
    </row>
    <row r="89" spans="1:10" ht="54.75" customHeight="1" x14ac:dyDescent="0.3">
      <c r="A89" s="14" t="s">
        <v>148</v>
      </c>
      <c r="B89" s="15" t="s">
        <v>149</v>
      </c>
      <c r="C89" s="15" t="s">
        <v>256</v>
      </c>
      <c r="D89" s="16">
        <v>100</v>
      </c>
      <c r="E89" s="16"/>
      <c r="F89" s="17"/>
      <c r="G89" s="17"/>
      <c r="H89" s="17"/>
      <c r="I89" s="27"/>
      <c r="J89" s="5"/>
    </row>
    <row r="90" spans="1:10" ht="100.5" customHeight="1" x14ac:dyDescent="0.3">
      <c r="A90" s="14" t="s">
        <v>150</v>
      </c>
      <c r="B90" s="15" t="s">
        <v>151</v>
      </c>
      <c r="C90" s="15" t="s">
        <v>257</v>
      </c>
      <c r="D90" s="16">
        <v>25</v>
      </c>
      <c r="E90" s="16"/>
      <c r="F90" s="17"/>
      <c r="G90" s="17"/>
      <c r="H90" s="17"/>
      <c r="I90" s="27"/>
      <c r="J90" s="5"/>
    </row>
    <row r="91" spans="1:10" ht="63.75" customHeight="1" x14ac:dyDescent="0.3">
      <c r="A91" s="14" t="s">
        <v>152</v>
      </c>
      <c r="B91" s="15" t="s">
        <v>153</v>
      </c>
      <c r="C91" s="15" t="s">
        <v>258</v>
      </c>
      <c r="D91" s="16">
        <v>25</v>
      </c>
      <c r="E91" s="16"/>
      <c r="F91" s="17"/>
      <c r="G91" s="17"/>
      <c r="H91" s="17"/>
      <c r="I91" s="27"/>
      <c r="J91" s="5"/>
    </row>
    <row r="92" spans="1:10" ht="120.75" customHeight="1" x14ac:dyDescent="0.3">
      <c r="A92" s="14" t="s">
        <v>154</v>
      </c>
      <c r="B92" s="15" t="s">
        <v>155</v>
      </c>
      <c r="C92" s="15" t="s">
        <v>259</v>
      </c>
      <c r="D92" s="16">
        <v>25</v>
      </c>
      <c r="E92" s="16"/>
      <c r="F92" s="17"/>
      <c r="G92" s="17"/>
      <c r="H92" s="17"/>
      <c r="I92" s="27"/>
      <c r="J92" s="5"/>
    </row>
    <row r="93" spans="1:10" ht="123.75" customHeight="1" x14ac:dyDescent="0.3">
      <c r="A93" s="14" t="s">
        <v>156</v>
      </c>
      <c r="B93" s="15" t="s">
        <v>157</v>
      </c>
      <c r="C93" s="15" t="s">
        <v>260</v>
      </c>
      <c r="D93" s="16">
        <v>25</v>
      </c>
      <c r="E93" s="16"/>
      <c r="F93" s="17"/>
      <c r="G93" s="17"/>
      <c r="H93" s="17"/>
      <c r="I93" s="27"/>
      <c r="J93" s="5"/>
    </row>
    <row r="94" spans="1:10" ht="123" customHeight="1" x14ac:dyDescent="0.3">
      <c r="A94" s="14" t="s">
        <v>158</v>
      </c>
      <c r="B94" s="15" t="s">
        <v>159</v>
      </c>
      <c r="C94" s="15" t="s">
        <v>261</v>
      </c>
      <c r="D94" s="16">
        <v>50</v>
      </c>
      <c r="E94" s="16"/>
      <c r="F94" s="17"/>
      <c r="G94" s="17"/>
      <c r="H94" s="17"/>
      <c r="I94" s="27"/>
      <c r="J94" s="5"/>
    </row>
    <row r="95" spans="1:10" ht="146.25" customHeight="1" x14ac:dyDescent="0.3">
      <c r="A95" s="14" t="s">
        <v>160</v>
      </c>
      <c r="B95" s="15" t="s">
        <v>161</v>
      </c>
      <c r="C95" s="15" t="s">
        <v>262</v>
      </c>
      <c r="D95" s="16">
        <v>60</v>
      </c>
      <c r="E95" s="39">
        <v>5</v>
      </c>
      <c r="F95" s="39">
        <v>197</v>
      </c>
      <c r="G95" s="39">
        <f>F95*1.05</f>
        <v>206.85000000000002</v>
      </c>
      <c r="H95" s="39">
        <f>D95*F95</f>
        <v>11820</v>
      </c>
      <c r="I95" s="41">
        <f>H95*1.05</f>
        <v>12411</v>
      </c>
      <c r="J95" s="42" t="s">
        <v>283</v>
      </c>
    </row>
    <row r="96" spans="1:10" ht="95.25" customHeight="1" x14ac:dyDescent="0.3">
      <c r="A96" s="14" t="s">
        <v>162</v>
      </c>
      <c r="B96" s="15" t="s">
        <v>161</v>
      </c>
      <c r="C96" s="15" t="s">
        <v>263</v>
      </c>
      <c r="D96" s="16">
        <v>45</v>
      </c>
      <c r="E96" s="39">
        <v>5</v>
      </c>
      <c r="F96" s="39">
        <v>197</v>
      </c>
      <c r="G96" s="39">
        <f>F96*1.05</f>
        <v>206.85000000000002</v>
      </c>
      <c r="H96" s="39">
        <f>D96*F96</f>
        <v>8865</v>
      </c>
      <c r="I96" s="41">
        <f>H96*1.05</f>
        <v>9308.25</v>
      </c>
      <c r="J96" s="42" t="s">
        <v>283</v>
      </c>
    </row>
    <row r="97" spans="1:10" ht="108.75" customHeight="1" x14ac:dyDescent="0.3">
      <c r="A97" s="14" t="s">
        <v>163</v>
      </c>
      <c r="B97" s="15" t="s">
        <v>164</v>
      </c>
      <c r="C97" s="15" t="s">
        <v>264</v>
      </c>
      <c r="D97" s="16">
        <v>50</v>
      </c>
      <c r="E97" s="39">
        <v>5</v>
      </c>
      <c r="F97" s="39">
        <v>197</v>
      </c>
      <c r="G97" s="39">
        <f>F97*1.05</f>
        <v>206.85000000000002</v>
      </c>
      <c r="H97" s="39">
        <f>D97*F97</f>
        <v>9850</v>
      </c>
      <c r="I97" s="41">
        <f>H97*1.05</f>
        <v>10342.5</v>
      </c>
      <c r="J97" s="42" t="s">
        <v>283</v>
      </c>
    </row>
    <row r="98" spans="1:10" ht="148.5" customHeight="1" x14ac:dyDescent="0.3">
      <c r="A98" s="14" t="s">
        <v>165</v>
      </c>
      <c r="B98" s="15" t="s">
        <v>164</v>
      </c>
      <c r="C98" s="15" t="s">
        <v>265</v>
      </c>
      <c r="D98" s="16">
        <v>50</v>
      </c>
      <c r="E98" s="39">
        <v>5</v>
      </c>
      <c r="F98" s="39">
        <v>197</v>
      </c>
      <c r="G98" s="39">
        <f>F98*1.05</f>
        <v>206.85000000000002</v>
      </c>
      <c r="H98" s="39">
        <f>D98*F98</f>
        <v>9850</v>
      </c>
      <c r="I98" s="41">
        <f>H98*1.05</f>
        <v>10342.5</v>
      </c>
      <c r="J98" s="42" t="s">
        <v>283</v>
      </c>
    </row>
    <row r="99" spans="1:10" ht="97.5" customHeight="1" x14ac:dyDescent="0.3">
      <c r="A99" s="14" t="s">
        <v>166</v>
      </c>
      <c r="B99" s="15" t="s">
        <v>167</v>
      </c>
      <c r="C99" s="15" t="s">
        <v>266</v>
      </c>
      <c r="D99" s="16">
        <v>20</v>
      </c>
      <c r="E99" s="39">
        <v>5</v>
      </c>
      <c r="F99" s="39">
        <v>197</v>
      </c>
      <c r="G99" s="39">
        <f>F99*1.05</f>
        <v>206.85000000000002</v>
      </c>
      <c r="H99" s="39">
        <f>D99*F99</f>
        <v>3940</v>
      </c>
      <c r="I99" s="41">
        <f>H99*1.05</f>
        <v>4137</v>
      </c>
      <c r="J99" s="42" t="s">
        <v>283</v>
      </c>
    </row>
    <row r="100" spans="1:10" ht="99" customHeight="1" x14ac:dyDescent="0.3">
      <c r="A100" s="14" t="s">
        <v>168</v>
      </c>
      <c r="B100" s="15" t="s">
        <v>164</v>
      </c>
      <c r="C100" s="15" t="s">
        <v>267</v>
      </c>
      <c r="D100" s="16">
        <v>10</v>
      </c>
      <c r="E100" s="16"/>
      <c r="F100" s="17"/>
      <c r="G100" s="17"/>
      <c r="H100" s="17"/>
      <c r="I100" s="27"/>
      <c r="J100" s="5"/>
    </row>
    <row r="101" spans="1:10" ht="94.5" customHeight="1" x14ac:dyDescent="0.3">
      <c r="A101" s="14" t="s">
        <v>169</v>
      </c>
      <c r="B101" s="15" t="s">
        <v>170</v>
      </c>
      <c r="C101" s="15" t="s">
        <v>268</v>
      </c>
      <c r="D101" s="16">
        <v>150</v>
      </c>
      <c r="E101" s="16"/>
      <c r="F101" s="17"/>
      <c r="G101" s="17"/>
      <c r="I101" s="17"/>
      <c r="J101" s="5"/>
    </row>
    <row r="102" spans="1:10" ht="60.75" customHeight="1" x14ac:dyDescent="0.3">
      <c r="A102" s="14" t="s">
        <v>171</v>
      </c>
      <c r="B102" s="15" t="s">
        <v>172</v>
      </c>
      <c r="C102" s="15" t="s">
        <v>173</v>
      </c>
      <c r="D102" s="16">
        <v>40</v>
      </c>
      <c r="E102" s="16"/>
      <c r="F102" s="17"/>
      <c r="G102" s="17"/>
      <c r="H102" s="17"/>
      <c r="I102" s="27"/>
      <c r="J102" s="5"/>
    </row>
    <row r="103" spans="1:10" x14ac:dyDescent="0.3">
      <c r="A103" s="14"/>
      <c r="B103" s="15"/>
      <c r="C103" s="12" t="s">
        <v>188</v>
      </c>
      <c r="D103" s="16">
        <f>SUM(D101:D102)</f>
        <v>190</v>
      </c>
      <c r="E103" s="16"/>
      <c r="F103" s="17"/>
      <c r="G103" s="17"/>
      <c r="H103" s="19"/>
      <c r="I103" s="28"/>
      <c r="J103" s="5"/>
    </row>
    <row r="104" spans="1:10" x14ac:dyDescent="0.3">
      <c r="A104" s="29"/>
      <c r="B104" s="30"/>
      <c r="C104" s="30"/>
      <c r="D104" s="31"/>
      <c r="E104" s="31"/>
      <c r="F104" s="10"/>
      <c r="G104" s="10"/>
      <c r="H104" s="11"/>
      <c r="I104" s="10"/>
      <c r="J104" s="4"/>
    </row>
  </sheetData>
  <mergeCells count="10">
    <mergeCell ref="A5:A6"/>
    <mergeCell ref="B5:B6"/>
    <mergeCell ref="C5:C6"/>
    <mergeCell ref="D5:D6"/>
    <mergeCell ref="E5:E6"/>
    <mergeCell ref="B2:I2"/>
    <mergeCell ref="B3:J3"/>
    <mergeCell ref="H5:I5"/>
    <mergeCell ref="J5:J6"/>
    <mergeCell ref="F5:G5"/>
  </mergeCells>
  <pageMargins left="0.31496062992125984" right="0.11811023622047245"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1 d</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Remigijus Andžius</dc:creator>
  <cp:lastModifiedBy>Viktoras Sidaravicius</cp:lastModifiedBy>
  <cp:lastPrinted>2018-07-19T08:59:31Z</cp:lastPrinted>
  <dcterms:created xsi:type="dcterms:W3CDTF">2018-06-12T05:05:03Z</dcterms:created>
  <dcterms:modified xsi:type="dcterms:W3CDTF">2018-08-27T10:57:37Z</dcterms:modified>
</cp:coreProperties>
</file>