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rchr\Documents\Dokumentai\PROJEKTAI\2016\SP-70 Marijampolės m. rekonstravimas\"/>
    </mc:Choice>
  </mc:AlternateContent>
  <bookViews>
    <workbookView xWindow="-345" yWindow="150" windowWidth="12840" windowHeight="7995"/>
  </bookViews>
  <sheets>
    <sheet name="SDKŽ" sheetId="1" r:id="rId1"/>
  </sheets>
  <calcPr calcId="152511"/>
</workbook>
</file>

<file path=xl/calcChain.xml><?xml version="1.0" encoding="utf-8"?>
<calcChain xmlns="http://schemas.openxmlformats.org/spreadsheetml/2006/main">
  <c r="H49" i="1" l="1"/>
  <c r="G49" i="1"/>
  <c r="H48" i="1"/>
  <c r="G48" i="1"/>
  <c r="H47" i="1"/>
  <c r="G47" i="1"/>
  <c r="H46" i="1"/>
  <c r="G46" i="1"/>
  <c r="H45" i="1"/>
  <c r="G45" i="1"/>
  <c r="H44" i="1"/>
  <c r="G44" i="1"/>
  <c r="H43" i="1"/>
  <c r="G43" i="1"/>
  <c r="H42" i="1"/>
  <c r="G42" i="1"/>
  <c r="H41" i="1"/>
  <c r="G41" i="1"/>
  <c r="H40" i="1"/>
  <c r="G40" i="1"/>
  <c r="H39" i="1"/>
  <c r="G39" i="1"/>
  <c r="H38" i="1"/>
  <c r="G38" i="1"/>
  <c r="H37" i="1"/>
  <c r="G37" i="1"/>
  <c r="H36" i="1"/>
  <c r="G36" i="1"/>
  <c r="H35" i="1"/>
  <c r="G35" i="1"/>
  <c r="H34" i="1"/>
  <c r="G34" i="1"/>
  <c r="G25" i="1"/>
  <c r="H25" i="1"/>
  <c r="G26" i="1"/>
  <c r="H26" i="1"/>
  <c r="G27" i="1"/>
  <c r="H27" i="1"/>
  <c r="G28" i="1"/>
  <c r="H28" i="1"/>
  <c r="G29" i="1"/>
  <c r="H29" i="1"/>
  <c r="G30" i="1"/>
  <c r="H30" i="1"/>
  <c r="G31" i="1"/>
  <c r="H31" i="1"/>
  <c r="G32" i="1"/>
  <c r="H32" i="1"/>
  <c r="H24" i="1"/>
  <c r="G24" i="1"/>
  <c r="H21" i="1"/>
  <c r="G21" i="1"/>
  <c r="G18" i="1"/>
  <c r="H18" i="1"/>
  <c r="G19" i="1"/>
  <c r="H19" i="1"/>
  <c r="H17" i="1"/>
  <c r="G17" i="1"/>
  <c r="G10" i="1"/>
  <c r="H10" i="1"/>
  <c r="G11" i="1"/>
  <c r="H11" i="1"/>
  <c r="G12" i="1"/>
  <c r="H12" i="1"/>
  <c r="G13" i="1"/>
  <c r="H13" i="1"/>
  <c r="G14" i="1"/>
  <c r="H14" i="1"/>
  <c r="G15" i="1"/>
  <c r="H15" i="1"/>
  <c r="H9" i="1"/>
  <c r="G9" i="1"/>
  <c r="H7" i="1"/>
  <c r="G7" i="1"/>
  <c r="H5" i="1"/>
  <c r="G5" i="1"/>
  <c r="G50" i="1" l="1"/>
  <c r="H50" i="1"/>
  <c r="E46" i="1"/>
  <c r="E45" i="1"/>
  <c r="E44" i="1"/>
  <c r="E43" i="1"/>
  <c r="E47" i="1"/>
  <c r="E31" i="1"/>
  <c r="E30" i="1"/>
  <c r="E49" i="1" l="1"/>
  <c r="E35" i="1"/>
  <c r="E36" i="1"/>
  <c r="E37" i="1"/>
  <c r="E38" i="1"/>
  <c r="E39" i="1"/>
  <c r="E40" i="1"/>
  <c r="E41" i="1"/>
  <c r="E42" i="1"/>
  <c r="E48" i="1"/>
  <c r="E32" i="1"/>
  <c r="E25" i="1"/>
  <c r="E26" i="1"/>
  <c r="E27" i="1"/>
  <c r="E28" i="1"/>
  <c r="E29" i="1"/>
  <c r="E34" i="1" l="1"/>
  <c r="E24" i="1"/>
  <c r="E13" i="1"/>
  <c r="E21" i="1"/>
  <c r="E19" i="1"/>
  <c r="E18" i="1"/>
  <c r="E17" i="1"/>
  <c r="E15" i="1"/>
  <c r="E14" i="1"/>
  <c r="E12" i="1"/>
  <c r="E11" i="1"/>
  <c r="E9" i="1"/>
  <c r="E10" i="1"/>
  <c r="E7" i="1"/>
  <c r="E5" i="1"/>
  <c r="H51" i="1" l="1"/>
  <c r="H52" i="1" l="1"/>
  <c r="G51" i="1" l="1"/>
  <c r="G52" i="1" s="1"/>
</calcChain>
</file>

<file path=xl/sharedStrings.xml><?xml version="1.0" encoding="utf-8"?>
<sst xmlns="http://schemas.openxmlformats.org/spreadsheetml/2006/main" count="162" uniqueCount="112">
  <si>
    <t>Eil. Nr.</t>
  </si>
  <si>
    <t>Darbų pavadinimas</t>
  </si>
  <si>
    <t>Mato vnt.</t>
  </si>
  <si>
    <t>I.</t>
  </si>
  <si>
    <t>1.</t>
  </si>
  <si>
    <t>kompl.</t>
  </si>
  <si>
    <t>2.</t>
  </si>
  <si>
    <t>3.</t>
  </si>
  <si>
    <t>4.</t>
  </si>
  <si>
    <t>5.</t>
  </si>
  <si>
    <t>6.</t>
  </si>
  <si>
    <t>7.</t>
  </si>
  <si>
    <t>vnt.</t>
  </si>
  <si>
    <t>II.</t>
  </si>
  <si>
    <t>IV.</t>
  </si>
  <si>
    <t>V.</t>
  </si>
  <si>
    <t>PVM, 21%</t>
  </si>
  <si>
    <t>Eilutes, kuriose įrašyti neatliekami projekte darbai - ištrinti.</t>
  </si>
  <si>
    <t>Sustambintų darbų kiekių žiniaraštis</t>
  </si>
  <si>
    <t>PASTATAI</t>
  </si>
  <si>
    <t>STATINIAI</t>
  </si>
  <si>
    <t>km</t>
  </si>
  <si>
    <t>ELEKTROS ĮRENGINIAI</t>
  </si>
  <si>
    <t>KOMPIUTERINĖ TECHNIKA IR KOMUNIKACIJOS PRIEMONĖS</t>
  </si>
  <si>
    <t>8.</t>
  </si>
  <si>
    <t>9.</t>
  </si>
  <si>
    <t>2.1.</t>
  </si>
  <si>
    <t>2.2.</t>
  </si>
  <si>
    <t>2.3.</t>
  </si>
  <si>
    <t>VII.</t>
  </si>
  <si>
    <t>ATSKIRŲ ĮRENGINIŲ MONTAVIMAS</t>
  </si>
  <si>
    <t>3.1.</t>
  </si>
  <si>
    <t>Automatizuotos elektros energijos apskaitos sistemos (AEEAS) montavimas, prijungimas</t>
  </si>
  <si>
    <t>IX.</t>
  </si>
  <si>
    <t>KABELIŲ LINIJŲ STATYBA</t>
  </si>
  <si>
    <t>DARBO PROJEKTAS</t>
  </si>
  <si>
    <t>Visi projekte numatyti darbai turi būti atliekami laikantis Statybos techninių reglamentų, Elektros įrenginių įrengimo taisyklių, bei kitų Lietuvos respublikje galiojančiuose teisės aktų reikalavimų.</t>
  </si>
  <si>
    <t>X.</t>
  </si>
  <si>
    <t>Sustambintame darbų kiekių žiniaraštyje turi būti įvertinti visi montavimo, demontavimo, transportavimo ir kiti darbai, medžiagos, įrenginiai, bandymai ir matavimai, operatyviniai perjungimai reikalingi projekto įgyvendinimui.</t>
  </si>
  <si>
    <t>Drenažo atstatymo darbai ir archeologiniai tyrinėjimai, priežiūra turi būti įvertinti pasiūlymo kainoje jeigu jie yra numatyti projekte.</t>
  </si>
  <si>
    <t xml:space="preserve"> </t>
  </si>
  <si>
    <t>Maksimalus kiekis</t>
  </si>
  <si>
    <t>Visi projektui įgyvendinti reikalingi leidimai, trečiųjų šalių sutikimai ir suderinimai, leidimai žemės kasimo darbams, trasos nužymėjimai, požeminių inžinerinių tinklų ir sklypo geodezinės išpildomosios nuotraukos parengimas, statinio (statinys susisiekimo komunikacijos - keliai) statybos techninės priežiūros paslauga, grunto sutankinimo protokolai, VEI ir kitų institucijų pažymos, leidimai turi būti įvertinti rangos darbų kainoje.</t>
  </si>
  <si>
    <t>0,4 kV skirstyklos įrenginiai, jų montavimas, suderinimas, bandymai</t>
  </si>
  <si>
    <t>Akumuliatorių baterija, jos sumontavimas, bandymai</t>
  </si>
  <si>
    <t>Akumuliatorių įkrovikliai, jų sumontavimas, bandymai</t>
  </si>
  <si>
    <t>Dispečerinio valdymo įrenginiai (TSPĮ, DKPK, informacijos koncentratorių sumontavimas, prijungimas bei kiti reikalingi darbai ir medžiagos (įskaitant personalo instruktavimo paslaugą))</t>
  </si>
  <si>
    <t>Ventiliacijos bei kondicionavimo sistemos įrengimas, suderinimas</t>
  </si>
  <si>
    <t>Kelių, aikštelių statyba, teritorijų gerbūvio sutvarkymas, visi tam reikalingi darbai ir medžiagos</t>
  </si>
  <si>
    <t>3.2.</t>
  </si>
  <si>
    <t>3.3.</t>
  </si>
  <si>
    <t>10 kV vidaus skirstyklų elektros įrenginių sumontavimas, suderinimas, bandymai  bei visi kiti reikalingi darbai ir medžiagos  (su visais pastotės viduje tarp įrenginių esančiais 10 kV kabeliais, relinės apsaugos, automatikos ir valdymo įranga, įskaitant personalo instruktavimo paslaugą)</t>
  </si>
  <si>
    <t>TP 0,4 kV ir žemesnės įtampos kintamosios ir nuolatinės srovės elektros įrenginių montavimas ir juos jungiančių kabelių, laidų montavimas</t>
  </si>
  <si>
    <t>Apsaugos nuo gaisro technikos, įėjimo kontrolės sistemos įrengimas suderinimas ir prijungimas projekte numatytoje vietoje  (signalizacijos sistema)</t>
  </si>
  <si>
    <t>10 kV KL trasos parengimas, linijos tiesimas, įžeminimo įrenginių sumontavimas, prijungimas, trasos gerbūvio sutvarkymas bei kiti reikalingi darbai ir medžiagos pagal projektinius sprendinius (išskirti linijas pagal operatyvinius pavadinimus)</t>
  </si>
  <si>
    <t>Projektinis kiekis</t>
  </si>
  <si>
    <t>Darbams, kurių mato vienetas yra kilometras stulpelyje "Maksimalus kiekis" turi būti nurodyti 10 proc. didesni darbų kiekiai negu projektiniai kiekiai, nurodyti stulpelyje "Projektinis kiekis".</t>
  </si>
  <si>
    <t>0,4 kV KL trasos parengimas, linijos tiesimas,  prijungimas, trasos gerbūvio sutvarkymas bei kiti reikalingi darbai ir medžiagos pagal projektinius sprendinius (išskirti linijas pagal operatyvinius pavadinimus)</t>
  </si>
  <si>
    <t>Mato vnt. įkainis Eur be PVM</t>
  </si>
  <si>
    <t>Viso Eur be PVM</t>
  </si>
  <si>
    <t>Viso Eur su PVM</t>
  </si>
  <si>
    <t>Iš viso kaina Eur be PVM (projektiniam kiekiui)</t>
  </si>
  <si>
    <r>
      <t>Iš viso kaina Eur be PVM (</t>
    </r>
    <r>
      <rPr>
        <b/>
        <i/>
        <sz val="11"/>
        <rFont val="Arial"/>
        <family val="2"/>
        <charset val="186"/>
      </rPr>
      <t>maksimaliam kiekiui</t>
    </r>
    <r>
      <rPr>
        <b/>
        <sz val="11"/>
        <rFont val="Arial"/>
        <family val="2"/>
        <charset val="186"/>
      </rPr>
      <t>)</t>
    </r>
  </si>
  <si>
    <t xml:space="preserve">Pozicijose, kuriose nurodytas mato vienetas komp. – turi būti įvertinta techniniame, darbo projekte numatyta visa apimtis. Pozicijose, kurių mato vienetas yra kilometras, reikia nurodyti maksimalaus kiekio kainą, kuri apskaičiuojama Maksimalų kiekį  padauginus iš vieneto įkainio Eur be PVM. </t>
  </si>
  <si>
    <t>Iš viso kaina EUR be PVM (projektiniam kiekiui) apskaičiuojama Mato vnt. EUR be PVM padauginus iš Projektinio kiekio. Iš viso kaina EUR be PVM (maksimaliam kiekiui) apskaičiuojama Mato vnt. EUR be PVM padauginus iš Maksimalaus kiekio.</t>
  </si>
  <si>
    <t>* 0,4kV KL ir 0,4kV OKL tiesimo įkainiuose turi būti įvertinti visi projekte numatyti atvado paklojimo, prijungimo, perjungimo darbai ir medžiagos</t>
  </si>
  <si>
    <t>10 kV galios transformatoriaus atvežimas, sumontavimas, suderinimas ir prijungimas projekte numatytoje vietoje, įskaitant visas reikiamas medžiagas ir įrenginius</t>
  </si>
  <si>
    <t>2.4.</t>
  </si>
  <si>
    <t>2.5.</t>
  </si>
  <si>
    <t>2.6.</t>
  </si>
  <si>
    <t>2.7.</t>
  </si>
  <si>
    <t>3.4.</t>
  </si>
  <si>
    <t>3.5.</t>
  </si>
  <si>
    <t>3.6.</t>
  </si>
  <si>
    <t>3.7.</t>
  </si>
  <si>
    <t>3.8.</t>
  </si>
  <si>
    <t>3.9.</t>
  </si>
  <si>
    <t>3.10.</t>
  </si>
  <si>
    <t>SP-70 pastato remontas ar rekonstravimas visi tam reikalingi darbai ir medžiagos</t>
  </si>
  <si>
    <t>Radijo ryšio terminalų sumontavimas, prijungimas bei kiti reikalingi darbai ir medžiagos (radijo modeminio ryšio įrenginiai)</t>
  </si>
  <si>
    <t>2.8.</t>
  </si>
  <si>
    <t>2.9.</t>
  </si>
  <si>
    <t>Kabelių linija 10 kV L-MT156</t>
  </si>
  <si>
    <t>Kabelių linija 10 kV L-TR78-1</t>
  </si>
  <si>
    <t>Kabelių linija 10 kV L-TR75</t>
  </si>
  <si>
    <t>Kabelių linija 10 kV L-TR71</t>
  </si>
  <si>
    <t>Kabelių linija 10 kV L-Kapsų TP-1</t>
  </si>
  <si>
    <t>Kabelių linija 10 kV L-Kapsų TP-2</t>
  </si>
  <si>
    <t>Kabelių linija 10 kV L-TR73</t>
  </si>
  <si>
    <t>Kabelių linija 10 kV L-TR78-2</t>
  </si>
  <si>
    <t>Kabelių linija 10 kV L-TR51</t>
  </si>
  <si>
    <t>3.11.</t>
  </si>
  <si>
    <t>3.12.</t>
  </si>
  <si>
    <t>3.13.</t>
  </si>
  <si>
    <t>3.14.</t>
  </si>
  <si>
    <t>3.15.</t>
  </si>
  <si>
    <t>Kabelių linija 0,4 kV L-PS70-8-2</t>
  </si>
  <si>
    <t>Kabelių linija 0,4 kV L-PS70-4</t>
  </si>
  <si>
    <t>Kabelių linija 0,4 kV L-Gatvių apšvietimas</t>
  </si>
  <si>
    <t>Kabelių linija 0,4 kV L-PS70-7-2</t>
  </si>
  <si>
    <t>Kabelių linija 0,4 kV L-PS70-7-3</t>
  </si>
  <si>
    <t>Kabelių linija 0,4 kV L-PS70-5</t>
  </si>
  <si>
    <t>Kabelių linija 0,4 kV L-PS70-1-2</t>
  </si>
  <si>
    <t>Kabelių linija 0,4 kV L-PS70-9-2</t>
  </si>
  <si>
    <t>Kabelių linija 0,4 kV L-PS70-6</t>
  </si>
  <si>
    <t>Kabelių linija 0,4 kV L-PS70-8-1</t>
  </si>
  <si>
    <t>Kabelių linija 0,4 kV L-PS70-3</t>
  </si>
  <si>
    <t>Kabelių linija 0,4 kV L-PS70-7-1</t>
  </si>
  <si>
    <t>Kabelių linija 0,4 kV L-PS70-9-1</t>
  </si>
  <si>
    <t>Kabelių linija 0,4 kV L-PS70-5-1</t>
  </si>
  <si>
    <t>Kabelių linija 0,4 kV L-PS70-1-1</t>
  </si>
  <si>
    <t>SP-70 Marijampolės m. rekonstravimas</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</si>
</sst>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1"/>
      <color theme="1"/>
      <name val="Calibri"/>
      <family val="2"/>
      <charset val="186"/>
      <scheme val="minor"/>
    </font>
    <font>
      <b/>
      <sz val="11"/>
      <color theme="1"/>
      <name val="Arial"/>
      <family val="2"/>
    </font>
    <font>
      <sz val="11"/>
      <color theme="1"/>
      <name val="Arial"/>
      <family val="2"/>
    </font>
    <font>
      <b/>
      <sz val="11"/>
      <name val="Arial"/>
      <family val="2"/>
    </font>
    <font>
      <b/>
      <sz val="11"/>
      <name val="Arial"/>
      <family val="2"/>
      <charset val="186"/>
    </font>
    <font>
      <sz val="11"/>
      <name val="Calibri"/>
      <family val="2"/>
      <charset val="186"/>
      <scheme val="minor"/>
    </font>
    <font>
      <sz val="11"/>
      <name val="Arial"/>
      <family val="2"/>
    </font>
    <font>
      <sz val="11"/>
      <name val="Arial"/>
      <family val="2"/>
      <charset val="186"/>
    </font>
    <font>
      <b/>
      <sz val="11"/>
      <name val="Calibri"/>
      <family val="2"/>
      <charset val="186"/>
      <scheme val="minor"/>
    </font>
    <font>
      <sz val="11"/>
      <name val="Calibri"/>
      <family val="2"/>
      <scheme val="minor"/>
    </font>
    <font>
      <sz val="10"/>
      <name val="Arial"/>
      <family val="2"/>
    </font>
    <font>
      <sz val="11"/>
      <color theme="1"/>
      <name val="Arial"/>
      <family val="2"/>
      <charset val="186"/>
    </font>
    <font>
      <b/>
      <sz val="11"/>
      <color theme="1"/>
      <name val="Arial"/>
      <family val="2"/>
      <charset val="186"/>
    </font>
    <font>
      <sz val="11"/>
      <color rgb="FFFF0000"/>
      <name val="Calibri"/>
      <family val="2"/>
      <charset val="186"/>
      <scheme val="minor"/>
    </font>
    <font>
      <b/>
      <sz val="12"/>
      <name val="Arial"/>
      <family val="2"/>
      <charset val="186"/>
    </font>
    <font>
      <b/>
      <i/>
      <sz val="11"/>
      <name val="Arial"/>
      <family val="2"/>
      <charset val="186"/>
    </font>
    <font>
      <b/>
      <sz val="12"/>
      <color theme="1"/>
      <name val="Arial"/>
      <family val="2"/>
      <charset val="186"/>
    </font>
  </fonts>
  <fills count="5">
    <fill>
      <patternFill patternType="none"/>
    </fill>
    <fill>
      <patternFill patternType="gray125"/>
    </fill>
    <fill>
      <patternFill patternType="solid">
        <fgColor theme="2"/>
        <bgColor indexed="64"/>
      </patternFill>
    </fill>
    <fill>
      <patternFill patternType="solid">
        <fgColor theme="6" tint="0.39997558519241921"/>
        <bgColor indexed="64"/>
      </patternFill>
    </fill>
    <fill>
      <patternFill patternType="solid">
        <fgColor theme="0"/>
        <bgColor indexed="64"/>
      </patternFill>
    </fill>
  </fills>
  <borders count="9">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bottom/>
      <diagonal/>
    </border>
  </borders>
  <cellStyleXfs count="1">
    <xf numFmtId="0" fontId="0" fillId="0" borderId="0"/>
  </cellStyleXfs>
  <cellXfs count="94">
    <xf numFmtId="0" fontId="0" fillId="0" borderId="0" xfId="0"/>
    <xf numFmtId="0" fontId="4" fillId="3" borderId="1" xfId="0" applyFont="1" applyFill="1" applyBorder="1" applyAlignment="1" applyProtection="1">
      <alignment horizontal="center" vertical="center" wrapText="1"/>
      <protection locked="0"/>
    </xf>
    <xf numFmtId="0" fontId="4" fillId="3" borderId="2" xfId="0" applyFont="1" applyFill="1" applyBorder="1" applyAlignment="1" applyProtection="1">
      <alignment horizontal="center" vertical="center" wrapText="1"/>
      <protection locked="0"/>
    </xf>
    <xf numFmtId="0" fontId="4" fillId="3"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protection locked="0"/>
    </xf>
    <xf numFmtId="0" fontId="0" fillId="0" borderId="0" xfId="0" applyProtection="1">
      <protection locked="0"/>
    </xf>
    <xf numFmtId="0" fontId="0" fillId="0" borderId="0" xfId="0" applyAlignment="1" applyProtection="1">
      <alignment horizontal="center" vertical="center"/>
      <protection locked="0"/>
    </xf>
    <xf numFmtId="0" fontId="11" fillId="0" borderId="1" xfId="0" applyFont="1" applyFill="1" applyBorder="1" applyAlignment="1" applyProtection="1">
      <alignment horizontal="center" vertical="center"/>
      <protection locked="0"/>
    </xf>
    <xf numFmtId="0" fontId="12" fillId="0" borderId="1" xfId="0" applyFont="1" applyFill="1" applyBorder="1" applyAlignment="1" applyProtection="1">
      <alignment horizontal="center" vertical="center"/>
      <protection locked="0"/>
    </xf>
    <xf numFmtId="0" fontId="7" fillId="2" borderId="1" xfId="0" applyFont="1" applyFill="1" applyBorder="1" applyAlignment="1" applyProtection="1">
      <alignment vertical="center" wrapText="1"/>
      <protection locked="0"/>
    </xf>
    <xf numFmtId="0" fontId="7" fillId="0" borderId="1" xfId="0" applyFont="1" applyFill="1" applyBorder="1" applyAlignment="1" applyProtection="1">
      <alignment horizontal="center" vertical="center" wrapText="1"/>
      <protection locked="0"/>
    </xf>
    <xf numFmtId="0" fontId="0" fillId="0" borderId="0" xfId="0" applyFill="1" applyProtection="1">
      <protection locked="0"/>
    </xf>
    <xf numFmtId="0" fontId="13" fillId="0" borderId="0" xfId="0" applyFont="1" applyBorder="1" applyAlignment="1" applyProtection="1">
      <alignment wrapText="1"/>
      <protection locked="0"/>
    </xf>
    <xf numFmtId="0" fontId="12" fillId="0" borderId="4" xfId="0" applyFont="1" applyFill="1" applyBorder="1" applyAlignment="1" applyProtection="1">
      <alignment horizontal="center" vertical="center"/>
      <protection locked="0"/>
    </xf>
    <xf numFmtId="0" fontId="7" fillId="0" borderId="3" xfId="0" applyFont="1" applyFill="1" applyBorder="1" applyAlignment="1" applyProtection="1">
      <alignment horizontal="center" vertical="center"/>
      <protection locked="0"/>
    </xf>
    <xf numFmtId="0" fontId="7" fillId="2" borderId="7" xfId="0" applyFont="1" applyFill="1" applyBorder="1" applyAlignment="1" applyProtection="1">
      <alignment horizontal="left" vertical="center" wrapText="1"/>
      <protection locked="0"/>
    </xf>
    <xf numFmtId="0" fontId="5" fillId="0" borderId="0" xfId="0" applyFont="1" applyFill="1" applyBorder="1" applyAlignment="1" applyProtection="1">
      <alignment vertical="center" wrapText="1"/>
      <protection locked="0"/>
    </xf>
    <xf numFmtId="0" fontId="5" fillId="0" borderId="0" xfId="0" applyFont="1" applyAlignment="1" applyProtection="1">
      <alignment wrapText="1"/>
      <protection locked="0"/>
    </xf>
    <xf numFmtId="0" fontId="5" fillId="0" borderId="0" xfId="0" applyFont="1" applyProtection="1">
      <protection locked="0"/>
    </xf>
    <xf numFmtId="0" fontId="11" fillId="0" borderId="3" xfId="0" applyFont="1" applyFill="1" applyBorder="1" applyAlignment="1" applyProtection="1">
      <alignment horizontal="center" vertical="center"/>
      <protection locked="0"/>
    </xf>
    <xf numFmtId="0" fontId="13" fillId="0" borderId="0" xfId="0" applyFont="1" applyAlignment="1" applyProtection="1">
      <alignment wrapText="1"/>
      <protection locked="0"/>
    </xf>
    <xf numFmtId="0" fontId="13" fillId="0" borderId="0" xfId="0" applyFont="1" applyAlignment="1" applyProtection="1">
      <protection locked="0"/>
    </xf>
    <xf numFmtId="0" fontId="12" fillId="0" borderId="3" xfId="0" applyFont="1" applyFill="1" applyBorder="1" applyAlignment="1" applyProtection="1">
      <alignment horizontal="center" vertical="center"/>
      <protection locked="0"/>
    </xf>
    <xf numFmtId="0" fontId="7" fillId="0" borderId="7" xfId="0" applyFont="1" applyFill="1" applyBorder="1" applyAlignment="1" applyProtection="1">
      <alignment horizontal="left" vertical="center" wrapText="1"/>
      <protection locked="0"/>
    </xf>
    <xf numFmtId="0" fontId="5" fillId="0" borderId="0" xfId="0" applyFont="1" applyFill="1" applyBorder="1" applyAlignment="1" applyProtection="1">
      <protection locked="0"/>
    </xf>
    <xf numFmtId="0" fontId="11" fillId="0" borderId="6" xfId="0" applyFont="1" applyFill="1" applyBorder="1" applyAlignment="1" applyProtection="1">
      <alignment horizontal="center" vertical="center"/>
      <protection locked="0"/>
    </xf>
    <xf numFmtId="0" fontId="7" fillId="0" borderId="6" xfId="0" applyFont="1" applyFill="1" applyBorder="1" applyAlignment="1" applyProtection="1">
      <alignment horizontal="left" vertical="center" wrapText="1"/>
      <protection locked="0"/>
    </xf>
    <xf numFmtId="0" fontId="4" fillId="0" borderId="1" xfId="0" applyFont="1" applyFill="1" applyBorder="1" applyAlignment="1" applyProtection="1">
      <alignment horizontal="center" vertical="center"/>
      <protection locked="0"/>
    </xf>
    <xf numFmtId="0" fontId="5" fillId="0" borderId="0" xfId="0" applyFont="1" applyBorder="1" applyAlignment="1" applyProtection="1">
      <protection locked="0"/>
    </xf>
    <xf numFmtId="0" fontId="0" fillId="0" borderId="0" xfId="0" applyBorder="1" applyProtection="1">
      <protection locked="0"/>
    </xf>
    <xf numFmtId="0" fontId="7" fillId="0" borderId="1" xfId="0" applyFont="1" applyFill="1" applyBorder="1" applyAlignment="1" applyProtection="1">
      <alignment vertical="center" wrapText="1"/>
      <protection locked="0"/>
    </xf>
    <xf numFmtId="0" fontId="0" fillId="4" borderId="0" xfId="0" applyFill="1" applyAlignment="1" applyProtection="1">
      <protection locked="0"/>
    </xf>
    <xf numFmtId="0" fontId="7" fillId="0" borderId="1" xfId="0" applyFont="1" applyFill="1" applyBorder="1" applyAlignment="1" applyProtection="1">
      <alignment horizontal="left" vertical="center"/>
      <protection locked="0"/>
    </xf>
    <xf numFmtId="16" fontId="7" fillId="0" borderId="1" xfId="0" applyNumberFormat="1" applyFont="1" applyFill="1" applyBorder="1" applyAlignment="1" applyProtection="1">
      <alignment horizontal="center" vertical="center"/>
      <protection locked="0"/>
    </xf>
    <xf numFmtId="0" fontId="4" fillId="0" borderId="3"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protection locked="0"/>
    </xf>
    <xf numFmtId="0" fontId="7" fillId="0" borderId="0" xfId="0" applyFont="1" applyFill="1" applyBorder="1" applyAlignment="1" applyProtection="1">
      <alignment wrapText="1"/>
      <protection locked="0"/>
    </xf>
    <xf numFmtId="0" fontId="4" fillId="0" borderId="4" xfId="0" applyFont="1" applyFill="1" applyBorder="1" applyAlignment="1" applyProtection="1">
      <alignment vertical="center"/>
      <protection locked="0"/>
    </xf>
    <xf numFmtId="0" fontId="4" fillId="0" borderId="3" xfId="0" applyFont="1" applyFill="1" applyBorder="1" applyAlignment="1" applyProtection="1">
      <alignment vertical="center"/>
      <protection locked="0"/>
    </xf>
    <xf numFmtId="0" fontId="7" fillId="0" borderId="0" xfId="0" applyFont="1" applyFill="1" applyBorder="1" applyAlignment="1" applyProtection="1">
      <alignment horizontal="center" vertical="center"/>
      <protection locked="0"/>
    </xf>
    <xf numFmtId="0" fontId="4" fillId="0" borderId="1" xfId="0" applyFont="1" applyFill="1" applyBorder="1" applyAlignment="1" applyProtection="1">
      <alignment vertical="center"/>
      <protection locked="0"/>
    </xf>
    <xf numFmtId="0" fontId="7" fillId="0" borderId="0" xfId="0" applyFont="1" applyFill="1" applyAlignment="1" applyProtection="1">
      <alignment horizontal="center" vertical="center"/>
      <protection locked="0"/>
    </xf>
    <xf numFmtId="0" fontId="7" fillId="0" borderId="0" xfId="0" applyFont="1" applyFill="1" applyAlignment="1" applyProtection="1">
      <alignment wrapText="1"/>
      <protection locked="0"/>
    </xf>
    <xf numFmtId="0" fontId="4" fillId="0" borderId="0" xfId="0" applyFont="1" applyFill="1" applyBorder="1" applyAlignment="1" applyProtection="1">
      <alignment horizontal="right" vertical="center"/>
      <protection locked="0"/>
    </xf>
    <xf numFmtId="0" fontId="4" fillId="0" borderId="0" xfId="0" applyFont="1" applyFill="1" applyBorder="1" applyAlignment="1" applyProtection="1">
      <alignment horizontal="center"/>
      <protection locked="0"/>
    </xf>
    <xf numFmtId="0" fontId="8" fillId="0" borderId="1" xfId="0" applyFont="1" applyFill="1" applyBorder="1" applyAlignment="1" applyProtection="1">
      <alignment horizontal="center" vertical="center" wrapText="1"/>
      <protection locked="0"/>
    </xf>
    <xf numFmtId="0" fontId="8" fillId="0" borderId="6" xfId="0" applyFont="1" applyFill="1" applyBorder="1" applyAlignment="1" applyProtection="1">
      <alignment horizontal="center" vertical="center" wrapText="1"/>
      <protection locked="0"/>
    </xf>
    <xf numFmtId="0" fontId="13" fillId="0" borderId="0" xfId="0" applyFont="1" applyBorder="1" applyAlignment="1" applyProtection="1">
      <protection locked="0"/>
    </xf>
    <xf numFmtId="0" fontId="8" fillId="0" borderId="1" xfId="0" applyFont="1" applyFill="1" applyBorder="1" applyAlignment="1" applyProtection="1">
      <alignment horizontal="center" vertical="center"/>
      <protection locked="0"/>
    </xf>
    <xf numFmtId="0" fontId="6" fillId="0" borderId="0" xfId="0" applyFont="1" applyFill="1" applyBorder="1" applyAlignment="1" applyProtection="1">
      <alignment horizontal="center" vertical="center"/>
      <protection locked="0"/>
    </xf>
    <xf numFmtId="0" fontId="6" fillId="0" borderId="0" xfId="0" applyFont="1" applyFill="1" applyBorder="1" applyAlignment="1" applyProtection="1">
      <alignment vertical="center"/>
      <protection locked="0"/>
    </xf>
    <xf numFmtId="0" fontId="5" fillId="0" borderId="0" xfId="0" applyFont="1" applyBorder="1" applyProtection="1">
      <protection locked="0"/>
    </xf>
    <xf numFmtId="0" fontId="9" fillId="0" borderId="0" xfId="0" applyFont="1" applyAlignment="1" applyProtection="1">
      <alignment horizontal="center" vertical="center"/>
      <protection locked="0"/>
    </xf>
    <xf numFmtId="0" fontId="3" fillId="0" borderId="0" xfId="0" applyFont="1" applyFill="1" applyAlignment="1" applyProtection="1">
      <alignment wrapText="1"/>
      <protection locked="0"/>
    </xf>
    <xf numFmtId="0" fontId="9" fillId="0" borderId="0" xfId="0" applyFont="1" applyAlignment="1" applyProtection="1">
      <alignment wrapText="1"/>
      <protection locked="0"/>
    </xf>
    <xf numFmtId="0" fontId="10" fillId="0" borderId="0" xfId="0" applyFont="1" applyFill="1" applyBorder="1" applyAlignment="1" applyProtection="1">
      <alignment horizontal="right" vertical="center"/>
      <protection locked="0"/>
    </xf>
    <xf numFmtId="0" fontId="6" fillId="0" borderId="0" xfId="0" applyFont="1" applyBorder="1" applyAlignment="1" applyProtection="1">
      <alignment vertical="center"/>
      <protection locked="0"/>
    </xf>
    <xf numFmtId="0" fontId="2" fillId="0" borderId="0" xfId="0" applyFont="1" applyAlignment="1" applyProtection="1">
      <alignment horizontal="center" vertical="center"/>
      <protection locked="0"/>
    </xf>
    <xf numFmtId="0" fontId="1" fillId="0" borderId="0" xfId="0" applyFont="1" applyFill="1" applyAlignment="1" applyProtection="1">
      <alignment wrapText="1"/>
      <protection locked="0"/>
    </xf>
    <xf numFmtId="0" fontId="0" fillId="0" borderId="0" xfId="0" applyAlignment="1" applyProtection="1">
      <alignment wrapText="1"/>
      <protection locked="0"/>
    </xf>
    <xf numFmtId="0" fontId="1" fillId="0" borderId="0" xfId="0" applyFont="1" applyFill="1" applyAlignment="1" applyProtection="1">
      <alignment vertical="center" wrapText="1"/>
      <protection locked="0"/>
    </xf>
    <xf numFmtId="2" fontId="7" fillId="0" borderId="1" xfId="0" applyNumberFormat="1" applyFont="1" applyFill="1" applyBorder="1" applyAlignment="1" applyProtection="1">
      <alignment horizontal="center" vertical="center"/>
      <protection hidden="1"/>
    </xf>
    <xf numFmtId="4" fontId="7" fillId="0" borderId="1" xfId="0" applyNumberFormat="1" applyFont="1" applyFill="1" applyBorder="1" applyAlignment="1" applyProtection="1">
      <alignment horizontal="center" vertical="center"/>
      <protection hidden="1"/>
    </xf>
    <xf numFmtId="0" fontId="12" fillId="0" borderId="3" xfId="0" applyFont="1" applyFill="1" applyBorder="1" applyAlignment="1" applyProtection="1">
      <alignment horizontal="center" vertical="center"/>
      <protection locked="0"/>
    </xf>
    <xf numFmtId="0" fontId="12" fillId="0" borderId="5" xfId="0" applyFont="1" applyFill="1" applyBorder="1" applyAlignment="1" applyProtection="1">
      <alignment horizontal="center" vertical="center"/>
      <protection locked="0"/>
    </xf>
    <xf numFmtId="0" fontId="12" fillId="0" borderId="2" xfId="0" applyFont="1" applyFill="1" applyBorder="1" applyAlignment="1" applyProtection="1">
      <alignment horizontal="center" vertical="center"/>
      <protection locked="0"/>
    </xf>
    <xf numFmtId="0" fontId="16" fillId="0" borderId="3" xfId="0" applyFont="1" applyFill="1" applyBorder="1" applyAlignment="1" applyProtection="1">
      <alignment horizontal="center" vertical="center"/>
      <protection locked="0"/>
    </xf>
    <xf numFmtId="0" fontId="14" fillId="3" borderId="3" xfId="0" applyFont="1" applyFill="1" applyBorder="1" applyAlignment="1" applyProtection="1">
      <alignment horizontal="center" vertical="center" wrapText="1"/>
      <protection locked="0"/>
    </xf>
    <xf numFmtId="0" fontId="14" fillId="3" borderId="5" xfId="0" applyFont="1" applyFill="1" applyBorder="1" applyAlignment="1" applyProtection="1">
      <alignment horizontal="center" vertical="center" wrapText="1"/>
      <protection locked="0"/>
    </xf>
    <xf numFmtId="0" fontId="14" fillId="3"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vertical="center" wrapText="1"/>
      <protection locked="0"/>
    </xf>
    <xf numFmtId="0" fontId="12" fillId="0" borderId="5" xfId="0" applyFont="1" applyFill="1" applyBorder="1" applyAlignment="1" applyProtection="1">
      <alignment horizontal="center" vertical="center" wrapText="1"/>
      <protection locked="0"/>
    </xf>
    <xf numFmtId="0" fontId="12" fillId="0" borderId="2" xfId="0" applyFont="1" applyFill="1" applyBorder="1" applyAlignment="1" applyProtection="1">
      <alignment horizontal="center" vertical="center" wrapText="1"/>
      <protection locked="0"/>
    </xf>
    <xf numFmtId="0" fontId="12" fillId="0" borderId="3" xfId="0" applyFont="1" applyFill="1" applyBorder="1" applyAlignment="1" applyProtection="1">
      <alignment horizontal="center"/>
      <protection locked="0"/>
    </xf>
    <xf numFmtId="0" fontId="12" fillId="0" borderId="5" xfId="0" applyFont="1" applyFill="1" applyBorder="1" applyAlignment="1" applyProtection="1">
      <alignment horizontal="center"/>
      <protection locked="0"/>
    </xf>
    <xf numFmtId="0" fontId="12" fillId="0" borderId="2" xfId="0" applyFont="1" applyFill="1" applyBorder="1" applyAlignment="1" applyProtection="1">
      <alignment horizontal="center"/>
      <protection locked="0"/>
    </xf>
    <xf numFmtId="0" fontId="4" fillId="0" borderId="3" xfId="0" applyFont="1" applyFill="1" applyBorder="1" applyAlignment="1" applyProtection="1">
      <alignment horizontal="left" vertical="center" wrapText="1"/>
      <protection locked="0"/>
    </xf>
    <xf numFmtId="0" fontId="4" fillId="0" borderId="5" xfId="0" applyFont="1" applyFill="1" applyBorder="1" applyAlignment="1" applyProtection="1">
      <alignment horizontal="left" vertical="center" wrapText="1"/>
      <protection locked="0"/>
    </xf>
    <xf numFmtId="0" fontId="4" fillId="0" borderId="2" xfId="0" applyFont="1" applyFill="1" applyBorder="1" applyAlignment="1" applyProtection="1">
      <alignment horizontal="left" vertical="center" wrapText="1"/>
      <protection locked="0"/>
    </xf>
    <xf numFmtId="0" fontId="4" fillId="0" borderId="3" xfId="0" applyFont="1" applyFill="1" applyBorder="1" applyAlignment="1" applyProtection="1">
      <alignment horizontal="center" vertical="center" wrapText="1"/>
      <protection locked="0"/>
    </xf>
    <xf numFmtId="0" fontId="4" fillId="0" borderId="5" xfId="0" applyFont="1" applyFill="1" applyBorder="1" applyAlignment="1" applyProtection="1">
      <alignment horizontal="center" vertical="center" wrapText="1"/>
      <protection locked="0"/>
    </xf>
    <xf numFmtId="0" fontId="4" fillId="0" borderId="2" xfId="0" applyFont="1" applyFill="1" applyBorder="1" applyAlignment="1" applyProtection="1">
      <alignment horizontal="center" vertical="center" wrapText="1"/>
      <protection locked="0"/>
    </xf>
    <xf numFmtId="0" fontId="7" fillId="0" borderId="3" xfId="0" applyFont="1" applyFill="1" applyBorder="1" applyAlignment="1" applyProtection="1">
      <alignment horizontal="center" vertical="center" wrapText="1"/>
      <protection locked="0"/>
    </xf>
    <xf numFmtId="0" fontId="7" fillId="0" borderId="5" xfId="0" applyFont="1" applyFill="1" applyBorder="1" applyAlignment="1" applyProtection="1">
      <alignment horizontal="center" vertical="center" wrapText="1"/>
      <protection locked="0"/>
    </xf>
    <xf numFmtId="0" fontId="7" fillId="0" borderId="2" xfId="0" applyFont="1" applyFill="1" applyBorder="1" applyAlignment="1" applyProtection="1">
      <alignment horizontal="center" vertical="center" wrapText="1"/>
      <protection locked="0"/>
    </xf>
    <xf numFmtId="0" fontId="4" fillId="0" borderId="3" xfId="0" applyFont="1" applyFill="1" applyBorder="1" applyAlignment="1" applyProtection="1">
      <alignment horizontal="center" vertical="center"/>
      <protection locked="0"/>
    </xf>
    <xf numFmtId="0" fontId="4" fillId="0" borderId="5" xfId="0" applyFont="1" applyFill="1" applyBorder="1" applyAlignment="1" applyProtection="1">
      <alignment horizontal="center" vertical="center"/>
      <protection locked="0"/>
    </xf>
    <xf numFmtId="0" fontId="4" fillId="0" borderId="2" xfId="0" applyFont="1" applyFill="1" applyBorder="1" applyAlignment="1" applyProtection="1">
      <alignment horizontal="center" vertical="center"/>
      <protection locked="0"/>
    </xf>
    <xf numFmtId="0" fontId="4" fillId="0" borderId="3" xfId="0" applyFont="1" applyFill="1" applyBorder="1" applyAlignment="1" applyProtection="1">
      <alignment vertical="center" wrapText="1"/>
      <protection locked="0"/>
    </xf>
    <xf numFmtId="0" fontId="4" fillId="0" borderId="5" xfId="0" applyFont="1" applyFill="1" applyBorder="1" applyAlignment="1" applyProtection="1">
      <alignment vertical="center" wrapText="1"/>
      <protection locked="0"/>
    </xf>
    <xf numFmtId="0" fontId="4" fillId="0" borderId="2" xfId="0" applyFont="1" applyFill="1" applyBorder="1" applyAlignment="1" applyProtection="1">
      <alignment vertical="center" wrapText="1"/>
      <protection locked="0"/>
    </xf>
    <xf numFmtId="0" fontId="4" fillId="0" borderId="1" xfId="0" applyFont="1" applyFill="1" applyBorder="1" applyAlignment="1" applyProtection="1">
      <alignment horizontal="left" wrapText="1"/>
      <protection locked="0"/>
    </xf>
    <xf numFmtId="0" fontId="13" fillId="0" borderId="0" xfId="0" applyFont="1" applyAlignment="1" applyProtection="1">
      <alignment horizontal="center" wrapText="1"/>
      <protection locked="0"/>
    </xf>
    <xf numFmtId="0" fontId="13" fillId="0" borderId="0" xfId="0" applyFont="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47"/>
  <sheetViews>
    <sheetView tabSelected="1" zoomScale="85" zoomScaleNormal="85" workbookViewId="0">
      <selection activeCell="F40" sqref="F40"/>
    </sheetView>
  </sheetViews>
  <sheetFormatPr defaultRowHeight="15" x14ac:dyDescent="0.25"/>
  <cols>
    <col min="1" max="1" width="6.28515625" style="6" customWidth="1"/>
    <col min="2" max="2" width="45.85546875" style="59" customWidth="1"/>
    <col min="3" max="3" width="10.7109375" style="59" customWidth="1"/>
    <col min="4" max="5" width="13.85546875" style="5" customWidth="1"/>
    <col min="6" max="6" width="18" style="5" bestFit="1" customWidth="1"/>
    <col min="7" max="7" width="16.85546875" style="5" customWidth="1"/>
    <col min="8" max="8" width="18" style="5" bestFit="1" customWidth="1"/>
    <col min="9" max="9" width="9.140625" style="5"/>
    <col min="10" max="10" width="18.28515625" style="5" customWidth="1"/>
    <col min="11" max="16384" width="9.140625" style="5"/>
  </cols>
  <sheetData>
    <row r="1" spans="1:32" ht="16.149999999999999" customHeight="1" thickBot="1" x14ac:dyDescent="0.3">
      <c r="A1" s="67" t="s">
        <v>18</v>
      </c>
      <c r="B1" s="68"/>
      <c r="C1" s="68"/>
      <c r="D1" s="68"/>
      <c r="E1" s="68"/>
      <c r="F1" s="68"/>
      <c r="G1" s="68"/>
      <c r="H1" s="69"/>
    </row>
    <row r="2" spans="1:32" s="6" customFormat="1" ht="60.75" thickBot="1" x14ac:dyDescent="0.3">
      <c r="A2" s="1" t="s">
        <v>0</v>
      </c>
      <c r="B2" s="2" t="s">
        <v>1</v>
      </c>
      <c r="C2" s="2" t="s">
        <v>2</v>
      </c>
      <c r="D2" s="2" t="s">
        <v>55</v>
      </c>
      <c r="E2" s="2" t="s">
        <v>41</v>
      </c>
      <c r="F2" s="2" t="s">
        <v>58</v>
      </c>
      <c r="G2" s="1" t="s">
        <v>61</v>
      </c>
      <c r="H2" s="3" t="s">
        <v>62</v>
      </c>
    </row>
    <row r="3" spans="1:32" ht="16.5" thickBot="1" x14ac:dyDescent="0.3">
      <c r="A3" s="7"/>
      <c r="B3" s="66" t="s">
        <v>111</v>
      </c>
      <c r="C3" s="64"/>
      <c r="D3" s="64"/>
      <c r="E3" s="64"/>
      <c r="F3" s="64"/>
      <c r="G3" s="64"/>
      <c r="H3" s="65"/>
    </row>
    <row r="4" spans="1:32" ht="15.75" thickBot="1" x14ac:dyDescent="0.3">
      <c r="A4" s="8" t="s">
        <v>3</v>
      </c>
      <c r="B4" s="63" t="s">
        <v>19</v>
      </c>
      <c r="C4" s="64"/>
      <c r="D4" s="64"/>
      <c r="E4" s="64"/>
      <c r="F4" s="64"/>
      <c r="G4" s="64"/>
      <c r="H4" s="65"/>
    </row>
    <row r="5" spans="1:32" ht="43.5" customHeight="1" thickBot="1" x14ac:dyDescent="0.3">
      <c r="A5" s="7" t="s">
        <v>4</v>
      </c>
      <c r="B5" s="9" t="s">
        <v>78</v>
      </c>
      <c r="C5" s="10" t="s">
        <v>5</v>
      </c>
      <c r="D5" s="10">
        <v>1</v>
      </c>
      <c r="E5" s="10">
        <f>D5</f>
        <v>1</v>
      </c>
      <c r="F5" s="4"/>
      <c r="G5" s="61">
        <f>ROUND(ROUND(D5,3)*$F5,2)</f>
        <v>0</v>
      </c>
      <c r="H5" s="61">
        <f>ROUND(ROUND(E5,3)*$F5,2)</f>
        <v>0</v>
      </c>
      <c r="I5" s="11"/>
      <c r="J5" s="11"/>
      <c r="K5" s="11"/>
    </row>
    <row r="6" spans="1:32" ht="15.75" thickBot="1" x14ac:dyDescent="0.3">
      <c r="A6" s="8" t="s">
        <v>13</v>
      </c>
      <c r="B6" s="63" t="s">
        <v>20</v>
      </c>
      <c r="C6" s="64"/>
      <c r="D6" s="64"/>
      <c r="E6" s="64"/>
      <c r="F6" s="64"/>
      <c r="G6" s="64"/>
      <c r="H6" s="65"/>
    </row>
    <row r="7" spans="1:32" ht="43.5" customHeight="1" thickBot="1" x14ac:dyDescent="0.3">
      <c r="A7" s="7" t="s">
        <v>4</v>
      </c>
      <c r="B7" s="9" t="s">
        <v>48</v>
      </c>
      <c r="C7" s="10" t="s">
        <v>5</v>
      </c>
      <c r="D7" s="10">
        <v>1</v>
      </c>
      <c r="E7" s="10">
        <f t="shared" ref="E7" si="0">D7</f>
        <v>1</v>
      </c>
      <c r="F7" s="4"/>
      <c r="G7" s="61">
        <f>ROUND(ROUND(D7,3)*$F7,2)</f>
        <v>0</v>
      </c>
      <c r="H7" s="61">
        <f>ROUND(ROUND(E7,3)*$F7,2)</f>
        <v>0</v>
      </c>
      <c r="I7" s="12"/>
      <c r="J7" s="12"/>
      <c r="K7" s="12"/>
      <c r="L7" s="12"/>
      <c r="M7" s="12"/>
      <c r="N7" s="12"/>
      <c r="O7" s="12"/>
      <c r="P7" s="12"/>
      <c r="Q7" s="12"/>
      <c r="R7" s="12"/>
      <c r="S7" s="12"/>
      <c r="T7" s="12"/>
      <c r="U7" s="12"/>
    </row>
    <row r="8" spans="1:32" ht="15.75" thickBot="1" x14ac:dyDescent="0.3">
      <c r="A8" s="13" t="s">
        <v>14</v>
      </c>
      <c r="B8" s="73" t="s">
        <v>22</v>
      </c>
      <c r="C8" s="74"/>
      <c r="D8" s="74"/>
      <c r="E8" s="74"/>
      <c r="F8" s="74"/>
      <c r="G8" s="74"/>
      <c r="H8" s="75"/>
      <c r="P8" s="5" t="s">
        <v>40</v>
      </c>
    </row>
    <row r="9" spans="1:32" s="18" customFormat="1" ht="100.5" customHeight="1" thickBot="1" x14ac:dyDescent="0.3">
      <c r="A9" s="14" t="s">
        <v>4</v>
      </c>
      <c r="B9" s="15" t="s">
        <v>51</v>
      </c>
      <c r="C9" s="10" t="s">
        <v>5</v>
      </c>
      <c r="D9" s="10">
        <v>1</v>
      </c>
      <c r="E9" s="10">
        <f t="shared" ref="E9:E15" si="1">D9</f>
        <v>1</v>
      </c>
      <c r="F9" s="4"/>
      <c r="G9" s="61">
        <f>ROUND(ROUND(D9,3)*$F9,2)</f>
        <v>0</v>
      </c>
      <c r="H9" s="61">
        <f>ROUND(ROUND(E9,3)*$F9,2)</f>
        <v>0</v>
      </c>
      <c r="I9" s="16"/>
      <c r="J9" s="17"/>
      <c r="K9" s="17"/>
      <c r="L9" s="17"/>
      <c r="M9" s="17"/>
      <c r="N9" s="17"/>
      <c r="O9" s="17"/>
      <c r="P9" s="17"/>
      <c r="Q9" s="17"/>
      <c r="R9" s="17"/>
      <c r="S9" s="17"/>
    </row>
    <row r="10" spans="1:32" ht="29.25" customHeight="1" thickBot="1" x14ac:dyDescent="0.3">
      <c r="A10" s="19" t="s">
        <v>6</v>
      </c>
      <c r="B10" s="15" t="s">
        <v>43</v>
      </c>
      <c r="C10" s="10" t="s">
        <v>5</v>
      </c>
      <c r="D10" s="10">
        <v>1</v>
      </c>
      <c r="E10" s="10">
        <f t="shared" si="1"/>
        <v>1</v>
      </c>
      <c r="F10" s="4"/>
      <c r="G10" s="61">
        <f t="shared" ref="G10:G15" si="2">ROUND(ROUND(D10,3)*$F10,2)</f>
        <v>0</v>
      </c>
      <c r="H10" s="61">
        <f t="shared" ref="H10:H15" si="3">ROUND(ROUND(E10,3)*$F10,2)</f>
        <v>0</v>
      </c>
      <c r="I10" s="20"/>
      <c r="J10" s="20"/>
      <c r="K10" s="20"/>
      <c r="L10" s="20"/>
      <c r="M10" s="20"/>
      <c r="N10" s="20"/>
      <c r="O10" s="20"/>
      <c r="P10" s="20"/>
    </row>
    <row r="11" spans="1:32" ht="29.25" customHeight="1" thickBot="1" x14ac:dyDescent="0.3">
      <c r="A11" s="19" t="s">
        <v>7</v>
      </c>
      <c r="B11" s="15" t="s">
        <v>44</v>
      </c>
      <c r="C11" s="10" t="s">
        <v>5</v>
      </c>
      <c r="D11" s="10">
        <v>1</v>
      </c>
      <c r="E11" s="10">
        <f t="shared" si="1"/>
        <v>1</v>
      </c>
      <c r="F11" s="4"/>
      <c r="G11" s="61">
        <f t="shared" si="2"/>
        <v>0</v>
      </c>
      <c r="H11" s="61">
        <f t="shared" si="3"/>
        <v>0</v>
      </c>
    </row>
    <row r="12" spans="1:32" ht="29.25" customHeight="1" thickBot="1" x14ac:dyDescent="0.3">
      <c r="A12" s="19" t="s">
        <v>8</v>
      </c>
      <c r="B12" s="15" t="s">
        <v>45</v>
      </c>
      <c r="C12" s="10" t="s">
        <v>5</v>
      </c>
      <c r="D12" s="10">
        <v>1</v>
      </c>
      <c r="E12" s="10">
        <f t="shared" si="1"/>
        <v>1</v>
      </c>
      <c r="F12" s="4"/>
      <c r="G12" s="61">
        <f t="shared" si="2"/>
        <v>0</v>
      </c>
      <c r="H12" s="61">
        <f t="shared" si="3"/>
        <v>0</v>
      </c>
    </row>
    <row r="13" spans="1:32" ht="57.75" thickBot="1" x14ac:dyDescent="0.3">
      <c r="A13" s="19" t="s">
        <v>9</v>
      </c>
      <c r="B13" s="15" t="s">
        <v>66</v>
      </c>
      <c r="C13" s="10" t="s">
        <v>12</v>
      </c>
      <c r="D13" s="10">
        <v>2</v>
      </c>
      <c r="E13" s="10">
        <f t="shared" si="1"/>
        <v>2</v>
      </c>
      <c r="F13" s="4"/>
      <c r="G13" s="61">
        <f t="shared" si="2"/>
        <v>0</v>
      </c>
      <c r="H13" s="61">
        <f t="shared" si="3"/>
        <v>0</v>
      </c>
      <c r="U13" s="20"/>
      <c r="V13" s="20"/>
      <c r="W13" s="20"/>
      <c r="X13" s="20"/>
      <c r="Y13" s="20"/>
      <c r="Z13" s="20"/>
      <c r="AA13" s="20"/>
      <c r="AB13" s="20"/>
      <c r="AC13" s="20"/>
      <c r="AD13" s="20"/>
      <c r="AE13" s="20"/>
      <c r="AF13" s="20"/>
    </row>
    <row r="14" spans="1:32" ht="57.75" customHeight="1" thickBot="1" x14ac:dyDescent="0.3">
      <c r="A14" s="19" t="s">
        <v>10</v>
      </c>
      <c r="B14" s="15" t="s">
        <v>52</v>
      </c>
      <c r="C14" s="10" t="s">
        <v>5</v>
      </c>
      <c r="D14" s="10">
        <v>1</v>
      </c>
      <c r="E14" s="10">
        <f t="shared" si="1"/>
        <v>1</v>
      </c>
      <c r="F14" s="4"/>
      <c r="G14" s="61">
        <f t="shared" si="2"/>
        <v>0</v>
      </c>
      <c r="H14" s="61">
        <f t="shared" si="3"/>
        <v>0</v>
      </c>
      <c r="I14" s="21"/>
      <c r="J14" s="21"/>
      <c r="K14" s="21"/>
      <c r="L14" s="21"/>
      <c r="M14" s="21"/>
      <c r="N14" s="21"/>
      <c r="O14" s="21"/>
      <c r="P14" s="21"/>
      <c r="Q14" s="21"/>
      <c r="R14" s="21"/>
      <c r="S14" s="21"/>
      <c r="T14" s="21"/>
      <c r="U14" s="21"/>
      <c r="V14" s="21"/>
    </row>
    <row r="15" spans="1:32" ht="29.25" customHeight="1" thickBot="1" x14ac:dyDescent="0.3">
      <c r="A15" s="19" t="s">
        <v>11</v>
      </c>
      <c r="B15" s="15" t="s">
        <v>47</v>
      </c>
      <c r="C15" s="10" t="s">
        <v>5</v>
      </c>
      <c r="D15" s="10">
        <v>1</v>
      </c>
      <c r="E15" s="10">
        <f t="shared" si="1"/>
        <v>1</v>
      </c>
      <c r="F15" s="4"/>
      <c r="G15" s="61">
        <f t="shared" si="2"/>
        <v>0</v>
      </c>
      <c r="H15" s="61">
        <f t="shared" si="3"/>
        <v>0</v>
      </c>
      <c r="I15" s="20"/>
      <c r="J15" s="20"/>
      <c r="K15" s="20"/>
      <c r="L15" s="20"/>
      <c r="M15" s="20"/>
      <c r="N15" s="20"/>
      <c r="O15" s="20"/>
      <c r="P15" s="20"/>
      <c r="Q15" s="20"/>
      <c r="R15" s="20"/>
      <c r="S15" s="20"/>
      <c r="T15" s="20"/>
      <c r="U15" s="20"/>
    </row>
    <row r="16" spans="1:32" ht="15.75" customHeight="1" thickBot="1" x14ac:dyDescent="0.3">
      <c r="A16" s="22" t="s">
        <v>15</v>
      </c>
      <c r="B16" s="70" t="s">
        <v>23</v>
      </c>
      <c r="C16" s="71"/>
      <c r="D16" s="71"/>
      <c r="E16" s="71"/>
      <c r="F16" s="71"/>
      <c r="G16" s="71"/>
      <c r="H16" s="72"/>
    </row>
    <row r="17" spans="1:24" ht="43.5" thickBot="1" x14ac:dyDescent="0.3">
      <c r="A17" s="19" t="s">
        <v>9</v>
      </c>
      <c r="B17" s="23" t="s">
        <v>79</v>
      </c>
      <c r="C17" s="10" t="s">
        <v>5</v>
      </c>
      <c r="D17" s="10">
        <v>1</v>
      </c>
      <c r="E17" s="10">
        <f t="shared" ref="E17:E19" si="4">D17</f>
        <v>1</v>
      </c>
      <c r="F17" s="4"/>
      <c r="G17" s="61">
        <f>ROUND(ROUND(D17,3)*$F17,2)</f>
        <v>0</v>
      </c>
      <c r="H17" s="61">
        <f>ROUND(ROUND(E17,3)*$F17,2)</f>
        <v>0</v>
      </c>
      <c r="I17" s="24"/>
      <c r="J17" s="24"/>
      <c r="K17" s="24"/>
      <c r="L17" s="24"/>
      <c r="M17" s="24"/>
      <c r="N17" s="24"/>
      <c r="O17" s="21"/>
      <c r="P17" s="21"/>
    </row>
    <row r="18" spans="1:24" ht="72" customHeight="1" thickBot="1" x14ac:dyDescent="0.3">
      <c r="A18" s="19" t="s">
        <v>10</v>
      </c>
      <c r="B18" s="23" t="s">
        <v>46</v>
      </c>
      <c r="C18" s="10" t="s">
        <v>5</v>
      </c>
      <c r="D18" s="10">
        <v>1</v>
      </c>
      <c r="E18" s="10">
        <f t="shared" si="4"/>
        <v>1</v>
      </c>
      <c r="F18" s="4"/>
      <c r="G18" s="61">
        <f t="shared" ref="G18:G19" si="5">ROUND(ROUND(D18,3)*$F18,2)</f>
        <v>0</v>
      </c>
      <c r="H18" s="61">
        <f t="shared" ref="H18:H19" si="6">ROUND(ROUND(E18,3)*$F18,2)</f>
        <v>0</v>
      </c>
    </row>
    <row r="19" spans="1:24" ht="57" customHeight="1" thickBot="1" x14ac:dyDescent="0.3">
      <c r="A19" s="25" t="s">
        <v>11</v>
      </c>
      <c r="B19" s="26" t="s">
        <v>53</v>
      </c>
      <c r="C19" s="10" t="s">
        <v>5</v>
      </c>
      <c r="D19" s="10">
        <v>1</v>
      </c>
      <c r="E19" s="10">
        <f t="shared" si="4"/>
        <v>1</v>
      </c>
      <c r="F19" s="4"/>
      <c r="G19" s="61">
        <f t="shared" si="5"/>
        <v>0</v>
      </c>
      <c r="H19" s="61">
        <f t="shared" si="6"/>
        <v>0</v>
      </c>
    </row>
    <row r="20" spans="1:24" ht="15.75" thickBot="1" x14ac:dyDescent="0.3">
      <c r="A20" s="27" t="s">
        <v>29</v>
      </c>
      <c r="B20" s="79" t="s">
        <v>30</v>
      </c>
      <c r="C20" s="80"/>
      <c r="D20" s="80"/>
      <c r="E20" s="80"/>
      <c r="F20" s="80"/>
      <c r="G20" s="80"/>
      <c r="H20" s="81"/>
      <c r="I20" s="28"/>
      <c r="J20" s="28"/>
      <c r="K20" s="28"/>
      <c r="L20" s="28"/>
      <c r="M20" s="29"/>
      <c r="N20" s="29"/>
      <c r="O20" s="29"/>
      <c r="P20" s="29"/>
      <c r="Q20" s="29"/>
      <c r="R20" s="29"/>
      <c r="S20" s="29"/>
      <c r="T20" s="29"/>
      <c r="U20" s="29"/>
      <c r="V20" s="29"/>
      <c r="W20" s="29"/>
      <c r="X20" s="29"/>
    </row>
    <row r="21" spans="1:24" ht="29.25" customHeight="1" thickBot="1" x14ac:dyDescent="0.3">
      <c r="A21" s="4" t="s">
        <v>8</v>
      </c>
      <c r="B21" s="30" t="s">
        <v>32</v>
      </c>
      <c r="C21" s="10" t="s">
        <v>5</v>
      </c>
      <c r="D21" s="10">
        <v>1</v>
      </c>
      <c r="E21" s="10">
        <f t="shared" ref="E21" si="7">D21</f>
        <v>1</v>
      </c>
      <c r="F21" s="4"/>
      <c r="G21" s="61">
        <f>ROUND(ROUND(D21,3)*$F21,2)</f>
        <v>0</v>
      </c>
      <c r="H21" s="61">
        <f>ROUND(ROUND(E21,3)*$F21,2)</f>
        <v>0</v>
      </c>
      <c r="I21" s="28"/>
      <c r="J21" s="28"/>
      <c r="K21" s="28"/>
      <c r="L21" s="28"/>
      <c r="M21" s="12"/>
      <c r="N21" s="12"/>
      <c r="O21" s="12"/>
      <c r="P21" s="12"/>
      <c r="Q21" s="12"/>
      <c r="R21" s="12"/>
      <c r="S21" s="12"/>
      <c r="T21" s="12"/>
      <c r="U21" s="12"/>
      <c r="V21" s="12"/>
      <c r="W21" s="12"/>
      <c r="X21" s="12"/>
    </row>
    <row r="22" spans="1:24" ht="15.75" thickBot="1" x14ac:dyDescent="0.3">
      <c r="A22" s="27" t="s">
        <v>33</v>
      </c>
      <c r="B22" s="85" t="s">
        <v>34</v>
      </c>
      <c r="C22" s="86"/>
      <c r="D22" s="86"/>
      <c r="E22" s="86"/>
      <c r="F22" s="86"/>
      <c r="G22" s="86"/>
      <c r="H22" s="87"/>
      <c r="I22" s="20"/>
      <c r="J22" s="20"/>
      <c r="K22" s="20"/>
      <c r="L22" s="20"/>
      <c r="M22" s="20"/>
      <c r="N22" s="20"/>
      <c r="O22" s="20"/>
      <c r="P22" s="20"/>
      <c r="Q22" s="20"/>
      <c r="R22" s="20"/>
    </row>
    <row r="23" spans="1:24" ht="45.75" customHeight="1" thickBot="1" x14ac:dyDescent="0.3">
      <c r="A23" s="4" t="s">
        <v>6</v>
      </c>
      <c r="B23" s="82" t="s">
        <v>54</v>
      </c>
      <c r="C23" s="83"/>
      <c r="D23" s="83"/>
      <c r="E23" s="83"/>
      <c r="F23" s="83"/>
      <c r="G23" s="83"/>
      <c r="H23" s="84"/>
    </row>
    <row r="24" spans="1:24" ht="15.75" customHeight="1" thickBot="1" x14ac:dyDescent="0.3">
      <c r="A24" s="4" t="s">
        <v>26</v>
      </c>
      <c r="B24" s="30" t="s">
        <v>82</v>
      </c>
      <c r="C24" s="10" t="s">
        <v>21</v>
      </c>
      <c r="D24" s="10">
        <v>1.4999999999999999E-2</v>
      </c>
      <c r="E24" s="10">
        <f>D24*1.1</f>
        <v>1.6500000000000001E-2</v>
      </c>
      <c r="F24" s="4"/>
      <c r="G24" s="61">
        <f>ROUND(ROUND(D24,3)*$F24,2)</f>
        <v>0</v>
      </c>
      <c r="H24" s="61">
        <f>ROUND(ROUND(E24,3)*$F24,2)</f>
        <v>0</v>
      </c>
    </row>
    <row r="25" spans="1:24" ht="15.75" customHeight="1" thickBot="1" x14ac:dyDescent="0.3">
      <c r="A25" s="4" t="s">
        <v>27</v>
      </c>
      <c r="B25" s="30" t="s">
        <v>83</v>
      </c>
      <c r="C25" s="10" t="s">
        <v>21</v>
      </c>
      <c r="D25" s="10">
        <v>2.3E-2</v>
      </c>
      <c r="E25" s="10">
        <f t="shared" ref="E25:E31" si="8">D25*1.1</f>
        <v>2.5300000000000003E-2</v>
      </c>
      <c r="F25" s="4"/>
      <c r="G25" s="61">
        <f t="shared" ref="G25:G32" si="9">ROUND(ROUND(D25,3)*$F25,2)</f>
        <v>0</v>
      </c>
      <c r="H25" s="61">
        <f t="shared" ref="H25:H32" si="10">ROUND(ROUND(E25,3)*$F25,2)</f>
        <v>0</v>
      </c>
    </row>
    <row r="26" spans="1:24" ht="15.75" customHeight="1" thickBot="1" x14ac:dyDescent="0.3">
      <c r="A26" s="4" t="s">
        <v>28</v>
      </c>
      <c r="B26" s="30" t="s">
        <v>84</v>
      </c>
      <c r="C26" s="10" t="s">
        <v>21</v>
      </c>
      <c r="D26" s="10">
        <v>0.02</v>
      </c>
      <c r="E26" s="10">
        <f t="shared" si="8"/>
        <v>2.2000000000000002E-2</v>
      </c>
      <c r="F26" s="4"/>
      <c r="G26" s="61">
        <f t="shared" si="9"/>
        <v>0</v>
      </c>
      <c r="H26" s="61">
        <f t="shared" si="10"/>
        <v>0</v>
      </c>
    </row>
    <row r="27" spans="1:24" ht="15.75" customHeight="1" thickBot="1" x14ac:dyDescent="0.3">
      <c r="A27" s="4" t="s">
        <v>67</v>
      </c>
      <c r="B27" s="30" t="s">
        <v>85</v>
      </c>
      <c r="C27" s="10" t="s">
        <v>21</v>
      </c>
      <c r="D27" s="10">
        <v>1.7000000000000001E-2</v>
      </c>
      <c r="E27" s="10">
        <f t="shared" si="8"/>
        <v>1.8700000000000001E-2</v>
      </c>
      <c r="F27" s="4"/>
      <c r="G27" s="61">
        <f t="shared" si="9"/>
        <v>0</v>
      </c>
      <c r="H27" s="61">
        <f t="shared" si="10"/>
        <v>0</v>
      </c>
    </row>
    <row r="28" spans="1:24" ht="15.75" customHeight="1" thickBot="1" x14ac:dyDescent="0.3">
      <c r="A28" s="4" t="s">
        <v>68</v>
      </c>
      <c r="B28" s="30" t="s">
        <v>86</v>
      </c>
      <c r="C28" s="10" t="s">
        <v>21</v>
      </c>
      <c r="D28" s="10">
        <v>2.5999999999999999E-2</v>
      </c>
      <c r="E28" s="10">
        <f t="shared" si="8"/>
        <v>2.86E-2</v>
      </c>
      <c r="F28" s="4"/>
      <c r="G28" s="61">
        <f t="shared" si="9"/>
        <v>0</v>
      </c>
      <c r="H28" s="61">
        <f t="shared" si="10"/>
        <v>0</v>
      </c>
    </row>
    <row r="29" spans="1:24" ht="15.75" customHeight="1" thickBot="1" x14ac:dyDescent="0.3">
      <c r="A29" s="4" t="s">
        <v>69</v>
      </c>
      <c r="B29" s="30" t="s">
        <v>87</v>
      </c>
      <c r="C29" s="10" t="s">
        <v>21</v>
      </c>
      <c r="D29" s="10">
        <v>0.02</v>
      </c>
      <c r="E29" s="10">
        <f t="shared" si="8"/>
        <v>2.2000000000000002E-2</v>
      </c>
      <c r="F29" s="4"/>
      <c r="G29" s="61">
        <f t="shared" si="9"/>
        <v>0</v>
      </c>
      <c r="H29" s="61">
        <f t="shared" si="10"/>
        <v>0</v>
      </c>
    </row>
    <row r="30" spans="1:24" ht="15.75" customHeight="1" thickBot="1" x14ac:dyDescent="0.3">
      <c r="A30" s="4" t="s">
        <v>70</v>
      </c>
      <c r="B30" s="30" t="s">
        <v>88</v>
      </c>
      <c r="C30" s="10" t="s">
        <v>21</v>
      </c>
      <c r="D30" s="10">
        <v>1.6E-2</v>
      </c>
      <c r="E30" s="10">
        <f t="shared" si="8"/>
        <v>1.7600000000000001E-2</v>
      </c>
      <c r="F30" s="4"/>
      <c r="G30" s="61">
        <f t="shared" si="9"/>
        <v>0</v>
      </c>
      <c r="H30" s="61">
        <f t="shared" si="10"/>
        <v>0</v>
      </c>
    </row>
    <row r="31" spans="1:24" ht="15.75" customHeight="1" thickBot="1" x14ac:dyDescent="0.3">
      <c r="A31" s="4" t="s">
        <v>80</v>
      </c>
      <c r="B31" s="30" t="s">
        <v>89</v>
      </c>
      <c r="C31" s="10" t="s">
        <v>21</v>
      </c>
      <c r="D31" s="10">
        <v>7.0000000000000007E-2</v>
      </c>
      <c r="E31" s="10">
        <f t="shared" si="8"/>
        <v>7.7000000000000013E-2</v>
      </c>
      <c r="F31" s="4"/>
      <c r="G31" s="61">
        <f t="shared" si="9"/>
        <v>0</v>
      </c>
      <c r="H31" s="61">
        <f t="shared" si="10"/>
        <v>0</v>
      </c>
    </row>
    <row r="32" spans="1:24" ht="15.75" customHeight="1" thickBot="1" x14ac:dyDescent="0.3">
      <c r="A32" s="4" t="s">
        <v>81</v>
      </c>
      <c r="B32" s="30" t="s">
        <v>90</v>
      </c>
      <c r="C32" s="10" t="s">
        <v>21</v>
      </c>
      <c r="D32" s="10">
        <v>0.02</v>
      </c>
      <c r="E32" s="10">
        <f>D32*1.1</f>
        <v>2.2000000000000002E-2</v>
      </c>
      <c r="F32" s="4"/>
      <c r="G32" s="61">
        <f t="shared" si="9"/>
        <v>0</v>
      </c>
      <c r="H32" s="61">
        <f t="shared" si="10"/>
        <v>0</v>
      </c>
    </row>
    <row r="33" spans="1:17" ht="55.5" customHeight="1" thickBot="1" x14ac:dyDescent="0.3">
      <c r="A33" s="4" t="s">
        <v>7</v>
      </c>
      <c r="B33" s="82" t="s">
        <v>57</v>
      </c>
      <c r="C33" s="83"/>
      <c r="D33" s="83"/>
      <c r="E33" s="83"/>
      <c r="F33" s="83"/>
      <c r="G33" s="83"/>
      <c r="H33" s="84"/>
      <c r="I33" s="31"/>
      <c r="J33" s="31"/>
      <c r="K33" s="31"/>
      <c r="L33" s="31"/>
      <c r="M33" s="12"/>
      <c r="N33" s="12"/>
      <c r="O33" s="12"/>
      <c r="P33" s="12"/>
      <c r="Q33" s="12"/>
    </row>
    <row r="34" spans="1:17" ht="15.75" customHeight="1" thickBot="1" x14ac:dyDescent="0.3">
      <c r="A34" s="4" t="s">
        <v>31</v>
      </c>
      <c r="B34" s="32" t="s">
        <v>96</v>
      </c>
      <c r="C34" s="10" t="s">
        <v>21</v>
      </c>
      <c r="D34" s="10">
        <v>4.2000000000000003E-2</v>
      </c>
      <c r="E34" s="10">
        <f>D34*1.1</f>
        <v>4.6200000000000005E-2</v>
      </c>
      <c r="F34" s="10"/>
      <c r="G34" s="61">
        <f>ROUND(ROUND(D34,3)*$F34,2)</f>
        <v>0</v>
      </c>
      <c r="H34" s="61">
        <f>ROUND(ROUND(E34,3)*$F34,2)</f>
        <v>0</v>
      </c>
      <c r="K34" s="12"/>
      <c r="L34" s="12"/>
      <c r="M34" s="12"/>
      <c r="N34" s="12"/>
      <c r="O34" s="12"/>
      <c r="P34" s="12"/>
      <c r="Q34" s="12"/>
    </row>
    <row r="35" spans="1:17" ht="15.75" customHeight="1" thickBot="1" x14ac:dyDescent="0.3">
      <c r="A35" s="4" t="s">
        <v>49</v>
      </c>
      <c r="B35" s="32" t="s">
        <v>97</v>
      </c>
      <c r="C35" s="10" t="s">
        <v>21</v>
      </c>
      <c r="D35" s="10">
        <v>1.2E-2</v>
      </c>
      <c r="E35" s="10">
        <f t="shared" ref="E35:E48" si="11">D35*1.1</f>
        <v>1.3200000000000002E-2</v>
      </c>
      <c r="F35" s="10"/>
      <c r="G35" s="61">
        <f t="shared" ref="G35:G49" si="12">ROUND(ROUND(D35,3)*$F35,2)</f>
        <v>0</v>
      </c>
      <c r="H35" s="61">
        <f t="shared" ref="H35:H49" si="13">ROUND(ROUND(E35,3)*$F35,2)</f>
        <v>0</v>
      </c>
      <c r="K35" s="12"/>
      <c r="L35" s="12"/>
      <c r="M35" s="12"/>
      <c r="N35" s="12"/>
      <c r="O35" s="12"/>
      <c r="P35" s="12"/>
      <c r="Q35" s="12"/>
    </row>
    <row r="36" spans="1:17" ht="15.75" customHeight="1" thickBot="1" x14ac:dyDescent="0.3">
      <c r="A36" s="4" t="s">
        <v>50</v>
      </c>
      <c r="B36" s="32" t="s">
        <v>98</v>
      </c>
      <c r="C36" s="10" t="s">
        <v>21</v>
      </c>
      <c r="D36" s="10">
        <v>7.0000000000000001E-3</v>
      </c>
      <c r="E36" s="10">
        <f t="shared" si="11"/>
        <v>7.7000000000000011E-3</v>
      </c>
      <c r="F36" s="10"/>
      <c r="G36" s="61">
        <f t="shared" si="12"/>
        <v>0</v>
      </c>
      <c r="H36" s="61">
        <f t="shared" si="13"/>
        <v>0</v>
      </c>
      <c r="K36" s="12"/>
      <c r="L36" s="12"/>
      <c r="M36" s="12"/>
      <c r="N36" s="12"/>
      <c r="O36" s="12"/>
      <c r="P36" s="12"/>
      <c r="Q36" s="12"/>
    </row>
    <row r="37" spans="1:17" ht="15.75" customHeight="1" thickBot="1" x14ac:dyDescent="0.3">
      <c r="A37" s="33" t="s">
        <v>71</v>
      </c>
      <c r="B37" s="32" t="s">
        <v>99</v>
      </c>
      <c r="C37" s="10" t="s">
        <v>21</v>
      </c>
      <c r="D37" s="10">
        <v>0.04</v>
      </c>
      <c r="E37" s="10">
        <f t="shared" si="11"/>
        <v>4.4000000000000004E-2</v>
      </c>
      <c r="F37" s="10"/>
      <c r="G37" s="61">
        <f t="shared" si="12"/>
        <v>0</v>
      </c>
      <c r="H37" s="61">
        <f t="shared" si="13"/>
        <v>0</v>
      </c>
      <c r="K37" s="12"/>
      <c r="L37" s="12"/>
      <c r="M37" s="12"/>
      <c r="N37" s="12"/>
      <c r="O37" s="12"/>
      <c r="P37" s="12"/>
      <c r="Q37" s="12"/>
    </row>
    <row r="38" spans="1:17" ht="15.75" customHeight="1" thickBot="1" x14ac:dyDescent="0.3">
      <c r="A38" s="4" t="s">
        <v>72</v>
      </c>
      <c r="B38" s="32" t="s">
        <v>100</v>
      </c>
      <c r="C38" s="10" t="s">
        <v>21</v>
      </c>
      <c r="D38" s="10">
        <v>0.12</v>
      </c>
      <c r="E38" s="10">
        <f t="shared" si="11"/>
        <v>0.13200000000000001</v>
      </c>
      <c r="F38" s="10"/>
      <c r="G38" s="61">
        <f t="shared" si="12"/>
        <v>0</v>
      </c>
      <c r="H38" s="61">
        <f t="shared" si="13"/>
        <v>0</v>
      </c>
      <c r="K38" s="12"/>
      <c r="L38" s="12"/>
      <c r="M38" s="12"/>
      <c r="N38" s="12"/>
      <c r="O38" s="12"/>
      <c r="P38" s="12"/>
      <c r="Q38" s="12"/>
    </row>
    <row r="39" spans="1:17" ht="15.75" customHeight="1" thickBot="1" x14ac:dyDescent="0.3">
      <c r="A39" s="33" t="s">
        <v>73</v>
      </c>
      <c r="B39" s="32" t="s">
        <v>101</v>
      </c>
      <c r="C39" s="10" t="s">
        <v>21</v>
      </c>
      <c r="D39" s="10">
        <v>0.01</v>
      </c>
      <c r="E39" s="10">
        <f t="shared" si="11"/>
        <v>1.1000000000000001E-2</v>
      </c>
      <c r="F39" s="10"/>
      <c r="G39" s="61">
        <f t="shared" si="12"/>
        <v>0</v>
      </c>
      <c r="H39" s="61">
        <f t="shared" si="13"/>
        <v>0</v>
      </c>
      <c r="K39" s="12"/>
      <c r="L39" s="12"/>
      <c r="M39" s="12"/>
      <c r="N39" s="12"/>
      <c r="O39" s="12"/>
      <c r="P39" s="12"/>
      <c r="Q39" s="12"/>
    </row>
    <row r="40" spans="1:17" ht="15.75" customHeight="1" thickBot="1" x14ac:dyDescent="0.3">
      <c r="A40" s="4" t="s">
        <v>74</v>
      </c>
      <c r="B40" s="32" t="s">
        <v>102</v>
      </c>
      <c r="C40" s="10" t="s">
        <v>21</v>
      </c>
      <c r="D40" s="10">
        <v>1.2E-2</v>
      </c>
      <c r="E40" s="10">
        <f t="shared" si="11"/>
        <v>1.3200000000000002E-2</v>
      </c>
      <c r="F40" s="10"/>
      <c r="G40" s="61">
        <f t="shared" si="12"/>
        <v>0</v>
      </c>
      <c r="H40" s="61">
        <f t="shared" si="13"/>
        <v>0</v>
      </c>
      <c r="K40" s="12"/>
      <c r="L40" s="12"/>
      <c r="M40" s="12"/>
      <c r="N40" s="12"/>
      <c r="O40" s="12"/>
      <c r="P40" s="12"/>
      <c r="Q40" s="12"/>
    </row>
    <row r="41" spans="1:17" ht="15.75" customHeight="1" thickBot="1" x14ac:dyDescent="0.3">
      <c r="A41" s="33" t="s">
        <v>75</v>
      </c>
      <c r="B41" s="32" t="s">
        <v>103</v>
      </c>
      <c r="C41" s="10" t="s">
        <v>21</v>
      </c>
      <c r="D41" s="10">
        <v>4.8000000000000001E-2</v>
      </c>
      <c r="E41" s="10">
        <f t="shared" si="11"/>
        <v>5.2800000000000007E-2</v>
      </c>
      <c r="F41" s="10"/>
      <c r="G41" s="61">
        <f t="shared" si="12"/>
        <v>0</v>
      </c>
      <c r="H41" s="61">
        <f t="shared" si="13"/>
        <v>0</v>
      </c>
      <c r="K41" s="12"/>
      <c r="L41" s="12"/>
      <c r="M41" s="12"/>
      <c r="N41" s="12"/>
      <c r="O41" s="12"/>
      <c r="P41" s="12"/>
      <c r="Q41" s="12"/>
    </row>
    <row r="42" spans="1:17" ht="15.75" customHeight="1" thickBot="1" x14ac:dyDescent="0.3">
      <c r="A42" s="4" t="s">
        <v>76</v>
      </c>
      <c r="B42" s="32" t="s">
        <v>104</v>
      </c>
      <c r="C42" s="10" t="s">
        <v>21</v>
      </c>
      <c r="D42" s="10">
        <v>1.2E-2</v>
      </c>
      <c r="E42" s="10">
        <f t="shared" si="11"/>
        <v>1.3200000000000002E-2</v>
      </c>
      <c r="F42" s="10"/>
      <c r="G42" s="61">
        <f t="shared" si="12"/>
        <v>0</v>
      </c>
      <c r="H42" s="61">
        <f t="shared" si="13"/>
        <v>0</v>
      </c>
      <c r="K42" s="12"/>
      <c r="L42" s="12"/>
      <c r="M42" s="12"/>
      <c r="N42" s="12"/>
      <c r="O42" s="12"/>
      <c r="P42" s="12"/>
      <c r="Q42" s="12"/>
    </row>
    <row r="43" spans="1:17" ht="15.75" customHeight="1" thickBot="1" x14ac:dyDescent="0.3">
      <c r="A43" s="33" t="s">
        <v>77</v>
      </c>
      <c r="B43" s="32" t="s">
        <v>105</v>
      </c>
      <c r="C43" s="10" t="s">
        <v>21</v>
      </c>
      <c r="D43" s="10">
        <v>8.0000000000000002E-3</v>
      </c>
      <c r="E43" s="10">
        <f t="shared" si="11"/>
        <v>8.8000000000000005E-3</v>
      </c>
      <c r="F43" s="10"/>
      <c r="G43" s="61">
        <f t="shared" si="12"/>
        <v>0</v>
      </c>
      <c r="H43" s="61">
        <f t="shared" si="13"/>
        <v>0</v>
      </c>
      <c r="K43" s="12"/>
      <c r="L43" s="12"/>
      <c r="M43" s="12"/>
      <c r="N43" s="12"/>
      <c r="O43" s="12"/>
      <c r="P43" s="12"/>
      <c r="Q43" s="12"/>
    </row>
    <row r="44" spans="1:17" ht="15.75" customHeight="1" thickBot="1" x14ac:dyDescent="0.3">
      <c r="A44" s="33" t="s">
        <v>91</v>
      </c>
      <c r="B44" s="32" t="s">
        <v>106</v>
      </c>
      <c r="C44" s="10" t="s">
        <v>21</v>
      </c>
      <c r="D44" s="10">
        <v>8.0000000000000002E-3</v>
      </c>
      <c r="E44" s="10">
        <f t="shared" si="11"/>
        <v>8.8000000000000005E-3</v>
      </c>
      <c r="F44" s="10"/>
      <c r="G44" s="61">
        <f t="shared" si="12"/>
        <v>0</v>
      </c>
      <c r="H44" s="61">
        <f t="shared" si="13"/>
        <v>0</v>
      </c>
      <c r="K44" s="12"/>
      <c r="L44" s="12"/>
      <c r="M44" s="12"/>
      <c r="N44" s="12"/>
      <c r="O44" s="12"/>
      <c r="P44" s="12"/>
      <c r="Q44" s="12"/>
    </row>
    <row r="45" spans="1:17" ht="15.75" customHeight="1" thickBot="1" x14ac:dyDescent="0.3">
      <c r="A45" s="33" t="s">
        <v>92</v>
      </c>
      <c r="B45" s="32" t="s">
        <v>107</v>
      </c>
      <c r="C45" s="10" t="s">
        <v>21</v>
      </c>
      <c r="D45" s="10">
        <v>1.2999999999999999E-2</v>
      </c>
      <c r="E45" s="10">
        <f t="shared" si="11"/>
        <v>1.43E-2</v>
      </c>
      <c r="F45" s="10"/>
      <c r="G45" s="61">
        <f t="shared" si="12"/>
        <v>0</v>
      </c>
      <c r="H45" s="61">
        <f t="shared" si="13"/>
        <v>0</v>
      </c>
      <c r="K45" s="12"/>
      <c r="L45" s="12"/>
      <c r="M45" s="12"/>
      <c r="N45" s="12"/>
      <c r="O45" s="12"/>
      <c r="P45" s="12"/>
      <c r="Q45" s="12"/>
    </row>
    <row r="46" spans="1:17" ht="15.75" customHeight="1" thickBot="1" x14ac:dyDescent="0.3">
      <c r="A46" s="33" t="s">
        <v>93</v>
      </c>
      <c r="B46" s="32" t="s">
        <v>108</v>
      </c>
      <c r="C46" s="10" t="s">
        <v>21</v>
      </c>
      <c r="D46" s="10">
        <v>5.1999999999999998E-2</v>
      </c>
      <c r="E46" s="10">
        <f t="shared" si="11"/>
        <v>5.7200000000000001E-2</v>
      </c>
      <c r="F46" s="10"/>
      <c r="G46" s="61">
        <f t="shared" si="12"/>
        <v>0</v>
      </c>
      <c r="H46" s="61">
        <f t="shared" si="13"/>
        <v>0</v>
      </c>
      <c r="K46" s="12"/>
      <c r="L46" s="12"/>
      <c r="M46" s="12"/>
      <c r="N46" s="12"/>
      <c r="O46" s="12"/>
      <c r="P46" s="12"/>
      <c r="Q46" s="12"/>
    </row>
    <row r="47" spans="1:17" ht="15.75" customHeight="1" thickBot="1" x14ac:dyDescent="0.3">
      <c r="A47" s="33" t="s">
        <v>94</v>
      </c>
      <c r="B47" s="32" t="s">
        <v>109</v>
      </c>
      <c r="C47" s="10" t="s">
        <v>21</v>
      </c>
      <c r="D47" s="10">
        <v>1.4E-2</v>
      </c>
      <c r="E47" s="10">
        <f t="shared" si="11"/>
        <v>1.5400000000000002E-2</v>
      </c>
      <c r="F47" s="10"/>
      <c r="G47" s="61">
        <f t="shared" si="12"/>
        <v>0</v>
      </c>
      <c r="H47" s="61">
        <f t="shared" si="13"/>
        <v>0</v>
      </c>
      <c r="K47" s="12"/>
      <c r="L47" s="12"/>
      <c r="M47" s="12"/>
      <c r="N47" s="12"/>
      <c r="O47" s="12"/>
      <c r="P47" s="12"/>
      <c r="Q47" s="12"/>
    </row>
    <row r="48" spans="1:17" ht="15.75" customHeight="1" thickBot="1" x14ac:dyDescent="0.3">
      <c r="A48" s="33" t="s">
        <v>95</v>
      </c>
      <c r="B48" s="32" t="s">
        <v>110</v>
      </c>
      <c r="C48" s="10" t="s">
        <v>21</v>
      </c>
      <c r="D48" s="10">
        <v>7.0000000000000001E-3</v>
      </c>
      <c r="E48" s="10">
        <f t="shared" si="11"/>
        <v>7.7000000000000011E-3</v>
      </c>
      <c r="F48" s="4"/>
      <c r="G48" s="61">
        <f t="shared" si="12"/>
        <v>0</v>
      </c>
      <c r="H48" s="61">
        <f t="shared" si="13"/>
        <v>0</v>
      </c>
      <c r="M48" s="12"/>
      <c r="N48" s="12"/>
    </row>
    <row r="49" spans="1:25" ht="15.75" customHeight="1" thickBot="1" x14ac:dyDescent="0.3">
      <c r="A49" s="27" t="s">
        <v>37</v>
      </c>
      <c r="B49" s="34" t="s">
        <v>35</v>
      </c>
      <c r="C49" s="10" t="s">
        <v>12</v>
      </c>
      <c r="D49" s="10">
        <v>1</v>
      </c>
      <c r="E49" s="10">
        <f t="shared" ref="E49" si="14">D49</f>
        <v>1</v>
      </c>
      <c r="F49" s="4"/>
      <c r="G49" s="61">
        <f t="shared" si="12"/>
        <v>0</v>
      </c>
      <c r="H49" s="61">
        <f t="shared" si="13"/>
        <v>0</v>
      </c>
      <c r="I49" s="12"/>
      <c r="J49" s="12"/>
      <c r="K49" s="12"/>
      <c r="L49" s="12"/>
      <c r="M49" s="12"/>
    </row>
    <row r="50" spans="1:25" ht="15.75" thickBot="1" x14ac:dyDescent="0.3">
      <c r="A50" s="35"/>
      <c r="B50" s="36"/>
      <c r="C50" s="36"/>
      <c r="D50" s="36"/>
      <c r="E50" s="36"/>
      <c r="F50" s="37" t="s">
        <v>59</v>
      </c>
      <c r="G50" s="62">
        <f>G5+G7+SUM(G9:G15)+SUM(G17:G19)+G21+SUM(G24:G32)+SUM(G34:G49)</f>
        <v>0</v>
      </c>
      <c r="H50" s="62">
        <f>H5+H7+SUM(H9:H15)+SUM(H17:H19)+H21+SUM(H24:H32)+SUM(H34:H49)</f>
        <v>0</v>
      </c>
      <c r="I50" s="12"/>
      <c r="J50" s="12"/>
      <c r="K50" s="12"/>
      <c r="L50" s="12"/>
      <c r="M50" s="12"/>
      <c r="N50" s="12"/>
    </row>
    <row r="51" spans="1:25" ht="15.75" thickBot="1" x14ac:dyDescent="0.3">
      <c r="A51" s="35"/>
      <c r="B51" s="36"/>
      <c r="C51" s="36"/>
      <c r="D51" s="36"/>
      <c r="E51" s="36"/>
      <c r="F51" s="38" t="s">
        <v>16</v>
      </c>
      <c r="G51" s="62">
        <f>ROUND(G50*0.21,2)</f>
        <v>0</v>
      </c>
      <c r="H51" s="62">
        <f>ROUND(H50*0.21,2)</f>
        <v>0</v>
      </c>
      <c r="I51" s="12"/>
      <c r="J51" s="12"/>
      <c r="K51" s="12"/>
      <c r="L51" s="12"/>
      <c r="M51" s="12"/>
      <c r="N51" s="12"/>
    </row>
    <row r="52" spans="1:25" ht="15.75" thickBot="1" x14ac:dyDescent="0.3">
      <c r="A52" s="39"/>
      <c r="B52" s="36"/>
      <c r="C52" s="36"/>
      <c r="D52" s="36"/>
      <c r="E52" s="36"/>
      <c r="F52" s="40" t="s">
        <v>60</v>
      </c>
      <c r="G52" s="62">
        <f>SUM(G50:G51)</f>
        <v>0</v>
      </c>
      <c r="H52" s="62">
        <f>SUM(H50:H51)</f>
        <v>0</v>
      </c>
    </row>
    <row r="53" spans="1:25" ht="15.75" customHeight="1" thickBot="1" x14ac:dyDescent="0.3">
      <c r="A53" s="41"/>
      <c r="B53" s="42"/>
      <c r="C53" s="43"/>
      <c r="D53" s="43"/>
      <c r="E53" s="43"/>
      <c r="F53" s="44"/>
      <c r="G53" s="44"/>
      <c r="H53" s="43"/>
    </row>
    <row r="54" spans="1:25" ht="34.9" customHeight="1" thickBot="1" x14ac:dyDescent="0.3">
      <c r="A54" s="45" t="s">
        <v>4</v>
      </c>
      <c r="B54" s="76" t="s">
        <v>65</v>
      </c>
      <c r="C54" s="77"/>
      <c r="D54" s="77"/>
      <c r="E54" s="77"/>
      <c r="F54" s="77"/>
      <c r="G54" s="77"/>
      <c r="H54" s="78"/>
    </row>
    <row r="55" spans="1:25" ht="45" customHeight="1" thickBot="1" x14ac:dyDescent="0.3">
      <c r="A55" s="46" t="s">
        <v>6</v>
      </c>
      <c r="B55" s="76" t="s">
        <v>63</v>
      </c>
      <c r="C55" s="77"/>
      <c r="D55" s="77"/>
      <c r="E55" s="77"/>
      <c r="F55" s="77"/>
      <c r="G55" s="77"/>
      <c r="H55" s="78"/>
    </row>
    <row r="56" spans="1:25" ht="34.9" customHeight="1" thickBot="1" x14ac:dyDescent="0.3">
      <c r="A56" s="45" t="s">
        <v>7</v>
      </c>
      <c r="B56" s="76" t="s">
        <v>64</v>
      </c>
      <c r="C56" s="77"/>
      <c r="D56" s="77"/>
      <c r="E56" s="77"/>
      <c r="F56" s="77"/>
      <c r="G56" s="77"/>
      <c r="H56" s="78"/>
      <c r="K56" s="47"/>
      <c r="L56" s="47"/>
      <c r="M56" s="47"/>
      <c r="N56" s="47"/>
      <c r="O56" s="47"/>
      <c r="P56" s="47"/>
      <c r="Q56" s="47"/>
      <c r="R56" s="47"/>
      <c r="S56" s="47"/>
      <c r="T56" s="47"/>
      <c r="U56" s="47"/>
      <c r="V56" s="47"/>
      <c r="W56" s="47"/>
      <c r="X56" s="47"/>
      <c r="Y56" s="47"/>
    </row>
    <row r="57" spans="1:25" ht="34.9" customHeight="1" thickBot="1" x14ac:dyDescent="0.3">
      <c r="A57" s="45" t="s">
        <v>8</v>
      </c>
      <c r="B57" s="76" t="s">
        <v>17</v>
      </c>
      <c r="C57" s="77"/>
      <c r="D57" s="77"/>
      <c r="E57" s="77"/>
      <c r="F57" s="77"/>
      <c r="G57" s="77"/>
      <c r="H57" s="78"/>
      <c r="K57" s="47"/>
      <c r="L57" s="47"/>
      <c r="M57" s="47"/>
      <c r="N57" s="47"/>
      <c r="O57" s="47"/>
      <c r="P57" s="47"/>
      <c r="Q57" s="47"/>
      <c r="R57" s="47"/>
      <c r="S57" s="47"/>
      <c r="T57" s="47"/>
      <c r="U57" s="47"/>
      <c r="V57" s="47"/>
      <c r="W57" s="47"/>
      <c r="X57" s="47"/>
      <c r="Y57" s="47"/>
    </row>
    <row r="58" spans="1:25" ht="45" customHeight="1" thickBot="1" x14ac:dyDescent="0.3">
      <c r="A58" s="27" t="s">
        <v>9</v>
      </c>
      <c r="B58" s="76" t="s">
        <v>38</v>
      </c>
      <c r="C58" s="77"/>
      <c r="D58" s="77"/>
      <c r="E58" s="77"/>
      <c r="F58" s="77"/>
      <c r="G58" s="77"/>
      <c r="H58" s="78"/>
    </row>
    <row r="59" spans="1:25" ht="34.9" customHeight="1" thickBot="1" x14ac:dyDescent="0.3">
      <c r="A59" s="27" t="s">
        <v>10</v>
      </c>
      <c r="B59" s="91" t="s">
        <v>36</v>
      </c>
      <c r="C59" s="91"/>
      <c r="D59" s="91"/>
      <c r="E59" s="91"/>
      <c r="F59" s="91"/>
      <c r="G59" s="91"/>
      <c r="H59" s="91"/>
      <c r="M59" s="92"/>
      <c r="N59" s="92"/>
      <c r="O59" s="92"/>
      <c r="P59" s="92"/>
      <c r="Q59" s="92"/>
      <c r="R59" s="92"/>
      <c r="S59" s="92"/>
    </row>
    <row r="60" spans="1:25" ht="60" customHeight="1" thickBot="1" x14ac:dyDescent="0.3">
      <c r="A60" s="27" t="s">
        <v>11</v>
      </c>
      <c r="B60" s="88" t="s">
        <v>42</v>
      </c>
      <c r="C60" s="89"/>
      <c r="D60" s="89"/>
      <c r="E60" s="89"/>
      <c r="F60" s="89"/>
      <c r="G60" s="89"/>
      <c r="H60" s="90"/>
      <c r="K60" s="93"/>
      <c r="L60" s="93"/>
      <c r="M60" s="93"/>
      <c r="N60" s="93"/>
      <c r="O60" s="93"/>
      <c r="P60" s="93"/>
      <c r="Q60" s="93"/>
      <c r="R60" s="93"/>
      <c r="S60" s="93"/>
    </row>
    <row r="61" spans="1:25" ht="34.9" customHeight="1" thickBot="1" x14ac:dyDescent="0.3">
      <c r="A61" s="48" t="s">
        <v>24</v>
      </c>
      <c r="B61" s="88" t="s">
        <v>39</v>
      </c>
      <c r="C61" s="89"/>
      <c r="D61" s="89"/>
      <c r="E61" s="89"/>
      <c r="F61" s="89"/>
      <c r="G61" s="89"/>
      <c r="H61" s="90"/>
    </row>
    <row r="62" spans="1:25" ht="34.9" customHeight="1" thickBot="1" x14ac:dyDescent="0.3">
      <c r="A62" s="27" t="s">
        <v>25</v>
      </c>
      <c r="B62" s="76" t="s">
        <v>56</v>
      </c>
      <c r="C62" s="77"/>
      <c r="D62" s="77"/>
      <c r="E62" s="77"/>
      <c r="F62" s="77"/>
      <c r="G62" s="77"/>
      <c r="H62" s="78"/>
    </row>
    <row r="63" spans="1:25" x14ac:dyDescent="0.25">
      <c r="A63" s="49"/>
      <c r="B63" s="50"/>
      <c r="C63" s="50"/>
      <c r="D63" s="50"/>
      <c r="E63" s="50"/>
      <c r="F63" s="50"/>
      <c r="G63" s="50"/>
      <c r="H63" s="51"/>
    </row>
    <row r="64" spans="1:25" x14ac:dyDescent="0.25">
      <c r="A64" s="49"/>
      <c r="B64" s="50"/>
      <c r="C64" s="50"/>
      <c r="D64" s="50"/>
      <c r="E64" s="50"/>
      <c r="F64" s="50"/>
      <c r="G64" s="50"/>
      <c r="H64" s="51"/>
    </row>
    <row r="65" spans="1:8" x14ac:dyDescent="0.25">
      <c r="A65" s="49"/>
      <c r="B65" s="50"/>
      <c r="C65" s="50"/>
      <c r="D65" s="50"/>
      <c r="E65" s="50"/>
      <c r="F65" s="50"/>
      <c r="G65" s="50"/>
      <c r="H65" s="51"/>
    </row>
    <row r="66" spans="1:8" x14ac:dyDescent="0.25">
      <c r="A66" s="49"/>
      <c r="B66" s="50"/>
      <c r="C66" s="50"/>
      <c r="D66" s="50"/>
      <c r="E66" s="50"/>
      <c r="F66" s="50"/>
      <c r="G66" s="50"/>
      <c r="H66" s="51"/>
    </row>
    <row r="67" spans="1:8" x14ac:dyDescent="0.25">
      <c r="A67" s="49"/>
      <c r="B67" s="50"/>
      <c r="C67" s="50"/>
      <c r="D67" s="50"/>
      <c r="E67" s="50"/>
      <c r="F67" s="50"/>
      <c r="G67" s="50"/>
      <c r="H67" s="51"/>
    </row>
    <row r="68" spans="1:8" x14ac:dyDescent="0.25">
      <c r="A68" s="49"/>
      <c r="B68" s="50"/>
      <c r="C68" s="50"/>
      <c r="D68" s="50"/>
      <c r="E68" s="50"/>
      <c r="F68" s="50"/>
      <c r="G68" s="50"/>
      <c r="H68" s="51"/>
    </row>
    <row r="69" spans="1:8" x14ac:dyDescent="0.25">
      <c r="A69" s="49"/>
      <c r="B69" s="50"/>
      <c r="C69" s="50"/>
      <c r="D69" s="50"/>
      <c r="E69" s="50"/>
      <c r="F69" s="50"/>
      <c r="G69" s="50"/>
      <c r="H69" s="51"/>
    </row>
    <row r="70" spans="1:8" x14ac:dyDescent="0.25">
      <c r="A70" s="49"/>
      <c r="B70" s="50"/>
      <c r="C70" s="50"/>
      <c r="D70" s="50"/>
      <c r="E70" s="50"/>
      <c r="F70" s="50"/>
      <c r="G70" s="50"/>
      <c r="H70" s="51"/>
    </row>
    <row r="71" spans="1:8" x14ac:dyDescent="0.25">
      <c r="A71" s="49"/>
      <c r="B71" s="50"/>
      <c r="C71" s="50"/>
      <c r="D71" s="50"/>
      <c r="E71" s="50"/>
      <c r="F71" s="50"/>
      <c r="G71" s="50"/>
      <c r="H71" s="51"/>
    </row>
    <row r="72" spans="1:8" x14ac:dyDescent="0.25">
      <c r="A72" s="49"/>
      <c r="B72" s="50"/>
      <c r="C72" s="50"/>
      <c r="D72" s="50"/>
      <c r="E72" s="50"/>
      <c r="F72" s="50"/>
      <c r="G72" s="50"/>
      <c r="H72" s="51"/>
    </row>
    <row r="73" spans="1:8" x14ac:dyDescent="0.25">
      <c r="A73" s="49"/>
      <c r="B73" s="50"/>
      <c r="C73" s="50"/>
      <c r="D73" s="50"/>
      <c r="E73" s="50"/>
      <c r="F73" s="50"/>
      <c r="G73" s="50"/>
      <c r="H73" s="51"/>
    </row>
    <row r="74" spans="1:8" x14ac:dyDescent="0.25">
      <c r="A74" s="49"/>
      <c r="B74" s="50"/>
      <c r="C74" s="50"/>
      <c r="D74" s="50"/>
      <c r="E74" s="50"/>
      <c r="F74" s="50"/>
      <c r="G74" s="50"/>
      <c r="H74" s="51"/>
    </row>
    <row r="75" spans="1:8" x14ac:dyDescent="0.25">
      <c r="A75" s="49"/>
      <c r="B75" s="50"/>
      <c r="C75" s="50"/>
      <c r="D75" s="50"/>
      <c r="E75" s="50"/>
      <c r="F75" s="50"/>
      <c r="G75" s="50"/>
      <c r="H75" s="51"/>
    </row>
    <row r="76" spans="1:8" x14ac:dyDescent="0.25">
      <c r="A76" s="49"/>
      <c r="B76" s="50"/>
      <c r="C76" s="50"/>
      <c r="D76" s="50"/>
      <c r="E76" s="50"/>
      <c r="F76" s="50"/>
      <c r="G76" s="50"/>
      <c r="H76" s="51"/>
    </row>
    <row r="77" spans="1:8" x14ac:dyDescent="0.25">
      <c r="A77" s="49"/>
      <c r="B77" s="50"/>
      <c r="C77" s="50"/>
      <c r="D77" s="50"/>
      <c r="E77" s="50"/>
      <c r="F77" s="50"/>
      <c r="G77" s="50"/>
      <c r="H77" s="51"/>
    </row>
    <row r="78" spans="1:8" x14ac:dyDescent="0.25">
      <c r="A78" s="49"/>
      <c r="B78" s="50"/>
      <c r="C78" s="50"/>
      <c r="D78" s="50"/>
      <c r="E78" s="50"/>
      <c r="F78" s="50"/>
      <c r="G78" s="50"/>
      <c r="H78" s="51"/>
    </row>
    <row r="79" spans="1:8" x14ac:dyDescent="0.25">
      <c r="A79" s="49"/>
      <c r="B79" s="50"/>
      <c r="C79" s="50"/>
      <c r="D79" s="50"/>
      <c r="E79" s="50"/>
      <c r="F79" s="50"/>
      <c r="G79" s="50"/>
      <c r="H79" s="51"/>
    </row>
    <row r="80" spans="1:8" x14ac:dyDescent="0.25">
      <c r="A80" s="49"/>
      <c r="B80" s="50"/>
      <c r="C80" s="50"/>
      <c r="D80" s="50"/>
      <c r="E80" s="50"/>
      <c r="F80" s="50"/>
      <c r="G80" s="50"/>
      <c r="H80" s="51"/>
    </row>
    <row r="81" spans="1:8" x14ac:dyDescent="0.25">
      <c r="A81" s="49"/>
      <c r="B81" s="50"/>
      <c r="C81" s="50"/>
      <c r="D81" s="50"/>
      <c r="E81" s="50"/>
      <c r="F81" s="50"/>
      <c r="G81" s="50"/>
      <c r="H81" s="51"/>
    </row>
    <row r="82" spans="1:8" x14ac:dyDescent="0.25">
      <c r="A82" s="49"/>
      <c r="B82" s="50"/>
      <c r="C82" s="50"/>
      <c r="D82" s="50"/>
      <c r="E82" s="50"/>
      <c r="F82" s="50"/>
      <c r="G82" s="50"/>
      <c r="H82" s="51"/>
    </row>
    <row r="83" spans="1:8" x14ac:dyDescent="0.25">
      <c r="A83" s="49"/>
      <c r="B83" s="50"/>
      <c r="C83" s="50"/>
      <c r="D83" s="50"/>
      <c r="E83" s="50"/>
      <c r="F83" s="50"/>
      <c r="G83" s="50"/>
      <c r="H83" s="51"/>
    </row>
    <row r="84" spans="1:8" x14ac:dyDescent="0.25">
      <c r="A84" s="49"/>
      <c r="B84" s="50"/>
      <c r="C84" s="50"/>
      <c r="D84" s="50"/>
      <c r="E84" s="50"/>
      <c r="F84" s="50"/>
      <c r="G84" s="50"/>
      <c r="H84" s="51"/>
    </row>
    <row r="85" spans="1:8" x14ac:dyDescent="0.25">
      <c r="A85" s="49"/>
      <c r="B85" s="50"/>
      <c r="C85" s="50"/>
      <c r="D85" s="50"/>
      <c r="E85" s="50"/>
      <c r="F85" s="50"/>
      <c r="G85" s="50"/>
      <c r="H85" s="51"/>
    </row>
    <row r="86" spans="1:8" x14ac:dyDescent="0.25">
      <c r="A86" s="49"/>
      <c r="B86" s="50"/>
      <c r="C86" s="50"/>
      <c r="D86" s="50"/>
      <c r="E86" s="50"/>
      <c r="F86" s="50"/>
      <c r="G86" s="50"/>
      <c r="H86" s="51"/>
    </row>
    <row r="87" spans="1:8" x14ac:dyDescent="0.25">
      <c r="A87" s="49"/>
      <c r="B87" s="50"/>
      <c r="C87" s="50"/>
      <c r="D87" s="50"/>
      <c r="E87" s="50"/>
      <c r="F87" s="50"/>
      <c r="G87" s="50"/>
      <c r="H87" s="51"/>
    </row>
    <row r="88" spans="1:8" x14ac:dyDescent="0.25">
      <c r="A88" s="49"/>
      <c r="B88" s="50"/>
      <c r="C88" s="50"/>
      <c r="D88" s="50"/>
      <c r="E88" s="50"/>
      <c r="F88" s="50"/>
      <c r="G88" s="50"/>
      <c r="H88" s="51"/>
    </row>
    <row r="89" spans="1:8" x14ac:dyDescent="0.25">
      <c r="A89" s="49"/>
      <c r="B89" s="50"/>
      <c r="C89" s="50"/>
      <c r="D89" s="50"/>
      <c r="E89" s="50"/>
      <c r="F89" s="50"/>
      <c r="G89" s="50"/>
      <c r="H89" s="51"/>
    </row>
    <row r="90" spans="1:8" x14ac:dyDescent="0.25">
      <c r="A90" s="49"/>
      <c r="B90" s="50"/>
      <c r="C90" s="50"/>
      <c r="D90" s="50"/>
      <c r="E90" s="50"/>
      <c r="F90" s="50"/>
      <c r="G90" s="50"/>
      <c r="H90" s="51"/>
    </row>
    <row r="91" spans="1:8" x14ac:dyDescent="0.25">
      <c r="A91" s="49"/>
      <c r="B91" s="50"/>
      <c r="C91" s="50"/>
      <c r="D91" s="50"/>
      <c r="E91" s="50"/>
      <c r="F91" s="50"/>
      <c r="G91" s="50"/>
      <c r="H91" s="51"/>
    </row>
    <row r="92" spans="1:8" x14ac:dyDescent="0.25">
      <c r="A92" s="49"/>
      <c r="B92" s="50"/>
      <c r="C92" s="50"/>
      <c r="D92" s="50"/>
      <c r="E92" s="50"/>
      <c r="F92" s="50"/>
      <c r="G92" s="50"/>
      <c r="H92" s="51"/>
    </row>
    <row r="93" spans="1:8" x14ac:dyDescent="0.25">
      <c r="A93" s="49"/>
      <c r="B93" s="50"/>
      <c r="C93" s="50"/>
      <c r="D93" s="50"/>
      <c r="E93" s="50"/>
      <c r="F93" s="50"/>
      <c r="G93" s="50"/>
      <c r="H93" s="51"/>
    </row>
    <row r="94" spans="1:8" x14ac:dyDescent="0.25">
      <c r="A94" s="49"/>
      <c r="B94" s="50"/>
      <c r="C94" s="50"/>
      <c r="D94" s="50"/>
      <c r="E94" s="50"/>
      <c r="F94" s="50"/>
      <c r="G94" s="50"/>
      <c r="H94" s="51"/>
    </row>
    <row r="95" spans="1:8" x14ac:dyDescent="0.25">
      <c r="A95" s="49"/>
      <c r="B95" s="50"/>
      <c r="C95" s="50"/>
      <c r="D95" s="50"/>
      <c r="E95" s="50"/>
      <c r="F95" s="50"/>
      <c r="G95" s="50"/>
      <c r="H95" s="51"/>
    </row>
    <row r="96" spans="1:8" x14ac:dyDescent="0.25">
      <c r="A96" s="49"/>
      <c r="B96" s="50"/>
      <c r="C96" s="50"/>
      <c r="D96" s="50"/>
      <c r="E96" s="50"/>
      <c r="F96" s="50"/>
      <c r="G96" s="50"/>
      <c r="H96" s="51"/>
    </row>
    <row r="97" spans="1:8" x14ac:dyDescent="0.25">
      <c r="A97" s="49"/>
      <c r="B97" s="50"/>
      <c r="C97" s="50"/>
      <c r="D97" s="50"/>
      <c r="E97" s="50"/>
      <c r="F97" s="50"/>
      <c r="G97" s="50"/>
      <c r="H97" s="51"/>
    </row>
    <row r="98" spans="1:8" x14ac:dyDescent="0.25">
      <c r="A98" s="49"/>
      <c r="B98" s="50"/>
      <c r="C98" s="50"/>
      <c r="D98" s="50"/>
      <c r="E98" s="50"/>
      <c r="F98" s="50"/>
      <c r="G98" s="50"/>
      <c r="H98" s="51"/>
    </row>
    <row r="99" spans="1:8" x14ac:dyDescent="0.25">
      <c r="A99" s="49"/>
      <c r="B99" s="50"/>
      <c r="C99" s="50"/>
      <c r="D99" s="50"/>
      <c r="E99" s="50"/>
      <c r="F99" s="50"/>
      <c r="G99" s="50"/>
      <c r="H99" s="51"/>
    </row>
    <row r="100" spans="1:8" x14ac:dyDescent="0.25">
      <c r="A100" s="49"/>
      <c r="B100" s="50"/>
      <c r="C100" s="50"/>
      <c r="D100" s="50"/>
      <c r="E100" s="50"/>
      <c r="F100" s="50"/>
      <c r="G100" s="50"/>
      <c r="H100" s="51"/>
    </row>
    <row r="101" spans="1:8" x14ac:dyDescent="0.25">
      <c r="A101" s="49"/>
      <c r="B101" s="50"/>
      <c r="C101" s="50"/>
      <c r="D101" s="50"/>
      <c r="E101" s="50"/>
      <c r="F101" s="50"/>
      <c r="G101" s="50"/>
      <c r="H101" s="51"/>
    </row>
    <row r="102" spans="1:8" x14ac:dyDescent="0.25">
      <c r="A102" s="49"/>
      <c r="B102" s="50"/>
      <c r="C102" s="50"/>
      <c r="D102" s="50"/>
      <c r="E102" s="50"/>
      <c r="F102" s="50"/>
      <c r="G102" s="50"/>
      <c r="H102" s="51"/>
    </row>
    <row r="103" spans="1:8" x14ac:dyDescent="0.25">
      <c r="A103" s="49"/>
      <c r="B103" s="50"/>
      <c r="C103" s="50"/>
      <c r="D103" s="50"/>
      <c r="E103" s="50"/>
      <c r="F103" s="50"/>
      <c r="G103" s="50"/>
      <c r="H103" s="51"/>
    </row>
    <row r="104" spans="1:8" x14ac:dyDescent="0.25">
      <c r="A104" s="49"/>
      <c r="B104" s="50"/>
      <c r="C104" s="50"/>
      <c r="D104" s="50"/>
      <c r="E104" s="50"/>
      <c r="F104" s="50"/>
      <c r="G104" s="50"/>
      <c r="H104" s="51"/>
    </row>
    <row r="105" spans="1:8" x14ac:dyDescent="0.25">
      <c r="A105" s="49"/>
      <c r="B105" s="50"/>
      <c r="C105" s="50"/>
      <c r="D105" s="50"/>
      <c r="E105" s="50"/>
      <c r="F105" s="50"/>
      <c r="G105" s="50"/>
      <c r="H105" s="51"/>
    </row>
    <row r="106" spans="1:8" x14ac:dyDescent="0.25">
      <c r="A106" s="49"/>
      <c r="B106" s="50"/>
      <c r="C106" s="50"/>
      <c r="D106" s="50"/>
      <c r="E106" s="50"/>
      <c r="F106" s="50"/>
      <c r="G106" s="50"/>
      <c r="H106" s="51"/>
    </row>
    <row r="107" spans="1:8" x14ac:dyDescent="0.25">
      <c r="A107" s="49"/>
      <c r="B107" s="50"/>
      <c r="C107" s="50"/>
      <c r="D107" s="50"/>
      <c r="E107" s="50"/>
      <c r="F107" s="50"/>
      <c r="G107" s="50"/>
      <c r="H107" s="51"/>
    </row>
    <row r="108" spans="1:8" x14ac:dyDescent="0.25">
      <c r="A108" s="49"/>
      <c r="B108" s="50"/>
      <c r="C108" s="50"/>
      <c r="D108" s="50"/>
      <c r="E108" s="50"/>
      <c r="F108" s="50"/>
      <c r="G108" s="50"/>
      <c r="H108" s="51"/>
    </row>
    <row r="109" spans="1:8" x14ac:dyDescent="0.25">
      <c r="A109" s="49"/>
      <c r="B109" s="50"/>
      <c r="C109" s="50"/>
      <c r="D109" s="50"/>
      <c r="E109" s="50"/>
      <c r="F109" s="50"/>
      <c r="G109" s="50"/>
      <c r="H109" s="51"/>
    </row>
    <row r="110" spans="1:8" x14ac:dyDescent="0.25">
      <c r="A110" s="49"/>
      <c r="B110" s="50"/>
      <c r="C110" s="50"/>
      <c r="D110" s="50"/>
      <c r="E110" s="50"/>
      <c r="F110" s="50"/>
      <c r="G110" s="50"/>
      <c r="H110" s="51"/>
    </row>
    <row r="111" spans="1:8" x14ac:dyDescent="0.25">
      <c r="A111" s="49"/>
      <c r="B111" s="50"/>
      <c r="C111" s="50"/>
      <c r="D111" s="50"/>
      <c r="E111" s="50"/>
      <c r="F111" s="50"/>
      <c r="G111" s="50"/>
      <c r="H111" s="51"/>
    </row>
    <row r="112" spans="1:8" x14ac:dyDescent="0.25">
      <c r="A112" s="49"/>
      <c r="B112" s="50"/>
      <c r="C112" s="50"/>
      <c r="D112" s="50"/>
      <c r="E112" s="50"/>
      <c r="F112" s="50"/>
      <c r="G112" s="50"/>
      <c r="H112" s="51"/>
    </row>
    <row r="113" spans="1:8" x14ac:dyDescent="0.25">
      <c r="A113" s="49"/>
      <c r="B113" s="50"/>
      <c r="C113" s="50"/>
      <c r="D113" s="50"/>
      <c r="E113" s="50"/>
      <c r="F113" s="50"/>
      <c r="G113" s="50"/>
      <c r="H113" s="51"/>
    </row>
    <row r="114" spans="1:8" x14ac:dyDescent="0.25">
      <c r="A114" s="49"/>
      <c r="B114" s="50"/>
      <c r="C114" s="50"/>
      <c r="D114" s="50"/>
      <c r="E114" s="50"/>
      <c r="F114" s="50"/>
      <c r="G114" s="50"/>
      <c r="H114" s="51"/>
    </row>
    <row r="115" spans="1:8" x14ac:dyDescent="0.25">
      <c r="A115" s="49"/>
      <c r="B115" s="50"/>
      <c r="C115" s="50"/>
      <c r="D115" s="50"/>
      <c r="E115" s="50"/>
      <c r="F115" s="50"/>
      <c r="G115" s="50"/>
      <c r="H115" s="51"/>
    </row>
    <row r="116" spans="1:8" x14ac:dyDescent="0.25">
      <c r="A116" s="49"/>
      <c r="B116" s="50"/>
      <c r="C116" s="50"/>
      <c r="D116" s="50"/>
      <c r="E116" s="50"/>
      <c r="F116" s="50"/>
      <c r="G116" s="50"/>
      <c r="H116" s="51"/>
    </row>
    <row r="117" spans="1:8" x14ac:dyDescent="0.25">
      <c r="A117" s="49"/>
      <c r="B117" s="50"/>
      <c r="C117" s="50"/>
      <c r="D117" s="50"/>
      <c r="E117" s="50"/>
      <c r="F117" s="50"/>
      <c r="G117" s="50"/>
      <c r="H117" s="51"/>
    </row>
    <row r="118" spans="1:8" x14ac:dyDescent="0.25">
      <c r="A118" s="49"/>
      <c r="B118" s="50"/>
      <c r="C118" s="50"/>
      <c r="D118" s="50"/>
      <c r="E118" s="50"/>
      <c r="F118" s="50"/>
      <c r="G118" s="50"/>
      <c r="H118" s="51"/>
    </row>
    <row r="119" spans="1:8" x14ac:dyDescent="0.25">
      <c r="A119" s="49"/>
      <c r="B119" s="50"/>
      <c r="C119" s="50"/>
      <c r="D119" s="50"/>
      <c r="E119" s="50"/>
      <c r="F119" s="50"/>
      <c r="G119" s="50"/>
      <c r="H119" s="51"/>
    </row>
    <row r="120" spans="1:8" x14ac:dyDescent="0.25">
      <c r="A120" s="49"/>
      <c r="B120" s="50"/>
      <c r="C120" s="50"/>
      <c r="D120" s="50"/>
      <c r="E120" s="50"/>
      <c r="F120" s="50"/>
      <c r="G120" s="50"/>
      <c r="H120" s="51"/>
    </row>
    <row r="121" spans="1:8" x14ac:dyDescent="0.25">
      <c r="A121" s="49"/>
      <c r="B121" s="50"/>
      <c r="C121" s="50"/>
      <c r="D121" s="50"/>
      <c r="E121" s="50"/>
      <c r="F121" s="50"/>
      <c r="G121" s="50"/>
      <c r="H121" s="51"/>
    </row>
    <row r="122" spans="1:8" x14ac:dyDescent="0.25">
      <c r="A122" s="49"/>
      <c r="B122" s="50"/>
      <c r="C122" s="50"/>
      <c r="D122" s="50"/>
      <c r="E122" s="50"/>
      <c r="F122" s="50"/>
      <c r="G122" s="50"/>
      <c r="H122" s="51"/>
    </row>
    <row r="123" spans="1:8" x14ac:dyDescent="0.25">
      <c r="A123" s="49"/>
      <c r="B123" s="50"/>
      <c r="C123" s="50"/>
      <c r="D123" s="50"/>
      <c r="E123" s="50"/>
      <c r="F123" s="50"/>
      <c r="G123" s="50"/>
      <c r="H123" s="51"/>
    </row>
    <row r="124" spans="1:8" x14ac:dyDescent="0.25">
      <c r="A124" s="49"/>
      <c r="B124" s="50"/>
      <c r="C124" s="50"/>
      <c r="D124" s="50"/>
      <c r="E124" s="50"/>
      <c r="F124" s="50"/>
      <c r="G124" s="50"/>
      <c r="H124" s="51"/>
    </row>
    <row r="125" spans="1:8" x14ac:dyDescent="0.25">
      <c r="A125" s="49"/>
      <c r="B125" s="50"/>
      <c r="C125" s="50"/>
      <c r="D125" s="50"/>
      <c r="E125" s="50"/>
      <c r="F125" s="50"/>
      <c r="G125" s="50"/>
      <c r="H125" s="51"/>
    </row>
    <row r="126" spans="1:8" x14ac:dyDescent="0.25">
      <c r="A126" s="49"/>
      <c r="B126" s="50"/>
      <c r="C126" s="50"/>
      <c r="D126" s="50"/>
      <c r="E126" s="50"/>
      <c r="F126" s="50"/>
      <c r="G126" s="50"/>
      <c r="H126" s="51"/>
    </row>
    <row r="127" spans="1:8" x14ac:dyDescent="0.25">
      <c r="A127" s="49"/>
      <c r="B127" s="50"/>
      <c r="C127" s="50"/>
      <c r="D127" s="50"/>
      <c r="E127" s="50"/>
      <c r="F127" s="50"/>
      <c r="G127" s="50"/>
      <c r="H127" s="51"/>
    </row>
    <row r="128" spans="1:8" x14ac:dyDescent="0.25">
      <c r="A128" s="49"/>
      <c r="B128" s="50"/>
      <c r="C128" s="50"/>
      <c r="D128" s="50"/>
      <c r="E128" s="50"/>
      <c r="F128" s="50"/>
      <c r="G128" s="50"/>
      <c r="H128" s="51"/>
    </row>
    <row r="129" spans="1:8" x14ac:dyDescent="0.25">
      <c r="A129" s="49"/>
      <c r="B129" s="50"/>
      <c r="C129" s="50"/>
      <c r="D129" s="50"/>
      <c r="E129" s="50"/>
      <c r="F129" s="50"/>
      <c r="G129" s="50"/>
      <c r="H129" s="51"/>
    </row>
    <row r="130" spans="1:8" x14ac:dyDescent="0.25">
      <c r="A130" s="49"/>
      <c r="B130" s="50"/>
      <c r="C130" s="50"/>
      <c r="D130" s="50"/>
      <c r="E130" s="50"/>
      <c r="F130" s="50"/>
      <c r="G130" s="50"/>
      <c r="H130" s="51"/>
    </row>
    <row r="131" spans="1:8" x14ac:dyDescent="0.25">
      <c r="A131" s="49"/>
      <c r="B131" s="50"/>
      <c r="C131" s="50"/>
      <c r="D131" s="50"/>
      <c r="E131" s="50"/>
      <c r="F131" s="50"/>
      <c r="G131" s="50"/>
      <c r="H131" s="51"/>
    </row>
    <row r="132" spans="1:8" x14ac:dyDescent="0.25">
      <c r="A132" s="49"/>
      <c r="B132" s="50"/>
      <c r="C132" s="50"/>
      <c r="D132" s="50"/>
      <c r="E132" s="50"/>
      <c r="F132" s="50"/>
      <c r="G132" s="50"/>
      <c r="H132" s="51"/>
    </row>
    <row r="133" spans="1:8" x14ac:dyDescent="0.25">
      <c r="A133" s="49"/>
      <c r="B133" s="50"/>
      <c r="C133" s="50"/>
      <c r="D133" s="50"/>
      <c r="E133" s="50"/>
      <c r="F133" s="50"/>
      <c r="G133" s="50"/>
      <c r="H133" s="51"/>
    </row>
    <row r="134" spans="1:8" x14ac:dyDescent="0.25">
      <c r="A134" s="49"/>
      <c r="B134" s="50"/>
      <c r="C134" s="50"/>
      <c r="D134" s="50"/>
      <c r="E134" s="50"/>
      <c r="F134" s="50"/>
      <c r="G134" s="50"/>
      <c r="H134" s="51"/>
    </row>
    <row r="135" spans="1:8" x14ac:dyDescent="0.25">
      <c r="A135" s="49"/>
      <c r="B135" s="50"/>
      <c r="C135" s="50"/>
      <c r="D135" s="50"/>
      <c r="E135" s="50"/>
      <c r="F135" s="50"/>
      <c r="G135" s="50"/>
      <c r="H135" s="51"/>
    </row>
    <row r="136" spans="1:8" x14ac:dyDescent="0.25">
      <c r="A136" s="49"/>
      <c r="B136" s="50"/>
      <c r="C136" s="50"/>
      <c r="D136" s="50"/>
      <c r="E136" s="50"/>
      <c r="F136" s="50"/>
      <c r="G136" s="50"/>
      <c r="H136" s="51"/>
    </row>
    <row r="137" spans="1:8" x14ac:dyDescent="0.25">
      <c r="A137" s="49"/>
      <c r="B137" s="50"/>
      <c r="C137" s="50"/>
      <c r="D137" s="50"/>
      <c r="E137" s="50"/>
      <c r="F137" s="50"/>
      <c r="G137" s="50"/>
      <c r="H137" s="51"/>
    </row>
    <row r="138" spans="1:8" x14ac:dyDescent="0.25">
      <c r="A138" s="49"/>
      <c r="B138" s="50"/>
      <c r="C138" s="50"/>
      <c r="D138" s="50"/>
      <c r="E138" s="50"/>
      <c r="F138" s="50"/>
      <c r="G138" s="50"/>
      <c r="H138" s="51"/>
    </row>
    <row r="139" spans="1:8" x14ac:dyDescent="0.25">
      <c r="A139" s="49"/>
      <c r="B139" s="50"/>
      <c r="C139" s="50"/>
      <c r="D139" s="50"/>
      <c r="E139" s="50"/>
      <c r="F139" s="50"/>
      <c r="G139" s="50"/>
      <c r="H139" s="51"/>
    </row>
    <row r="140" spans="1:8" x14ac:dyDescent="0.25">
      <c r="A140" s="49"/>
      <c r="B140" s="50"/>
      <c r="C140" s="50"/>
      <c r="D140" s="50"/>
      <c r="E140" s="50"/>
      <c r="F140" s="50"/>
      <c r="G140" s="50"/>
      <c r="H140" s="51"/>
    </row>
    <row r="141" spans="1:8" x14ac:dyDescent="0.25">
      <c r="A141" s="49"/>
      <c r="B141" s="50"/>
      <c r="C141" s="50"/>
      <c r="D141" s="50"/>
      <c r="E141" s="50"/>
      <c r="F141" s="50"/>
      <c r="G141" s="50"/>
      <c r="H141" s="51"/>
    </row>
    <row r="142" spans="1:8" x14ac:dyDescent="0.25">
      <c r="A142" s="49"/>
      <c r="B142" s="50"/>
      <c r="C142" s="50"/>
      <c r="D142" s="50"/>
      <c r="E142" s="50"/>
      <c r="F142" s="50"/>
      <c r="G142" s="50"/>
      <c r="H142" s="51"/>
    </row>
    <row r="143" spans="1:8" x14ac:dyDescent="0.25">
      <c r="A143" s="52"/>
      <c r="B143" s="53"/>
      <c r="C143" s="54"/>
      <c r="D143" s="55"/>
      <c r="E143" s="55"/>
      <c r="F143" s="55"/>
      <c r="G143" s="56"/>
      <c r="H143" s="18"/>
    </row>
    <row r="144" spans="1:8" x14ac:dyDescent="0.25">
      <c r="A144" s="57"/>
      <c r="B144" s="58"/>
    </row>
    <row r="145" spans="1:2" x14ac:dyDescent="0.25">
      <c r="A145" s="57"/>
      <c r="B145" s="58"/>
    </row>
    <row r="146" spans="1:2" x14ac:dyDescent="0.25">
      <c r="B146" s="60"/>
    </row>
    <row r="147" spans="1:2" x14ac:dyDescent="0.25">
      <c r="B147" s="58"/>
    </row>
  </sheetData>
  <sheetProtection algorithmName="SHA-512" hashValue="0NfV1DbXDpghIL273NTQ713Jc+zA2zD9xSE+zbisbInUMPhCokGGtkHUiSt/X+CgYgfiYJ45hvHXZgA3db1zdA==" saltValue="SdiuimwiNMVyjoo650Appw==" spinCount="100000" sheet="1" objects="1" scenarios="1" formatCells="0" selectLockedCells="1"/>
  <mergeCells count="21">
    <mergeCell ref="B55:H55"/>
    <mergeCell ref="B57:H57"/>
    <mergeCell ref="M59:S59"/>
    <mergeCell ref="K60:S60"/>
    <mergeCell ref="B58:H58"/>
    <mergeCell ref="B61:H61"/>
    <mergeCell ref="B59:H59"/>
    <mergeCell ref="B60:H60"/>
    <mergeCell ref="B62:H62"/>
    <mergeCell ref="B56:H56"/>
    <mergeCell ref="B54:H54"/>
    <mergeCell ref="B20:H20"/>
    <mergeCell ref="B33:H33"/>
    <mergeCell ref="B23:H23"/>
    <mergeCell ref="B22:H22"/>
    <mergeCell ref="B6:H6"/>
    <mergeCell ref="B4:H4"/>
    <mergeCell ref="B3:H3"/>
    <mergeCell ref="A1:H1"/>
    <mergeCell ref="B16:H16"/>
    <mergeCell ref="B8:H8"/>
  </mergeCells>
  <pageMargins left="0.78740157480314965" right="0.39370078740157483" top="0.39370078740157483" bottom="0.39370078740157483" header="0.31496062992125984" footer="0.31496062992125984"/>
  <pageSetup paperSize="9" scale="6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Pirkimų dokumentas" ma:contentTypeID="0x0101008029EB588A33574C8C4332B53EDD6B9300BDE0E97BD24BAC49ACAAE78DD400DE40" ma:contentTypeVersion="19" ma:contentTypeDescription="Pirkimų dokumentas." ma:contentTypeScope="" ma:versionID="fa1d4a8c7868b1185cbc11cb170ff4c2">
  <xsd:schema xmlns:xsd="http://www.w3.org/2001/XMLSchema" xmlns:xs="http://www.w3.org/2001/XMLSchema" xmlns:p="http://schemas.microsoft.com/office/2006/metadata/properties" xmlns:ns2="7d3ccfc8-0174-48be-b2c7-759d9617ea65" xmlns:ns4="53504e4c-b273-4340-80d1-23a349e50001" xmlns:ns5="a5930e29-24ab-4925-a910-c1bbade73c3f" targetNamespace="http://schemas.microsoft.com/office/2006/metadata/properties" ma:root="true" ma:fieldsID="cac9f7a04b4f9d851372790869cf5b30" ns2:_="" ns4:_="" ns5:_="">
    <xsd:import namespace="7d3ccfc8-0174-48be-b2c7-759d9617ea65"/>
    <xsd:import namespace="53504e4c-b273-4340-80d1-23a349e50001"/>
    <xsd:import namespace="a5930e29-24ab-4925-a910-c1bbade73c3f"/>
    <xsd:element name="properties">
      <xsd:complexType>
        <xsd:sequence>
          <xsd:element name="documentManagement">
            <xsd:complexType>
              <xsd:all>
                <xsd:element ref="ns2:_dlc_DocId" minOccurs="0"/>
                <xsd:element ref="ns2:_dlc_DocIdUrl" minOccurs="0"/>
                <xsd:element ref="ns2:_dlc_DocIdPersistId" minOccurs="0"/>
                <xsd:element ref="ns5:Aff_uzsakovopadalinys" minOccurs="0"/>
                <xsd:element ref="ns4:I_x0161__x0020_j_x0173__x0020_med_x017e_iag_x0173__x0020_vert_x0117__x0020_sudaro" minOccurs="0"/>
                <xsd:element ref="ns2:Aff_tipinesformossutartis" minOccurs="0"/>
                <xsd:element ref="ns5:AffEkspertupasizadejimai" minOccurs="0"/>
                <xsd:element ref="ns4:S_x0105_naudos_x002f_Investicijos" minOccurs="0"/>
                <xsd:element ref="ns2:Aff_pateikimoderinimui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d3ccfc8-0174-48be-b2c7-759d9617ea65" elementFormDefault="qualified">
    <xsd:import namespace="http://schemas.microsoft.com/office/2006/documentManagement/types"/>
    <xsd:import namespace="http://schemas.microsoft.com/office/infopath/2007/PartnerControls"/>
    <xsd:element name="_dlc_DocId" ma:index="8" nillable="true" ma:displayName="Dokumento ID reikšmė" ma:description="Dokumento ID reikšmė, priskirta šiam elementui." ma:internalName="_dlc_DocId" ma:readOnly="true">
      <xsd:simpleType>
        <xsd:restriction base="dms:Text"/>
      </xsd:simpleType>
    </xsd:element>
    <xsd:element name="_dlc_DocIdUrl" ma:index="9" nillable="true" ma:displayName="Dokumento ID" ma:description="Nuolatinis saitas į šį dokumentą."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Aff_tipinesformossutartis" ma:index="29" nillable="true" ma:displayName="Tipinės formos sutartis" ma:default="1" ma:description="" ma:internalName="Aff_tipinesformossutartis">
      <xsd:simpleType>
        <xsd:restriction base="dms:Boolean"/>
      </xsd:simpleType>
    </xsd:element>
    <xsd:element name="Aff_pateikimoderinimuidata" ma:index="32" nillable="true" ma:displayName="Pateikimo derinimui data" ma:format="DateOnly" ma:internalName="Aff_pateikimoderinimuidata">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53504e4c-b273-4340-80d1-23a349e50001" elementFormDefault="qualified">
    <xsd:import namespace="http://schemas.microsoft.com/office/2006/documentManagement/types"/>
    <xsd:import namespace="http://schemas.microsoft.com/office/infopath/2007/PartnerControls"/>
    <xsd:element name="I_x0161__x0020_j_x0173__x0020_med_x017e_iag_x0173__x0020_vert_x0117__x0020_sudaro" ma:index="28" nillable="true" ma:displayName="Iš jų medžiagų vertė sudaro" ma:decimals="2" ma:description="Pildyti tinklo infrastruktūros pirkimams" ma:internalName="I_x0161__x0020_j_x0173__x0020_med_x017e_iag_x0173__x0020_vert_x0117__x0020_sudaro" ma:percentage="FALSE">
      <xsd:simpleType>
        <xsd:restriction base="dms:Number"/>
      </xsd:simpleType>
    </xsd:element>
    <xsd:element name="S_x0105_naudos_x002f_Investicijos" ma:index="31" nillable="true" ma:displayName="Sąnaudos/Investicijos" ma:list="{b4b0a4de-f1a4-475b-997a-a2b6643b6f20}" ma:internalName="S_x0105_naudos_x002f_Investicijos" ma:showField="Column2">
      <xsd:simpleType>
        <xsd:restriction base="dms:Lookup"/>
      </xsd:simpleType>
    </xsd:element>
  </xsd:schema>
  <xsd:schema xmlns:xsd="http://www.w3.org/2001/XMLSchema" xmlns:xs="http://www.w3.org/2001/XMLSchema" xmlns:dms="http://schemas.microsoft.com/office/2006/documentManagement/types" xmlns:pc="http://schemas.microsoft.com/office/infopath/2007/PartnerControls" targetNamespace="a5930e29-24ab-4925-a910-c1bbade73c3f" elementFormDefault="qualified">
    <xsd:import namespace="http://schemas.microsoft.com/office/2006/documentManagement/types"/>
    <xsd:import namespace="http://schemas.microsoft.com/office/infopath/2007/PartnerControls"/>
    <xsd:element name="Aff_uzsakovopadalinys" ma:index="26" nillable="true" ma:displayName="Užsakovo padalinys" ma:list="{dd0516e0-411d-4b9d-a2e8-dcb92768d8b6}" ma:internalName="Aff_uzsakovopadalinys" ma:showField="Title" ma:web="a5930e29-24ab-4925-a910-c1bbade73c3f">
      <xsd:simpleType>
        <xsd:restriction base="dms:Lookup"/>
      </xsd:simpleType>
    </xsd:element>
    <xsd:element name="AffEkspertupasizadejimai" ma:index="30" nillable="true" ma:displayName="Ekspertų pasižadėjimai" ma:list="{a0e53f40-c35c-47b0-8952-5dc745006e19}" ma:internalName="AffEkspertupasizadejimai" ma:showField="Title" ma:web="a5930e29-24ab-4925-a910-c1bbade73c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Aff_tipinesformossutartis xmlns="7d3ccfc8-0174-48be-b2c7-759d9617ea65">true</Aff_tipinesformossutartis>
    <S_x0105_naudos_x002f_Investicijos xmlns="53504e4c-b273-4340-80d1-23a349e50001" xsi:nil="true"/>
    <Aff_pateikimoderinimuidata xmlns="7d3ccfc8-0174-48be-b2c7-759d9617ea65" xsi:nil="true"/>
    <Aff_uzsakovopadalinys xmlns="a5930e29-24ab-4925-a910-c1bbade73c3f" xsi:nil="true"/>
    <AffEkspertupasizadejimai xmlns="a5930e29-24ab-4925-a910-c1bbade73c3f"/>
    <I_x0161__x0020_j_x0173__x0020_med_x017e_iag_x0173__x0020_vert_x0117__x0020_sudaro xmlns="53504e4c-b273-4340-80d1-23a349e50001" xsi:nil="true"/>
    <_dlc_DocId xmlns="7d3ccfc8-0174-48be-b2c7-759d9617ea65">4Z6MPDUXFVQC-140-8041</_dlc_DocId>
    <_dlc_DocIdUrl xmlns="7d3ccfc8-0174-48be-b2c7-759d9617ea65">
      <Url>http://vac.corp.rst.lt/pirkimai/uzsakovai/LESTO/_layouts/15/DocIdRedir.aspx?ID=4Z6MPDUXFVQC-140-8041</Url>
      <Description>4Z6MPDUXFVQC-140-8041</Description>
    </_dlc_DocIdUrl>
  </documentManagement>
</p:properties>
</file>

<file path=customXml/itemProps1.xml><?xml version="1.0" encoding="utf-8"?>
<ds:datastoreItem xmlns:ds="http://schemas.openxmlformats.org/officeDocument/2006/customXml" ds:itemID="{4B1348F2-B9CE-41AA-9FA5-EFC1DCBF3DD8}">
  <ds:schemaRefs>
    <ds:schemaRef ds:uri="http://schemas.microsoft.com/sharepoint/events"/>
  </ds:schemaRefs>
</ds:datastoreItem>
</file>

<file path=customXml/itemProps2.xml><?xml version="1.0" encoding="utf-8"?>
<ds:datastoreItem xmlns:ds="http://schemas.openxmlformats.org/officeDocument/2006/customXml" ds:itemID="{BDF7565B-E770-4CE1-943C-B06CEFCC8B78}">
  <ds:schemaRefs>
    <ds:schemaRef ds:uri="http://schemas.microsoft.com/sharepoint/v3/contenttype/forms"/>
  </ds:schemaRefs>
</ds:datastoreItem>
</file>

<file path=customXml/itemProps3.xml><?xml version="1.0" encoding="utf-8"?>
<ds:datastoreItem xmlns:ds="http://schemas.openxmlformats.org/officeDocument/2006/customXml" ds:itemID="{D1939309-724D-4EE3-A897-B9067126206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d3ccfc8-0174-48be-b2c7-759d9617ea65"/>
    <ds:schemaRef ds:uri="53504e4c-b273-4340-80d1-23a349e50001"/>
    <ds:schemaRef ds:uri="a5930e29-24ab-4925-a910-c1bbade73c3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94A35E45-B3AD-4162-A44B-FFC2DA86E8AE}">
  <ds:schemaRefs>
    <ds:schemaRef ds:uri="http://schemas.microsoft.com/office/2006/documentManagement/types"/>
    <ds:schemaRef ds:uri="http://purl.org/dc/terms/"/>
    <ds:schemaRef ds:uri="53504e4c-b273-4340-80d1-23a349e50001"/>
    <ds:schemaRef ds:uri="7d3ccfc8-0174-48be-b2c7-759d9617ea65"/>
    <ds:schemaRef ds:uri="http://purl.org/dc/dcmitype/"/>
    <ds:schemaRef ds:uri="http://schemas.openxmlformats.org/package/2006/metadata/core-properties"/>
    <ds:schemaRef ds:uri="http://schemas.microsoft.com/office/2006/metadata/properties"/>
    <ds:schemaRef ds:uri="http://schemas.microsoft.com/office/infopath/2007/PartnerControls"/>
    <ds:schemaRef ds:uri="a5930e29-24ab-4925-a910-c1bbade73c3f"/>
    <ds:schemaRef ds:uri="http://www.w3.org/XML/1998/namespace"/>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SDKŽ</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Dainius Karnilavičius</dc:creator>
  <cp:lastModifiedBy>Sergej Christoforov</cp:lastModifiedBy>
  <cp:lastPrinted>2015-09-15T15:43:55Z</cp:lastPrinted>
  <dcterms:created xsi:type="dcterms:W3CDTF">2013-08-02T07:05:12Z</dcterms:created>
  <dcterms:modified xsi:type="dcterms:W3CDTF">2016-11-07T13:39:09Z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0x0101008029EB588A33574C8C4332B53EDD6B9300BDE0E97BD24BAC49ACAAE78DD400DE40</vt:lpwstr>
  </property>
  <property fmtid="{D5CDD505-2E9C-101B-9397-08002B2CF9AE}" pid="3" name="_dlc_DocIdItemGuid">
    <vt:lpwstr>1b1918b6-d09c-4ea2-bfd5-a41fa0f33154</vt:lpwstr>
  </property>
</Properties>
</file>