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70" windowHeight="1170"/>
  </bookViews>
  <sheets>
    <sheet name="TS" sheetId="4" r:id="rId1"/>
    <sheet name="Sheet1" sheetId="5" r:id="rId2"/>
  </sheets>
  <definedNames>
    <definedName name="_xlnm._FilterDatabase" localSheetId="0" hidden="1">TS!$A$5:$N$614</definedName>
    <definedName name="_xlnm.Print_Area" localSheetId="0">TS!$A$3:$N$620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0" i="4" l="1"/>
  <c r="M490" i="4"/>
  <c r="N490" i="4"/>
  <c r="N354" i="4"/>
  <c r="M354" i="4"/>
  <c r="L354" i="4"/>
  <c r="N353" i="4"/>
  <c r="M353" i="4"/>
  <c r="L353" i="4"/>
  <c r="M22" i="4"/>
  <c r="N22" i="4"/>
  <c r="L21" i="4"/>
  <c r="N21" i="4" s="1"/>
  <c r="M21" i="4"/>
  <c r="L20" i="4"/>
  <c r="N20" i="4" s="1"/>
  <c r="M20" i="4"/>
  <c r="N19" i="4"/>
  <c r="M19" i="4"/>
  <c r="L19" i="4"/>
  <c r="M609" i="4" l="1"/>
  <c r="L609" i="4"/>
  <c r="N609" i="4" s="1"/>
  <c r="M603" i="4"/>
  <c r="L603" i="4"/>
  <c r="N603" i="4" s="1"/>
  <c r="N602" i="4"/>
  <c r="M602" i="4"/>
  <c r="L602" i="4"/>
  <c r="N579" i="4"/>
  <c r="M579" i="4"/>
  <c r="L579" i="4"/>
  <c r="M578" i="4"/>
  <c r="L578" i="4"/>
  <c r="N578" i="4" s="1"/>
  <c r="M577" i="4"/>
  <c r="L577" i="4"/>
  <c r="N577" i="4" s="1"/>
  <c r="M576" i="4"/>
  <c r="L576" i="4"/>
  <c r="N576" i="4" s="1"/>
  <c r="M575" i="4"/>
  <c r="L575" i="4"/>
  <c r="N575" i="4" s="1"/>
  <c r="M574" i="4"/>
  <c r="L574" i="4"/>
  <c r="N574" i="4" s="1"/>
  <c r="M573" i="4"/>
  <c r="L573" i="4"/>
  <c r="N573" i="4" s="1"/>
  <c r="N572" i="4"/>
  <c r="M572" i="4"/>
  <c r="L572" i="4"/>
  <c r="N571" i="4"/>
  <c r="M571" i="4"/>
  <c r="L571" i="4"/>
  <c r="M570" i="4"/>
  <c r="L570" i="4"/>
  <c r="N570" i="4" s="1"/>
  <c r="M569" i="4"/>
  <c r="L569" i="4"/>
  <c r="N569" i="4" s="1"/>
  <c r="M568" i="4"/>
  <c r="L568" i="4"/>
  <c r="N568" i="4" s="1"/>
  <c r="M567" i="4"/>
  <c r="L567" i="4"/>
  <c r="N567" i="4" s="1"/>
  <c r="M566" i="4"/>
  <c r="L566" i="4"/>
  <c r="N566" i="4" s="1"/>
  <c r="M540" i="4"/>
  <c r="L540" i="4"/>
  <c r="N540" i="4" s="1"/>
  <c r="M501" i="4"/>
  <c r="L501" i="4"/>
  <c r="N501" i="4" s="1"/>
  <c r="M500" i="4"/>
  <c r="L500" i="4"/>
  <c r="N500" i="4" s="1"/>
  <c r="M491" i="4"/>
  <c r="L491" i="4"/>
  <c r="N491" i="4" s="1"/>
  <c r="M50" i="4"/>
  <c r="L50" i="4"/>
  <c r="N50" i="4" s="1"/>
  <c r="M49" i="4"/>
  <c r="L49" i="4"/>
  <c r="N49" i="4" s="1"/>
  <c r="M48" i="4"/>
  <c r="L48" i="4"/>
  <c r="N48" i="4" s="1"/>
  <c r="M47" i="4"/>
  <c r="L47" i="4"/>
  <c r="N47" i="4" s="1"/>
  <c r="M38" i="4"/>
  <c r="L38" i="4"/>
  <c r="N38" i="4" s="1"/>
  <c r="M37" i="4"/>
  <c r="L37" i="4"/>
  <c r="N37" i="4" s="1"/>
  <c r="N35" i="4"/>
  <c r="M35" i="4"/>
  <c r="L35" i="4"/>
  <c r="M34" i="4"/>
  <c r="L34" i="4"/>
  <c r="N34" i="4" s="1"/>
  <c r="M32" i="4"/>
  <c r="L32" i="4"/>
  <c r="N32" i="4" s="1"/>
  <c r="N31" i="4"/>
  <c r="M31" i="4"/>
  <c r="L31" i="4"/>
  <c r="M30" i="4"/>
  <c r="L30" i="4"/>
  <c r="N30" i="4" s="1"/>
  <c r="M29" i="4"/>
  <c r="L29" i="4"/>
  <c r="N29" i="4" s="1"/>
  <c r="M26" i="4"/>
  <c r="L26" i="4"/>
  <c r="N26" i="4" s="1"/>
  <c r="M25" i="4"/>
  <c r="L25" i="4"/>
  <c r="N25" i="4" s="1"/>
  <c r="M24" i="4"/>
  <c r="M27" i="4" s="1"/>
  <c r="L24" i="4"/>
  <c r="N24" i="4" s="1"/>
  <c r="N27" i="4" s="1"/>
  <c r="M15" i="4"/>
  <c r="L15" i="4"/>
  <c r="N15" i="4" s="1"/>
  <c r="M14" i="4"/>
  <c r="L14" i="4"/>
  <c r="N14" i="4" s="1"/>
  <c r="M13" i="4"/>
  <c r="L13" i="4"/>
  <c r="N13" i="4" s="1"/>
  <c r="M537" i="4" l="1"/>
  <c r="L537" i="4"/>
  <c r="N537" i="4" s="1"/>
  <c r="N465" i="4"/>
  <c r="N470" i="4"/>
  <c r="M468" i="4"/>
  <c r="M469" i="4"/>
  <c r="M470" i="4"/>
  <c r="M471" i="4"/>
  <c r="M467" i="4"/>
  <c r="L468" i="4"/>
  <c r="N468" i="4" s="1"/>
  <c r="L469" i="4"/>
  <c r="N469" i="4" s="1"/>
  <c r="L470" i="4"/>
  <c r="L471" i="4"/>
  <c r="N471" i="4" s="1"/>
  <c r="L467" i="4"/>
  <c r="N467" i="4" s="1"/>
  <c r="M465" i="4"/>
  <c r="M464" i="4"/>
  <c r="L465" i="4"/>
  <c r="L464" i="4"/>
  <c r="N464" i="4" s="1"/>
  <c r="N482" i="4"/>
  <c r="M479" i="4"/>
  <c r="M480" i="4"/>
  <c r="M481" i="4"/>
  <c r="M482" i="4"/>
  <c r="M478" i="4"/>
  <c r="L479" i="4"/>
  <c r="N479" i="4" s="1"/>
  <c r="L480" i="4"/>
  <c r="N480" i="4" s="1"/>
  <c r="L481" i="4"/>
  <c r="N481" i="4" s="1"/>
  <c r="L482" i="4"/>
  <c r="L478" i="4"/>
  <c r="N478" i="4" s="1"/>
  <c r="M474" i="4"/>
  <c r="M475" i="4"/>
  <c r="M476" i="4"/>
  <c r="M473" i="4"/>
  <c r="L474" i="4"/>
  <c r="N474" i="4" s="1"/>
  <c r="L475" i="4"/>
  <c r="N475" i="4" s="1"/>
  <c r="L476" i="4"/>
  <c r="N476" i="4" s="1"/>
  <c r="L473" i="4"/>
  <c r="N473" i="4" s="1"/>
  <c r="N521" i="4"/>
  <c r="M521" i="4"/>
  <c r="M522" i="4"/>
  <c r="M520" i="4"/>
  <c r="L521" i="4"/>
  <c r="L522" i="4"/>
  <c r="N522" i="4" s="1"/>
  <c r="L520" i="4"/>
  <c r="N520" i="4" s="1"/>
  <c r="M513" i="4"/>
  <c r="M514" i="4"/>
  <c r="M515" i="4"/>
  <c r="M516" i="4"/>
  <c r="M517" i="4"/>
  <c r="M518" i="4"/>
  <c r="L513" i="4"/>
  <c r="N513" i="4" s="1"/>
  <c r="L514" i="4"/>
  <c r="N514" i="4" s="1"/>
  <c r="L515" i="4"/>
  <c r="N515" i="4" s="1"/>
  <c r="L516" i="4"/>
  <c r="N516" i="4" s="1"/>
  <c r="L517" i="4"/>
  <c r="N517" i="4" s="1"/>
  <c r="L518" i="4"/>
  <c r="N518" i="4" s="1"/>
  <c r="N510" i="4"/>
  <c r="M505" i="4"/>
  <c r="M506" i="4"/>
  <c r="M507" i="4"/>
  <c r="M508" i="4"/>
  <c r="M509" i="4"/>
  <c r="M510" i="4"/>
  <c r="M511" i="4"/>
  <c r="M512" i="4"/>
  <c r="M504" i="4"/>
  <c r="L509" i="4"/>
  <c r="N509" i="4" s="1"/>
  <c r="L510" i="4"/>
  <c r="L511" i="4"/>
  <c r="N511" i="4" s="1"/>
  <c r="L512" i="4"/>
  <c r="N512" i="4" s="1"/>
  <c r="L508" i="4"/>
  <c r="N508" i="4" s="1"/>
  <c r="L507" i="4"/>
  <c r="N507" i="4" s="1"/>
  <c r="L505" i="4"/>
  <c r="N505" i="4" s="1"/>
  <c r="L506" i="4"/>
  <c r="N506" i="4" s="1"/>
  <c r="L504" i="4"/>
  <c r="N504" i="4" s="1"/>
  <c r="N529" i="4"/>
  <c r="M527" i="4"/>
  <c r="M528" i="4"/>
  <c r="M529" i="4"/>
  <c r="M530" i="4"/>
  <c r="M526" i="4"/>
  <c r="L527" i="4"/>
  <c r="N527" i="4" s="1"/>
  <c r="L528" i="4"/>
  <c r="N528" i="4" s="1"/>
  <c r="L529" i="4"/>
  <c r="L530" i="4"/>
  <c r="N530" i="4" s="1"/>
  <c r="L526" i="4"/>
  <c r="N526" i="4" s="1"/>
  <c r="N534" i="4"/>
  <c r="M534" i="4"/>
  <c r="L534" i="4"/>
  <c r="M533" i="4"/>
  <c r="M532" i="4"/>
  <c r="L533" i="4"/>
  <c r="N533" i="4" s="1"/>
  <c r="L532" i="4"/>
  <c r="N532" i="4" s="1"/>
  <c r="M543" i="4"/>
  <c r="M544" i="4"/>
  <c r="M545" i="4"/>
  <c r="N542" i="4"/>
  <c r="M542" i="4"/>
  <c r="L543" i="4"/>
  <c r="N543" i="4" s="1"/>
  <c r="L544" i="4"/>
  <c r="N544" i="4" s="1"/>
  <c r="L545" i="4"/>
  <c r="N545" i="4" s="1"/>
  <c r="L542" i="4"/>
  <c r="N549" i="4"/>
  <c r="M553" i="4"/>
  <c r="L553" i="4"/>
  <c r="N553" i="4" s="1"/>
  <c r="M548" i="4"/>
  <c r="M549" i="4"/>
  <c r="M550" i="4"/>
  <c r="M551" i="4"/>
  <c r="L549" i="4"/>
  <c r="L550" i="4"/>
  <c r="N550" i="4" s="1"/>
  <c r="L551" i="4"/>
  <c r="N551" i="4" s="1"/>
  <c r="L548" i="4"/>
  <c r="N548" i="4" s="1"/>
  <c r="M547" i="4"/>
  <c r="L547" i="4"/>
  <c r="N547" i="4" s="1"/>
  <c r="M581" i="4"/>
  <c r="M580" i="4"/>
  <c r="L581" i="4"/>
  <c r="N581" i="4" s="1"/>
  <c r="L580" i="4"/>
  <c r="N580" i="4" s="1"/>
  <c r="M46" i="4"/>
  <c r="L46" i="4"/>
  <c r="N46" i="4" s="1"/>
  <c r="N28" i="4"/>
  <c r="M28" i="4"/>
  <c r="L28" i="4"/>
  <c r="M17" i="4"/>
  <c r="M16" i="4"/>
  <c r="L17" i="4"/>
  <c r="N17" i="4" s="1"/>
  <c r="L16" i="4"/>
  <c r="N16" i="4" s="1"/>
  <c r="A7" i="4"/>
  <c r="A8" i="4" s="1"/>
  <c r="A9" i="4" s="1"/>
  <c r="A10" i="4" s="1"/>
  <c r="A11" i="4" s="1"/>
  <c r="A12" i="4" s="1"/>
  <c r="A549" i="4" l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28" i="4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13" i="4"/>
  <c r="A14" i="4" s="1"/>
  <c r="A15" i="4" s="1"/>
  <c r="A16" i="4" s="1"/>
  <c r="A17" i="4" s="1"/>
  <c r="A386" i="4" l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l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</calcChain>
</file>

<file path=xl/sharedStrings.xml><?xml version="1.0" encoding="utf-8"?>
<sst xmlns="http://schemas.openxmlformats.org/spreadsheetml/2006/main" count="2787" uniqueCount="1115">
  <si>
    <t>an.gr.</t>
  </si>
  <si>
    <t>33696300-8</t>
  </si>
  <si>
    <t>1 fasuotė/ 1 l</t>
  </si>
  <si>
    <t>Grynumas ≥99 %</t>
  </si>
  <si>
    <t>1 fasuotė/ 100 g</t>
  </si>
  <si>
    <t>1 fasuotė/ 100 ml</t>
  </si>
  <si>
    <t>1 fasuotė/ 250 g</t>
  </si>
  <si>
    <t xml:space="preserve">Boro trifluorido ir metanolio kompleksinis tirpalas </t>
  </si>
  <si>
    <t>1 fasuotė/ 500 ml</t>
  </si>
  <si>
    <t>Kalio sulfatas</t>
  </si>
  <si>
    <t>1 fasuotė/ 1 kg</t>
  </si>
  <si>
    <t>1 fasuotė/ 50 g</t>
  </si>
  <si>
    <t>1 fasuotė/ 500 g</t>
  </si>
  <si>
    <t>1 fasuotė/ 25 g</t>
  </si>
  <si>
    <t>1 fasuotė/ 100 vnt.</t>
  </si>
  <si>
    <t>Filtras (dedamas ant švirkšto -syringe tipo)</t>
  </si>
  <si>
    <t>19500000-1</t>
  </si>
  <si>
    <t>1 fasuotė/ 2,5 l</t>
  </si>
  <si>
    <t>Pirkimo dalies Nr.</t>
  </si>
  <si>
    <t>Pirkimo dalies pavadinimas</t>
  </si>
  <si>
    <t>BVPŽ kodas</t>
  </si>
  <si>
    <t>Vnt. kaina Eur be PVM</t>
  </si>
  <si>
    <t>Vnt. kaina Eur su PVM</t>
  </si>
  <si>
    <t>Suma Eur be PVM (maks. kiekiui)</t>
  </si>
  <si>
    <t>Suma Eur su PVM (maks. kiekiui)</t>
  </si>
  <si>
    <t>Kalio hidrofosfatas</t>
  </si>
  <si>
    <t>Kjeldalio tabletės su vario sulfatu</t>
  </si>
  <si>
    <t>Natrio chloridas</t>
  </si>
  <si>
    <t>Natrio karbonatas, bevandenis</t>
  </si>
  <si>
    <t>Amonio sulfatas</t>
  </si>
  <si>
    <t>Chloraminas T, trihidratas</t>
  </si>
  <si>
    <t>Perchloro rūgštis</t>
  </si>
  <si>
    <t>Acetonitrilas</t>
  </si>
  <si>
    <t>Filtras membraninis</t>
  </si>
  <si>
    <t>Regeneruotos celiuliozės pagrindu, 25 mm skersmens, porų dydis -  0,45 μm</t>
  </si>
  <si>
    <t>Kalio chloratas</t>
  </si>
  <si>
    <t>Tarpinė (ferulė)</t>
  </si>
  <si>
    <t>Grafitinės, skirtos fiksuoti 0,25 mm diametro kapiliarinę kolonėlę Shimadzu 2010 dujų chromatografo injektoriuje/detektoriuje</t>
  </si>
  <si>
    <t>Lainerio tvirtinimo tarpinės (O-ring)</t>
  </si>
  <si>
    <t>Skirtos fiksuoti lainerį dujų chromatografo Hewlett Packard 6890 serijos GC sistemos garintuve</t>
  </si>
  <si>
    <t>Bario chloridas, dihidratas</t>
  </si>
  <si>
    <t>Hidroksilamino hidrochloridas</t>
  </si>
  <si>
    <t>Izopropanolis</t>
  </si>
  <si>
    <t>Kalio-natrio tartratas</t>
  </si>
  <si>
    <t xml:space="preserve">Plėvelė bendros migracijos nustatymui </t>
  </si>
  <si>
    <t>38437000-7</t>
  </si>
  <si>
    <t>33141310-6</t>
  </si>
  <si>
    <t>Švirkštas</t>
  </si>
  <si>
    <t>Stiklinis, tūris 10 µl, su tefloniniu stūmoklio galu, adata 50 mm-23S, tinkamas Shimadzu AOC 5000 serijos automatiniam mėginių įvedimo įrenginiui (autosampler)</t>
  </si>
  <si>
    <t>Mėgintuvėlis</t>
  </si>
  <si>
    <t>33192500-7</t>
  </si>
  <si>
    <t>Shimadzu firmos spektrometrui AA - 6800</t>
  </si>
  <si>
    <t>38433000-9</t>
  </si>
  <si>
    <t>Standartinis mišinys tabako analizei</t>
  </si>
  <si>
    <t>Gintaro (sukcininė) rūgštis</t>
  </si>
  <si>
    <t>Vandenilio peroksidas</t>
  </si>
  <si>
    <t xml:space="preserve">Kadmio sulfatas </t>
  </si>
  <si>
    <t>Kalio nitritas</t>
  </si>
  <si>
    <t>Mikrokristalinė celiuliozė</t>
  </si>
  <si>
    <t>Skirta plonasluoksnei chromatografijai</t>
  </si>
  <si>
    <t>Standartinis amonio rodanido tirpalas</t>
  </si>
  <si>
    <t xml:space="preserve">Bario difenilamino sulfonatas </t>
  </si>
  <si>
    <t>Etilendiamino tetraacto rūgštis (EDTA)</t>
  </si>
  <si>
    <t>Tioacetamidas</t>
  </si>
  <si>
    <t>Lantano (III) oksidas</t>
  </si>
  <si>
    <t>Grynumas ≥99,99 %</t>
  </si>
  <si>
    <t>p-dimetilamino benzaldehidas</t>
  </si>
  <si>
    <t>Lantano nitratas, La(NO3)3xH2O</t>
  </si>
  <si>
    <t>Fenilhidrazino hidrochloridas</t>
  </si>
  <si>
    <t>1 fasuotė/ 125 ml</t>
  </si>
  <si>
    <t>1 fasuotė/ 250 ml</t>
  </si>
  <si>
    <t>1 fasuotė/ 50 ml</t>
  </si>
  <si>
    <t>1 fasuotė/ 5 g</t>
  </si>
  <si>
    <t>33793000-5</t>
  </si>
  <si>
    <t>vnt.</t>
  </si>
  <si>
    <t>1 amp.</t>
  </si>
  <si>
    <t>Kalio heksacianoferatas (II)x3H2O  (Geltonoji kraujo druska)</t>
  </si>
  <si>
    <t>Fenilhidrazinas</t>
  </si>
  <si>
    <t xml:space="preserve"> 2-Fenoksietanolis</t>
  </si>
  <si>
    <t xml:space="preserve"> Etilparabenas</t>
  </si>
  <si>
    <t xml:space="preserve"> n-Tetrakontanas</t>
  </si>
  <si>
    <t xml:space="preserve"> Standartinis Kjeldalio azoto tirpalas</t>
  </si>
  <si>
    <r>
      <t>1,1 - Diantrimidas, C</t>
    </r>
    <r>
      <rPr>
        <vertAlign val="subscript"/>
        <sz val="10"/>
        <rFont val="Times New Roman"/>
        <family val="1"/>
        <charset val="186"/>
      </rPr>
      <t>28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15</t>
    </r>
    <r>
      <rPr>
        <sz val="10"/>
        <rFont val="Times New Roman"/>
        <family val="1"/>
        <charset val="186"/>
      </rPr>
      <t>NO</t>
    </r>
    <r>
      <rPr>
        <vertAlign val="subscript"/>
        <sz val="10"/>
        <rFont val="Times New Roman"/>
        <family val="1"/>
        <charset val="186"/>
      </rPr>
      <t>4</t>
    </r>
  </si>
  <si>
    <t>1,5-Fenilkarbazidas</t>
  </si>
  <si>
    <t>1-Fenoksipropan-2-olis</t>
  </si>
  <si>
    <t>1-Naftilaminas</t>
  </si>
  <si>
    <t>2,4-DDD</t>
  </si>
  <si>
    <t>2,4-DDE</t>
  </si>
  <si>
    <t>2,6-Dimetilfenolis</t>
  </si>
  <si>
    <t>2-Fenoksietanolis</t>
  </si>
  <si>
    <t>2-Propanolis</t>
  </si>
  <si>
    <t>4,4'-DDD</t>
  </si>
  <si>
    <t>4-Aminoantipirinas</t>
  </si>
  <si>
    <t>Acetonas</t>
  </si>
  <si>
    <t>Acto rūgštis</t>
  </si>
  <si>
    <t>Acto rūgštis, ledinė</t>
  </si>
  <si>
    <t>Akroleinas</t>
  </si>
  <si>
    <t>Alavo tirpalas</t>
  </si>
  <si>
    <t>Aldrinas</t>
  </si>
  <si>
    <t>Aliltiokarbamidas</t>
  </si>
  <si>
    <t>Aliuminio oksidas</t>
  </si>
  <si>
    <t>Alyva</t>
  </si>
  <si>
    <t>Alus</t>
  </si>
  <si>
    <t>Amoniakas ( 25 %)</t>
  </si>
  <si>
    <t>Amonio acetatas</t>
  </si>
  <si>
    <t>Amonio acetatas bevandenis</t>
  </si>
  <si>
    <t>Amonio chloridas</t>
  </si>
  <si>
    <t>Amonio geležies (II) sulfatas 6H2O (Moro druska)</t>
  </si>
  <si>
    <r>
      <t>Amonio geležies (III) sulfatas 12H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O</t>
    </r>
  </si>
  <si>
    <r>
      <t>Amonio geležies (III) sulfatas 24H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O</t>
    </r>
  </si>
  <si>
    <t>Amonio heptamolibdatas tetrahidratas</t>
  </si>
  <si>
    <t>Amonio metavanadatas</t>
  </si>
  <si>
    <t>Amonio molibdatas tetrahidratas</t>
  </si>
  <si>
    <t>Amonio nitratas</t>
  </si>
  <si>
    <t>Amonio persulfatas</t>
  </si>
  <si>
    <t>Arseno tirpalas</t>
  </si>
  <si>
    <t>Asbestas</t>
  </si>
  <si>
    <r>
      <t>Askorbo rūgštis</t>
    </r>
    <r>
      <rPr>
        <b/>
        <sz val="10"/>
        <rFont val="Arial"/>
        <family val="2"/>
        <charset val="204"/>
      </rPr>
      <t/>
    </r>
  </si>
  <si>
    <t>Aspartamas</t>
  </si>
  <si>
    <t>Azometinas-H, bevandenis (Boro nustatymui)</t>
  </si>
  <si>
    <t>Azoto rūgštis</t>
  </si>
  <si>
    <t>Azoto rūgštis (AAS)</t>
  </si>
  <si>
    <t>Azūras A</t>
  </si>
  <si>
    <t>Barbitūrinė rūgštis</t>
  </si>
  <si>
    <t>Bario tirpalas</t>
  </si>
  <si>
    <t xml:space="preserve">Benzenas </t>
  </si>
  <si>
    <t>Benzilparabenas</t>
  </si>
  <si>
    <t>Benzo(a)pirenas</t>
  </si>
  <si>
    <t>Benzo(b)fluorantenas</t>
  </si>
  <si>
    <t>Benzo(g,h,i)perilenas</t>
  </si>
  <si>
    <t>Benzo(k)fluorantenas</t>
  </si>
  <si>
    <t>Boro rūgštis</t>
  </si>
  <si>
    <t>Bromfenolio mėlynasis</t>
  </si>
  <si>
    <t>Bromkrezolio žaliasis</t>
  </si>
  <si>
    <t>Bromoformas</t>
  </si>
  <si>
    <t>Bromtimolio mėlynas</t>
  </si>
  <si>
    <t>Butanolis</t>
  </si>
  <si>
    <t>Butil-4-hidroksibenzoatas</t>
  </si>
  <si>
    <t>Butilparabenas</t>
  </si>
  <si>
    <t>Cezio chloridas</t>
  </si>
  <si>
    <t>Chloraminas B</t>
  </si>
  <si>
    <t>Chloridai</t>
  </si>
  <si>
    <t>Chloroformas</t>
  </si>
  <si>
    <t>Chlorotrietilsilanas</t>
  </si>
  <si>
    <t>Chromo (VI) oksidas</t>
  </si>
  <si>
    <t>Chromo tirpalas</t>
  </si>
  <si>
    <t>Chromotropo rūgšties dinatrio druska</t>
  </si>
  <si>
    <t>Cikloheksanas</t>
  </si>
  <si>
    <t>Cinko acetatas, dihidratas</t>
  </si>
  <si>
    <t>Cinko tirpalas</t>
  </si>
  <si>
    <t>Citrinos rūgštis, monohidratas</t>
  </si>
  <si>
    <t>Daugiaciklių aromatinių angliavandenilių mišinys</t>
  </si>
  <si>
    <t>Deguonies nulinis tirpalas</t>
  </si>
  <si>
    <t>Diastazės nustatymo Phadebas testas (tabletės)</t>
  </si>
  <si>
    <t>Diatomitinė žemė (sinonimai - Kizelguras, Celitas ir kt.)</t>
  </si>
  <si>
    <t>Diazinonas</t>
  </si>
  <si>
    <t>Dichlormetanas</t>
  </si>
  <si>
    <t>Dieldrinas</t>
  </si>
  <si>
    <t>Dietilo eteris</t>
  </si>
  <si>
    <t>Difenilaminas</t>
  </si>
  <si>
    <t>Dikalio vandenilio fosfatas</t>
  </si>
  <si>
    <t>Dirvožemis</t>
  </si>
  <si>
    <t>Natrio Dodecil Sulfatas      (C12H25NaO4S)</t>
  </si>
  <si>
    <t>1-Dodekan Sulfoninės rūgšties natrio druska (C12H25NaO3S)</t>
  </si>
  <si>
    <t>Druskos rūgštis</t>
  </si>
  <si>
    <t xml:space="preserve">Druskos rūgštis </t>
  </si>
  <si>
    <t>Druskų tablečių standartinis rinkinys vandens aktyvumo matavimo prietaisui NOVASINA AW Sprint kalibravimui</t>
  </si>
  <si>
    <t>Duona/pyragas</t>
  </si>
  <si>
    <t>EDTA Dinatrio dihidratas (Dinatrio etilendiamino tetraacto rūgšties dihidratas)</t>
  </si>
  <si>
    <r>
      <t>EDTA Dinatrio magnio (C</t>
    </r>
    <r>
      <rPr>
        <vertAlign val="subscript"/>
        <sz val="10"/>
        <rFont val="Times New Roman"/>
        <family val="1"/>
        <charset val="186"/>
      </rPr>
      <t>10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12</t>
    </r>
    <r>
      <rPr>
        <sz val="10"/>
        <rFont val="Times New Roman"/>
        <family val="1"/>
        <charset val="186"/>
      </rPr>
      <t>N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O</t>
    </r>
    <r>
      <rPr>
        <vertAlign val="subscript"/>
        <sz val="10"/>
        <rFont val="Times New Roman"/>
        <family val="1"/>
        <charset val="186"/>
      </rPr>
      <t>8</t>
    </r>
    <r>
      <rPr>
        <sz val="10"/>
        <rFont val="Times New Roman"/>
        <family val="1"/>
        <charset val="186"/>
      </rPr>
      <t>Na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Mg)</t>
    </r>
  </si>
  <si>
    <t>Eikozanas</t>
  </si>
  <si>
    <t>Elektrinio Laidžio tirpalas</t>
  </si>
  <si>
    <t xml:space="preserve">Elektrodo užpildymo tirpalas </t>
  </si>
  <si>
    <t>Elektrolito tirpalas</t>
  </si>
  <si>
    <t xml:space="preserve">Elektrolito tirpalas </t>
  </si>
  <si>
    <t>Elektrolito tirpalas  ELY/G</t>
  </si>
  <si>
    <t>Erichromo juodas T</t>
  </si>
  <si>
    <t>Etaloninė medžiaga Acetaldehidas</t>
  </si>
  <si>
    <t>Etaloninė medžiaga nikotinas</t>
  </si>
  <si>
    <t>Etilacetatas</t>
  </si>
  <si>
    <t>Etilenglikolis</t>
  </si>
  <si>
    <t>Etilparabenas</t>
  </si>
  <si>
    <t>Fenantrolino chlorido monohidratas (1,10-)</t>
  </si>
  <si>
    <t>Fenitrotionas</t>
  </si>
  <si>
    <t>Fenolftaleinas</t>
  </si>
  <si>
    <t>Fenolio raudonas</t>
  </si>
  <si>
    <t>Feroinas</t>
  </si>
  <si>
    <t xml:space="preserve">Florisilis </t>
  </si>
  <si>
    <t>Formaldehidas</t>
  </si>
  <si>
    <t>Formazino tirpalų rinkinys STABCAL Firmos HACH turbidimetro 2100N kalibravimui</t>
  </si>
  <si>
    <t>Fosforo rūgštis (orto)</t>
  </si>
  <si>
    <t>Furfurolas</t>
  </si>
  <si>
    <t>Geležies (III) chloridas</t>
  </si>
  <si>
    <t>Geležis (metalinė)</t>
  </si>
  <si>
    <t>Geosminas (Geosmin)</t>
  </si>
  <si>
    <t>Gyvsidabrio (II) jodidas</t>
  </si>
  <si>
    <t>Gyvsidabrio (II) tiocianatas</t>
  </si>
  <si>
    <t>Gyvsidabrio dijodidas</t>
  </si>
  <si>
    <t>Gyvsidabrio sulfatas</t>
  </si>
  <si>
    <t>Gyvsidabrio tirpalas</t>
  </si>
  <si>
    <t xml:space="preserve">Gliceril triheptadekanoinas </t>
  </si>
  <si>
    <t>Glicerolio triacetatas</t>
  </si>
  <si>
    <t>Glicinas</t>
  </si>
  <si>
    <t>Glutaraldehidas</t>
  </si>
  <si>
    <t>Griso reagentas</t>
  </si>
  <si>
    <t>Heksametilen tetraaminas (urotropinas)</t>
  </si>
  <si>
    <t>Heksametilentetraminas</t>
  </si>
  <si>
    <t>Heksanas</t>
  </si>
  <si>
    <t>Hidrazino sullfatas</t>
  </si>
  <si>
    <t>Indeno(1,2,3-cd)pirenas</t>
  </si>
  <si>
    <t>Izoamilo alkoholis</t>
  </si>
  <si>
    <t>Izooktanas</t>
  </si>
  <si>
    <t>Jodas, sublimuotas</t>
  </si>
  <si>
    <t>Kadmio tirpalas</t>
  </si>
  <si>
    <t>Kalceinas, (C30H26N2O13)</t>
  </si>
  <si>
    <t>Kalcio chloridas, bevandenis</t>
  </si>
  <si>
    <t>Kalcio karbonatas</t>
  </si>
  <si>
    <t>Kalcio tirpalas</t>
  </si>
  <si>
    <t>Kalio aliuminio sulfatas x 12 H2O (alūnas)</t>
  </si>
  <si>
    <t>Kalio bichromatas</t>
  </si>
  <si>
    <t>Kalio chloridas</t>
  </si>
  <si>
    <t>Kalio chromatas</t>
  </si>
  <si>
    <t>Kalio dihidro fosfatas</t>
  </si>
  <si>
    <t>Kalio divandenilio fosfatas</t>
  </si>
  <si>
    <t>Kalio heksachlorplatinatas (IV)</t>
  </si>
  <si>
    <t>Kalio heksacianoferatas (III)x3H2O  (raudonoji  kraujo druska)</t>
  </si>
  <si>
    <t>Kalio hidroftalatas</t>
  </si>
  <si>
    <t>Kalio hidroksidas</t>
  </si>
  <si>
    <r>
      <t>Kalio jodatas, KJO</t>
    </r>
    <r>
      <rPr>
        <vertAlign val="subscript"/>
        <sz val="10"/>
        <rFont val="Times New Roman"/>
        <family val="1"/>
        <charset val="186"/>
      </rPr>
      <t>3</t>
    </r>
  </si>
  <si>
    <t>Kalio jodidas</t>
  </si>
  <si>
    <t>Kalio metabisulfitas (dikalio disulfitas)</t>
  </si>
  <si>
    <t>Kalio nitratas</t>
  </si>
  <si>
    <t>Kalio permanganatas</t>
  </si>
  <si>
    <r>
      <t>Kalio persulfatas (K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S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O</t>
    </r>
    <r>
      <rPr>
        <vertAlign val="subscript"/>
        <sz val="10"/>
        <rFont val="Times New Roman"/>
        <family val="1"/>
        <charset val="186"/>
      </rPr>
      <t>8</t>
    </r>
    <r>
      <rPr>
        <sz val="10"/>
        <rFont val="Times New Roman"/>
        <family val="1"/>
        <charset val="186"/>
      </rPr>
      <t>)</t>
    </r>
  </si>
  <si>
    <t>Kalio stibio tartratas, hemihidratas  (1/2 H2O)</t>
  </si>
  <si>
    <t>Kalio tiocianatas (rodanidas)</t>
  </si>
  <si>
    <t>Kalio tirpalas</t>
  </si>
  <si>
    <t>Kalkonkarboksi rūgštis</t>
  </si>
  <si>
    <t>Kietosios dalelės ant filtro</t>
  </si>
  <si>
    <t>Kobalto (II) chloridas heksahidratas</t>
  </si>
  <si>
    <t>Kobalto sulfatas heptahidratas</t>
  </si>
  <si>
    <t>Kobalto tirpalas</t>
  </si>
  <si>
    <t>Konservantai kosmetikoje</t>
  </si>
  <si>
    <t>Krakmolas, tirpus</t>
  </si>
  <si>
    <t>Ksilenas</t>
  </si>
  <si>
    <t>L-gliutamino rūgštis</t>
  </si>
  <si>
    <t>Magnio modifikatorius AAS grafitinei krosniai</t>
  </si>
  <si>
    <t>Magnio sulfatas, heptahidratas</t>
  </si>
  <si>
    <t>Magnio tirpalas</t>
  </si>
  <si>
    <t>Maistas apdorotas, imitacinis produktas, pvz.: Pyragas.</t>
  </si>
  <si>
    <t>Mangano sulfatas H2O (monohidratas)</t>
  </si>
  <si>
    <t>Mangano tirpalas</t>
  </si>
  <si>
    <t>Medus</t>
  </si>
  <si>
    <t>Melaminas</t>
  </si>
  <si>
    <t>Mėsa ir mėsos produktas, imitacinis.</t>
  </si>
  <si>
    <t>Metanilo druska (4-anilidoazobenzensulfonrūgšties natrio druska)</t>
  </si>
  <si>
    <t>Metanolis</t>
  </si>
  <si>
    <t>Metileno mėlynas</t>
  </si>
  <si>
    <t>Metilo raudonas</t>
  </si>
  <si>
    <t>Metiloranžas</t>
  </si>
  <si>
    <t>Metilparabenas</t>
  </si>
  <si>
    <t>Metoksichloras</t>
  </si>
  <si>
    <t>Metolas arba 4-Metilaminofenolio sulfatas</t>
  </si>
  <si>
    <t>Mikrošvirkštas</t>
  </si>
  <si>
    <t>Morkos džiovintos. Imitacinis produktas.</t>
  </si>
  <si>
    <t>Multianijoninis tirpalas</t>
  </si>
  <si>
    <t>Multielementinis standartinis metalų tirpalas</t>
  </si>
  <si>
    <t>n – Heptanas</t>
  </si>
  <si>
    <t xml:space="preserve">n – Pentanas </t>
  </si>
  <si>
    <r>
      <t>N-(1-naftil)-1,2-diaminoetandihidrochloridas (C</t>
    </r>
    <r>
      <rPr>
        <vertAlign val="subscript"/>
        <sz val="10"/>
        <rFont val="Times New Roman"/>
        <family val="1"/>
        <charset val="186"/>
      </rPr>
      <t>10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7</t>
    </r>
    <r>
      <rPr>
        <sz val="10"/>
        <rFont val="Times New Roman"/>
        <family val="1"/>
        <charset val="186"/>
      </rPr>
      <t>NHCH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CH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NH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·2HCl)</t>
    </r>
  </si>
  <si>
    <t>N,N-dietil-1,4- fenilendiamino sulfatas(DPD)</t>
  </si>
  <si>
    <t>N,N-dimetil-1,4-fenil diamino chloridas (C8H14Cl2N2)</t>
  </si>
  <si>
    <t>N,N-dimetil-p-fenilendiamino dihidrochloridas</t>
  </si>
  <si>
    <t>Naftalenas</t>
  </si>
  <si>
    <t xml:space="preserve">Natrio oksalatas </t>
  </si>
  <si>
    <t>Natrio acetatas, trihidratas</t>
  </si>
  <si>
    <t>Natrio azidas</t>
  </si>
  <si>
    <t>Natrio citratas,  dihidratas</t>
  </si>
  <si>
    <r>
      <t>Natrio dichloroizocianourato dihidratas (C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N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O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Cl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Na×2H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O)</t>
    </r>
  </si>
  <si>
    <r>
      <t>Natrio dihidrofosfatas (Na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HPO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)</t>
    </r>
  </si>
  <si>
    <t>Natrio dodecil sulfatas</t>
  </si>
  <si>
    <r>
      <t>Natrio dodecilbenzensulfonatas, C</t>
    </r>
    <r>
      <rPr>
        <vertAlign val="subscript"/>
        <sz val="10"/>
        <rFont val="Times New Roman"/>
        <family val="1"/>
        <charset val="186"/>
      </rPr>
      <t>18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29</t>
    </r>
    <r>
      <rPr>
        <sz val="10"/>
        <rFont val="Times New Roman"/>
        <family val="1"/>
        <charset val="186"/>
      </rPr>
      <t>NaO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S</t>
    </r>
  </si>
  <si>
    <t>Natrio fluoridas</t>
  </si>
  <si>
    <t>Natrio hidrokarbonatas</t>
  </si>
  <si>
    <t>Natrio hidroksidas</t>
  </si>
  <si>
    <t>Natrio hipochloritas</t>
  </si>
  <si>
    <t xml:space="preserve">Natrio meta- arsenitas </t>
  </si>
  <si>
    <t>Natrio molibdatas, dihidratas</t>
  </si>
  <si>
    <t>Natrio nitratas</t>
  </si>
  <si>
    <t>Natrio nitritas</t>
  </si>
  <si>
    <r>
      <t>Natrio nitroprusidas [Fe(CN)</t>
    </r>
    <r>
      <rPr>
        <vertAlign val="subscript"/>
        <sz val="10"/>
        <rFont val="Times New Roman"/>
        <family val="1"/>
        <charset val="186"/>
      </rPr>
      <t>5</t>
    </r>
    <r>
      <rPr>
        <sz val="10"/>
        <rFont val="Times New Roman"/>
        <family val="1"/>
        <charset val="186"/>
      </rPr>
      <t>NO]Na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×2H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O </t>
    </r>
  </si>
  <si>
    <r>
      <t>Natrio salicilatas (C</t>
    </r>
    <r>
      <rPr>
        <vertAlign val="subscript"/>
        <sz val="10"/>
        <rFont val="Times New Roman"/>
        <family val="1"/>
        <charset val="186"/>
      </rPr>
      <t>7</t>
    </r>
    <r>
      <rPr>
        <sz val="10"/>
        <rFont val="Times New Roman"/>
        <family val="1"/>
        <charset val="186"/>
      </rPr>
      <t>H</t>
    </r>
    <r>
      <rPr>
        <vertAlign val="subscript"/>
        <sz val="10"/>
        <rFont val="Times New Roman"/>
        <family val="1"/>
        <charset val="186"/>
      </rPr>
      <t>5</t>
    </r>
    <r>
      <rPr>
        <sz val="10"/>
        <rFont val="Times New Roman"/>
        <family val="1"/>
        <charset val="186"/>
      </rPr>
      <t>NaO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) </t>
    </r>
  </si>
  <si>
    <t>Natrio silicio fluoridas (arba Natrio heksafluoro silikatas Na2SiF6)</t>
  </si>
  <si>
    <t>Natrio sulfatas, bevandenis</t>
  </si>
  <si>
    <t xml:space="preserve">Natrio sulfidas×9H2O </t>
  </si>
  <si>
    <t>Natrio sulfitas (bevandenis)</t>
  </si>
  <si>
    <t>Natrio sulfitas, bevandenis</t>
  </si>
  <si>
    <t>Natrio tetraboratas (boraksas), bevandenis</t>
  </si>
  <si>
    <r>
      <t>Natrio tetraboratas, dekadidratas Na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B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O</t>
    </r>
    <r>
      <rPr>
        <vertAlign val="subscript"/>
        <sz val="10"/>
        <rFont val="Times New Roman"/>
        <family val="1"/>
        <charset val="186"/>
      </rPr>
      <t>7</t>
    </r>
    <r>
      <rPr>
        <sz val="10"/>
        <rFont val="Times New Roman"/>
        <family val="1"/>
        <charset val="186"/>
      </rPr>
      <t>∙10H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O</t>
    </r>
  </si>
  <si>
    <t>Natrio tiosulfatas</t>
  </si>
  <si>
    <t>Natrio tirpalas</t>
  </si>
  <si>
    <t>Neslerio reagentas</t>
  </si>
  <si>
    <t>Nikelio tirpalas</t>
  </si>
  <si>
    <t>Nikotinas</t>
  </si>
  <si>
    <t>Nitrozoaminų mišinys</t>
  </si>
  <si>
    <t>N-Nitroso-di-benzilamino tirpalas</t>
  </si>
  <si>
    <t>N-Nitroso-N-etilanilino tirpalas</t>
  </si>
  <si>
    <t>N-Nitroso-N-metilanilino tirpalas</t>
  </si>
  <si>
    <t>N-Nitrozodietilamino tirpalas</t>
  </si>
  <si>
    <t>N-Nitrozo-di-izononilaminas arba jo tirpalas</t>
  </si>
  <si>
    <t>N-Nitrozodimetilamino tirpalas</t>
  </si>
  <si>
    <t>N-Nitrozodi-n-butilamino tirpalas</t>
  </si>
  <si>
    <t>N-Nitrozodi-n-propilamino tirpalas</t>
  </si>
  <si>
    <t>N-Nitrozomorfolino tirpalas</t>
  </si>
  <si>
    <t>N-Nitrozopiperidino tirpalas</t>
  </si>
  <si>
    <t>N-Nitrozopirolidino tirpalas</t>
  </si>
  <si>
    <t>Oksalo rūgštis</t>
  </si>
  <si>
    <t>Paladžio modifikatorius AAS grafitinei krosniai</t>
  </si>
  <si>
    <t>Pentachlorbenzenas</t>
  </si>
  <si>
    <t>Pentan-2,4-dionas (acetil acetonas)</t>
  </si>
  <si>
    <t>Petrolio eteris</t>
  </si>
  <si>
    <t xml:space="preserve">pH buferis 10 ± 0,02 </t>
  </si>
  <si>
    <t>pH buferis 4 ± 0,02</t>
  </si>
  <si>
    <t xml:space="preserve">pH buferis 6 ± 0,02 </t>
  </si>
  <si>
    <t xml:space="preserve">pH buferis 7 </t>
  </si>
  <si>
    <t xml:space="preserve">pH buferis 7 ± 0,02 </t>
  </si>
  <si>
    <t xml:space="preserve">pH buferis 8 ± 0,02 </t>
  </si>
  <si>
    <t xml:space="preserve">pH buferis 9 ± 0,02 </t>
  </si>
  <si>
    <t>Piridinas</t>
  </si>
  <si>
    <t>Ploviklis elektrodo</t>
  </si>
  <si>
    <t>p-Nitroanilinas</t>
  </si>
  <si>
    <t>Propilparabenas</t>
  </si>
  <si>
    <t>Reagentų rinkinys ECD detektoriaus patikrinimui</t>
  </si>
  <si>
    <t>Reagentų rinkinys FID detektoriaus patikrinimui</t>
  </si>
  <si>
    <t>Rektifikuotas alyvuogių aliejus</t>
  </si>
  <si>
    <t>Rezorcinolis</t>
  </si>
  <si>
    <t>Riebiųjų rūgščių metilo esterių mišinys</t>
  </si>
  <si>
    <t>Sacharinas</t>
  </si>
  <si>
    <t>Sacharozė</t>
  </si>
  <si>
    <t>Seleno tirpalas</t>
  </si>
  <si>
    <t>Sidabro nitratas</t>
  </si>
  <si>
    <t>Sidabro sulfatas</t>
  </si>
  <si>
    <t>Sieros rūgštis</t>
  </si>
  <si>
    <t>Sieros rūgštis, be azoto</t>
  </si>
  <si>
    <t>Silicio dioksidas</t>
  </si>
  <si>
    <t>Silikagelis</t>
  </si>
  <si>
    <t>Skaidulinių medžiagų nustatymo kontrolinis rinkinys</t>
  </si>
  <si>
    <t>Skaidulinių medžiagų nustatymo rinkinys</t>
  </si>
  <si>
    <t>Skruzdžių rūgštis</t>
  </si>
  <si>
    <t xml:space="preserve">Standartinis  Spalvos tirpalas </t>
  </si>
  <si>
    <t xml:space="preserve">Standartinis Amonio sugeriamasis tirpalas </t>
  </si>
  <si>
    <t>Standartinis Amonio tirpalas</t>
  </si>
  <si>
    <t>Standartinis azoto rūgšties tirpalas</t>
  </si>
  <si>
    <t>Standartinis BDS tirpalas</t>
  </si>
  <si>
    <t>Standartinis Boro tirpalas</t>
  </si>
  <si>
    <t>Standartinis ChDS tirpalas</t>
  </si>
  <si>
    <t>Standartinis chlorido tirpalas</t>
  </si>
  <si>
    <t>Standartinis Chromo (VI) tirpalas</t>
  </si>
  <si>
    <t>Standartinis Cianido tirpalas</t>
  </si>
  <si>
    <t>Standartinis Drumstumo tirpalas pagal formaziną</t>
  </si>
  <si>
    <t xml:space="preserve">Standartinis druskos rūgšties sugeriamasis tirpalas </t>
  </si>
  <si>
    <t>Standartinis Druskos rūgšties tirpalas</t>
  </si>
  <si>
    <t>Standartinis Fenolio tirpalas</t>
  </si>
  <si>
    <t>Standartinis Fluorido tirpalas</t>
  </si>
  <si>
    <t>Standartinis formazino (drumstumui) tirpalas 4000 NTU</t>
  </si>
  <si>
    <t>Standartinis Fosfato tirpalas</t>
  </si>
  <si>
    <t>Standartinis Geležies tirpalas</t>
  </si>
  <si>
    <t>Standartinis ištirpusio deguonies tirpalas</t>
  </si>
  <si>
    <t>Standartinis Jodo tirpalas</t>
  </si>
  <si>
    <t>Standartinis jungtinis lakiųjų organinių junginių tirpalas</t>
  </si>
  <si>
    <t>Standartinis Kalcio tirpalas</t>
  </si>
  <si>
    <t>Standartinis kalibracinis naftos produktų mišinys</t>
  </si>
  <si>
    <t>Standartinis Kalio bichromato tirpalas, fiksanalis</t>
  </si>
  <si>
    <t>Standartinis Kalio hidroksido tirpalas</t>
  </si>
  <si>
    <t>Standartinis Kalio permanganato tirpalas</t>
  </si>
  <si>
    <t>Standartinis laisvojo chloro tirpalas</t>
  </si>
  <si>
    <t>Standartinis Magnio tirpalas</t>
  </si>
  <si>
    <t>Standartinis Mangano tirpalas</t>
  </si>
  <si>
    <t>Standartinis Natrio chlorido tirpalas</t>
  </si>
  <si>
    <t>Standartinis Natrio hidroksido tirpalas</t>
  </si>
  <si>
    <t xml:space="preserve">Standartinis natrio oksalato tirpalas </t>
  </si>
  <si>
    <t>Standartinis Natrio tiosulfato tirpalas</t>
  </si>
  <si>
    <t>Standartinis Nitrato tirpalas</t>
  </si>
  <si>
    <t>Standartinis Nitrito tirpalas</t>
  </si>
  <si>
    <t>Standartinis Paviršiaus aktyviųjų medžiagų tirpalas</t>
  </si>
  <si>
    <t>Standartinis Permanganato indekso tirpalas</t>
  </si>
  <si>
    <t>Standartinis Riebalų tirpalas</t>
  </si>
  <si>
    <t>Standartinis Sidabro nitrato tirpalas</t>
  </si>
  <si>
    <t>Standartinis Sieros rūgšties tirpalas</t>
  </si>
  <si>
    <r>
      <t>Standartinis Silicio kaip SiO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tirpalas </t>
    </r>
  </si>
  <si>
    <t xml:space="preserve">Standartinis Sulfato sugeriamasis tirpalas </t>
  </si>
  <si>
    <t>Standartinis Sulfido tirpalas</t>
  </si>
  <si>
    <t>Standartinis Suspenduotų medžiagų tirpalas</t>
  </si>
  <si>
    <t xml:space="preserve">Standartinis tirpalas - jungtinis Kjeldalio azoto, bendrojo azoto ir bendrojo fosforo standartinis tirpalas </t>
  </si>
  <si>
    <r>
      <t>Standartinis tirpalas arba koncentratas Sausa liekana 105-110</t>
    </r>
    <r>
      <rPr>
        <vertAlign val="subscript"/>
        <sz val="10"/>
        <rFont val="Times New Roman"/>
        <family val="1"/>
        <charset val="186"/>
      </rPr>
      <t>º</t>
    </r>
    <r>
      <rPr>
        <sz val="10"/>
        <rFont val="Times New Roman"/>
        <family val="1"/>
        <charset val="186"/>
      </rPr>
      <t xml:space="preserve">C temp. </t>
    </r>
  </si>
  <si>
    <t>Standartinis tirpalas jungtinis amonio azoto, nitrato ir ortofosfato standartinis  tirpalas</t>
  </si>
  <si>
    <t>Standartinis tirpalas: Švarus vanduo, neorganinės analitės minkštame vandenyje.</t>
  </si>
  <si>
    <t>Standartinis tirpalas: Švarus vanduo, paprasti komponentai minkštame vandenyje.</t>
  </si>
  <si>
    <t>Standartinis Trilono B tirpalas</t>
  </si>
  <si>
    <t>Stearilo stearatas</t>
  </si>
  <si>
    <t>Stibio tirpalas</t>
  </si>
  <si>
    <t>Sulfamo (amido sulfoninė) rūgštis, H3NO3S</t>
  </si>
  <si>
    <t xml:space="preserve">Sulfanilamidas (4-aminobenzensulfamidas) </t>
  </si>
  <si>
    <t>Sulfanilinė rūgštis</t>
  </si>
  <si>
    <t>Sulfanilo rūgštis (4-aminobenzensulfoninė rūgštis)</t>
  </si>
  <si>
    <t>Sulfatas</t>
  </si>
  <si>
    <t>Sulfosalicilo rūgštis</t>
  </si>
  <si>
    <t>Švino tirpalas</t>
  </si>
  <si>
    <t xml:space="preserve">Tetrabutilamonio hidrogensulfatas </t>
  </si>
  <si>
    <t>Tetrahidrofuranas</t>
  </si>
  <si>
    <t>TISAB reagentas fluoridų nustatymui</t>
  </si>
  <si>
    <t>Titano dioksidas</t>
  </si>
  <si>
    <t>Toluenas</t>
  </si>
  <si>
    <t>Trietanolaminas</t>
  </si>
  <si>
    <t>Trilonas B</t>
  </si>
  <si>
    <t>Vario sulfatas pentahidratas</t>
  </si>
  <si>
    <t>Vario tirpalas</t>
  </si>
  <si>
    <t>Vyno rūgštis (Tartaric)</t>
  </si>
  <si>
    <t>β-glicerofosfatas (dinatrio druska, hidratas)</t>
  </si>
  <si>
    <t>Sertifikuota pamatinė medžiaga. Su sertifikatu, kuriame nurodyta analitės koncentracijos neapibrėžtis. Tinkama HPLC analizei.</t>
  </si>
  <si>
    <t>Pamatinė medžiaga. Grynumas ≥98,5 %</t>
  </si>
  <si>
    <t>Paliudyta pamatinė medžiaga. Koncentracija 100- 200 mg/l N. Su sertifikatu.</t>
  </si>
  <si>
    <t>an. gr. Originali gamintojo pakuotė</t>
  </si>
  <si>
    <t>an. gr. Originali gamintojo pakuotė.</t>
  </si>
  <si>
    <t>≥ 93 %, an.g.</t>
  </si>
  <si>
    <t xml:space="preserve"> Pamatinė medžiaga. Su sertifikatu, kuriame nurodyta analitės koncentracijos neapibrėžtis.</t>
  </si>
  <si>
    <t>Pamatinė medžiaga. Su sertifikatu, kuriame nurodyta analitės koncentracijos neapibrėžtis. Negali būti ištirpintas jokiame tirpiklyje</t>
  </si>
  <si>
    <t>an. gr. Originali gamintojo pakuotė, nesusikristalizavęs</t>
  </si>
  <si>
    <t>≥ 99 %, an.g.</t>
  </si>
  <si>
    <t>Pamatinė medžiaga. Su sertifikatu, kuriame nurodyta analitės koncentracijos neapibrėžtis.</t>
  </si>
  <si>
    <t>an. gr.</t>
  </si>
  <si>
    <t>Grynumas ≥99,0 %</t>
  </si>
  <si>
    <t>Skirtas HPLC analizei (HPLC grade)</t>
  </si>
  <si>
    <t>Grynumas 96 %</t>
  </si>
  <si>
    <t>99,8-100 %  . Originali gamintojo pakuotė.</t>
  </si>
  <si>
    <t>Paliudyta pamatinė medžiaga, koncentracija 1000 mg/l, tinkantis AAS</t>
  </si>
  <si>
    <t>Pamatinė medžiaga.  Su sertifikatu, kuriame nurodyta analitės koncentracijos neapibrėžtis.</t>
  </si>
  <si>
    <t xml:space="preserve"> Grynumas ≥98,0 %</t>
  </si>
  <si>
    <t>Grynumas ≥ 98,0 %</t>
  </si>
  <si>
    <t>Kompresorinė; tinkama naudoti su Shimadzu GC/MS ir AAS sistemų vakuminiais siurbliais</t>
  </si>
  <si>
    <t xml:space="preserve">Paliudyta pamatinė medžiaga. Sertifikuotos vertės su neapibrėžtimi šių parametrų:  alkoholis (tūrio), pradinis ekstraktas, pH ir spalva </t>
  </si>
  <si>
    <t>Grynumas ≥99,5 %</t>
  </si>
  <si>
    <t>Paliudyta pamatinė medžiaga. Tinkama nustatymui optiniu mikroskopu,  asbesto koncentracija priklauso nuo gamintojo partijos. Su sertifikatu.</t>
  </si>
  <si>
    <t>an. gr., geltonas</t>
  </si>
  <si>
    <t>Koncentracija 65 %, sunkiųjų metalų &lt;0,0005 %, tinkanti AAS</t>
  </si>
  <si>
    <t xml:space="preserve">Grynumas  ≥99,5% , cianidų nustatymui </t>
  </si>
  <si>
    <t>Pamatinė medžiaga. Analitinis standartas, grynumas ≥99,9 %</t>
  </si>
  <si>
    <t>≥ 96 %, an.g.</t>
  </si>
  <si>
    <t>Koncentracija – 200 µg/ml; tirpiklis – metanolis; tinkamas HPLC/GC analizei.</t>
  </si>
  <si>
    <t>Koncentracija – 200 µg/ml; tirpiklis – metileno chloridas; tinkamas HPLC/GC analizei.</t>
  </si>
  <si>
    <t>20 %  tirpalas metanolyje</t>
  </si>
  <si>
    <t>indikatorius</t>
  </si>
  <si>
    <t>Pamatinė medžiaga.  Su sertifikatu, kuriame nurodyta analitės koncentracijos neapibrėžtis. Grynumas ≥99 %</t>
  </si>
  <si>
    <t>Grynumas ≥99,995 %</t>
  </si>
  <si>
    <t>Standartinis chloridų tirpalas, kur chloridų koncentracija 1000 mg/l. Pateiktas sertifikatas.</t>
  </si>
  <si>
    <t>an.gr. Originali gamintojo pakuotė.</t>
  </si>
  <si>
    <t>Sudėtyje: acenaftenas, acenaftilenas, antracenas, benz(a)antracenas, benz(a)pirenas, benzo(b)fluorantenas, benzo(ghi)perilenas, benzo(k)fluorantenas, chrisenas, dibenz(ah)antracenas, fluorantenas, fluorenas, indeno(123cd)pirenas, naftalenas, fenantrenas, pirenas.</t>
  </si>
  <si>
    <t>Phadebas testas</t>
  </si>
  <si>
    <t>Grynumas ≥99,8 %, organinių junginių pėdsakų analizei. Vandens kiekis ne didesnis kaip 0,01 %. Skirtas dujų chromatografijai elektronų gaudymo detektoriui ir liepsnos jonizacijos detektoriui</t>
  </si>
  <si>
    <t>≥98% (GC)</t>
  </si>
  <si>
    <t>Paliudyta pamatinė  medžiaga, Su amonio azoto, nitrato, nitrito, pH, organinių komponentų, Kjeldalio azoto, bendrojo fosforo, sausųjų medžiagų paliudytomis pamatinėmis vertėmis. Su sertifikatu.</t>
  </si>
  <si>
    <t>Koncentracija ≥37 %. Grynumas: sunkiųjų metalų suma &lt;0,0005 %</t>
  </si>
  <si>
    <t>37%, ypač gryna</t>
  </si>
  <si>
    <t>Koncentracija ≥37 %. Grynumas: SO4 ≤0,0002 %; SO3 ≤0,0005 %; Pb ≤0,0001 %; Fe 0,0001 %.</t>
  </si>
  <si>
    <t xml:space="preserve"> Paliudyta pamatinė medžiaga. Sertifikuotos vertės su neapibrėžtimi šių parametrų: riebalai, baltymai, pelenai, rūgštingumas, drėgmė</t>
  </si>
  <si>
    <t>Pamatinė medžiaga. Su sertifikatu, kuriame nurodyta analitės koncentracijos neapibrėžtis. Grynumas ≥99.5% (GC)</t>
  </si>
  <si>
    <t>12880 µs/cm</t>
  </si>
  <si>
    <t>1413 µs/cm</t>
  </si>
  <si>
    <t>25 µs/cm</t>
  </si>
  <si>
    <t>390 µs/cm</t>
  </si>
  <si>
    <t>84 µs/cm</t>
  </si>
  <si>
    <t>Elektrodo (R502 tipo) išorinis užpildymo tirpalas 1mol/l KNO3 (Outler chambers filling solution)(ELY/BR/502, WTW 170130 arba lygiavertis)</t>
  </si>
  <si>
    <t>Elektrodo (R502 tipo) išorinis užpildymo tirpalas 1mol/l KNO3 (Outler chambers filling solution)(ELY/IN/502, WTW 170120 arba lygiavertis)</t>
  </si>
  <si>
    <r>
      <t xml:space="preserve"> 1,7 M KNO</t>
    </r>
    <r>
      <rPr>
        <vertAlign val="sub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>, 0,7 M KCl. Elektrolitas HI7075 arba lygiavertis. Referentinio elektrodo HI 5315 užpildymui.</t>
    </r>
  </si>
  <si>
    <t>3 mol/l KCl (be AgCl)  pH-elektrodui</t>
  </si>
  <si>
    <t>3 mol/l KCl (AgCl) pH-elektrodui</t>
  </si>
  <si>
    <t>Skirtas deguonies davikliui StirrOx G</t>
  </si>
  <si>
    <t>Indikatorius</t>
  </si>
  <si>
    <t xml:space="preserve">Analitinis standartas, grynumas  ≥99.5% skirtas (GC) </t>
  </si>
  <si>
    <t>Grynumas ≥98,0 %</t>
  </si>
  <si>
    <t>Grynumas  ≥99,7 %</t>
  </si>
  <si>
    <t>gr.an</t>
  </si>
  <si>
    <t xml:space="preserve"> Indikatorius</t>
  </si>
  <si>
    <t>Angliavandenilinio rodiklio nustatymui pagal ISO 9377-2,  dalelių dydis 60-100</t>
  </si>
  <si>
    <t>Paliudyta pamatinė medžiaga 1000 μg/ml</t>
  </si>
  <si>
    <t>&lt;0,1; 20; 200; 1000;4000; 7500 NTU. Paruošti turbidimetro sandariose kiuvetėse.</t>
  </si>
  <si>
    <t xml:space="preserve">an.gr. </t>
  </si>
  <si>
    <t>Grynumas 98 %</t>
  </si>
  <si>
    <t xml:space="preserve">Grynumas  ≥99.5%, skirtas (GC) </t>
  </si>
  <si>
    <t>25%,  specialiai išgrynintas tirpalas</t>
  </si>
  <si>
    <t>an. gr. Nuo 99,5%</t>
  </si>
  <si>
    <t>Organinių junginių pėdsakų analizei. Vandens kiekis ne didesnis nei 0,005 %, halogenintų darinių likučių mažiau nei 1ng/ml</t>
  </si>
  <si>
    <t>≥99,5 %</t>
  </si>
  <si>
    <t>≥98,7%</t>
  </si>
  <si>
    <t>Indikatorius, skirtas kalcio nustatymui</t>
  </si>
  <si>
    <t>Granulės</t>
  </si>
  <si>
    <t>an.gr. Originali gamintojo pakuotė, be sulfato jonų</t>
  </si>
  <si>
    <t>indikatorius. Originali gamintojo pakuotė.</t>
  </si>
  <si>
    <t>Paliudyta pamatinė medžiaga ant filtro, 50-600 mg. Su sertifikatu</t>
  </si>
  <si>
    <t>Matrica - kremas/šampūnas. Analitės: 2-fenoksietanolis, 2-fenoksipropan-2-olis, metil-, etil-, propil-, butil- parabenai. Sertifikuota pamatinė medžiaga. Su sertifikatu, kuriame nurodyta analičių neapibrėžtis.</t>
  </si>
  <si>
    <t xml:space="preserve">an. gr., </t>
  </si>
  <si>
    <t>Koncentracija 10 g/l Mg (17 % HNO3)</t>
  </si>
  <si>
    <t xml:space="preserve">Paliudyta pamatinė medžiaga (CRM). Panaši į  LGC 7107. Sertifikuotos vertės su neapibrėžtimi šių parametrų: Drėgmė,  Riebalai, Azotas arba Baltymai, Pelenai. </t>
  </si>
  <si>
    <t>Paliudyta pamatinė medžiaga. Sertifikuotos vertės su neapibrėžtimi šių parametrų: diastazės aktyvumas ir drėgnis</t>
  </si>
  <si>
    <t xml:space="preserve">Paliudyta pamatinė medžiaga (CRM). Panaši į  LGC ERM-BB501. Sertifikuotos vertės su neapibrėžtimi šių parametrų: Drėgmė,  Riebalai, Azotas arba Baltymai, Pelenai. </t>
  </si>
  <si>
    <t>Paliudyta pamatinė medžiaga (CRM). Lygiavertė LGC ERM-BB384. Sertifikuotos vertės su neapibrėžtimi šių parametrų: Riebalai 8,99±0,20%, Kjeldalio azotas 14,2±0,4 %, Pelenai  4,51±0,19%.</t>
  </si>
  <si>
    <t>Paliudyta pamatinė medžiaga (CRM). Sertifikuotos vertės su neapibrėžtimi šių parametrų: Drėgmė,  Riebalai, Azotas arba Baltymai, Pelenai, Chloridai</t>
  </si>
  <si>
    <t>Indikatorius. Originali gamintojo pakuotė.</t>
  </si>
  <si>
    <t>Indikatorius, ypač grynas, bevandenis</t>
  </si>
  <si>
    <t xml:space="preserve"> 1 ml talpa, nepralaidus dujoms, dujinių mėginių įvedimui į dujų chromatografą</t>
  </si>
  <si>
    <t xml:space="preserve">Paliudyta pamatinė medžiaga (CRM). Panaši į  ERM-BC515. Pagal AOAC 1990 985.29 Skaidulinių medžiagų (dietary fibre) sertifikuotos vertės su neapibrėžtimi. </t>
  </si>
  <si>
    <t>Sudėtyje turi būti chloridai, nitratai, sulfatai. Sertifikatas, kuriame pateikta priskirta vertė su neapibrėžtimi. Anijonų koncentracijų intervalas 10 - 50  mg/l. Tinkamas jonų mainų chromatografijai.</t>
  </si>
  <si>
    <t>Al,As,Ba,Ca,Cd,Co,Cr,Cu,Fe,K,Li,Mg,Mn,Na,Ni,Pb,Sb,Se Zn tirpalas azoto rūgštyje. Kiekvieno metalo koncentracija turi būti 1000 mg/l</t>
  </si>
  <si>
    <t>GC, 99.7%</t>
  </si>
  <si>
    <t>5 % aktyvaus chloro</t>
  </si>
  <si>
    <t>≥99%. Originali gamintojo pakuotė.</t>
  </si>
  <si>
    <t xml:space="preserve">an. gr. </t>
  </si>
  <si>
    <t>Tinkamas GC/MS analizei.</t>
  </si>
  <si>
    <t>Tirpale turi būti N-nitrozodibutilaminas,  N-nitrozodietilaminas, N-nitrozodimetilaminas, N-nitrozodifenilaminas, N-nitrozodi-n-propilaminas, N-nitrosometiletilaminas, nitrozomorfolinas, N- nitrozopiperidinas, N- nitrozopirolidinas; kiekvienos medžiagos koncentracija – 2000 µg/ml; tirpiklis – metanolis; tinkamas HPLC/GC analizei.</t>
  </si>
  <si>
    <t>Koncentracija – 100 -5000 µg/ml; tirpiklis – metanolis; tinkamas HPLC/GC analizei.</t>
  </si>
  <si>
    <t>Koncentracija – 2000-5000 µg/ml; tirpiklis – metanolis; tinkamas HPLC/GC analizei.</t>
  </si>
  <si>
    <t>Grynumas – ≥ 98% arba tirpalas 100 -5000 µg/ml; tirpiklis – metanolis; tinkamas HPLC/GC analizei.</t>
  </si>
  <si>
    <t>Koncentracija – 2000 µg/ml; tirpiklis – metileno chloridas; tinkamas HPLC/GC analizei.</t>
  </si>
  <si>
    <t>Koncentracija 10g/l , 15 % azoto rūgšties tirpale</t>
  </si>
  <si>
    <t>an. gr. , virimo temp. 40-60ºC</t>
  </si>
  <si>
    <t>Ne ampulėse. Originali gamintojo pakuotė.</t>
  </si>
  <si>
    <t>Paliudyta pamatinė medžiaga (CRM). Sertifikuota pH vertė su neapibrėžtimi 20 laipsnių temperastūroje.</t>
  </si>
  <si>
    <t>Paliudyta pamatinė medžiaga  bendros migracijos nustatymui į 95 %  etanolį, apie 10 dm2</t>
  </si>
  <si>
    <t>Skirtas galvaniniams deguonies sensoriams, tinkantis deguonies davikliui StirrOx G</t>
  </si>
  <si>
    <t>Tinkantis ECD detektoriui</t>
  </si>
  <si>
    <t>Tinkantis FID detektoriui</t>
  </si>
  <si>
    <t>Jodo skaičius 80 – 88 g/100mg; rektifikacijos indeksas,kai temperatūra 25 0C 1,4665 – 1,4679; rūgštingumas (išreikštas oleino rūgšties %) ne daugiau kaip 0,5 %; peroksidų skaičius (išreikštas aktyviojo deguonies miliekvivalentais kilogramui aliejaus), ne daugiau kaip 10</t>
  </si>
  <si>
    <t xml:space="preserve">37 skirtingų riebiųjų rūgščių metilo esterių mišinys, paliudyta pamatinė medžiaga (angl. CRM) dichlormetane, tinkantis HPLC ir GC. </t>
  </si>
  <si>
    <t>96% an. gr.</t>
  </si>
  <si>
    <t>≥98% an. gr.</t>
  </si>
  <si>
    <t>98 % (Bendrasis azotas ≤ 1 ppm) Nitrogen free. Originali gamintojo pakuotė.</t>
  </si>
  <si>
    <t>99,9 % Originali gamintojo pakuotė.</t>
  </si>
  <si>
    <t>Granuliuotas, 0,2-0,5 mm, nekeičiantis spalvos</t>
  </si>
  <si>
    <t>Raudonas indikatorius</t>
  </si>
  <si>
    <t xml:space="preserve">~10 tyrimų. Arabinogalaktanas, Kazeinas, β-gliukano, Pektinas, Krakmolas kukurūzų, Krakmolas kviečių </t>
  </si>
  <si>
    <t xml:space="preserve"> ~200 tyrimų. α-amilazė, atspari temperatūrai; Proteazė, Celite, Amilogliukozidazė.</t>
  </si>
  <si>
    <r>
      <t>~98%</t>
    </r>
    <r>
      <rPr>
        <sz val="12"/>
        <rFont val="Times New Roman"/>
        <family val="1"/>
        <charset val="186"/>
      </rPr>
      <t/>
    </r>
  </si>
  <si>
    <t>Paliudyta pamatinė medžiaga. Koncentracija 10-100 mg/l Pt. Su sertifikatu.</t>
  </si>
  <si>
    <t>Paliudyta pamatinė medžiaga, Koncentracija 0,1-10 mg/l,NH3, priklauso nuo gamintojo partijos . Su sertifikatu.</t>
  </si>
  <si>
    <t>Paliudyta pamatinė medžiaga, Koncentracija 0,5 mg/l, pagal NH4+ arba N. Su sertifikatu.</t>
  </si>
  <si>
    <t>Paliudyta pamatinė medžiaga, Koncentracija 200 mg/l O2. Su sertifikatu.</t>
  </si>
  <si>
    <t>Paliudyta pamatinė medžiaga, Koncentracija 5-10 mg/l O2. Su sertifikatu.</t>
  </si>
  <si>
    <t>Paliudyta pamatinė medžiaga (CRM). Paskirtis - AAS Standard. Sertifikuota vertė apie 1000,4 ± 2,9 mg/l</t>
  </si>
  <si>
    <t>Paliudyta pamatinė medžiaga. Koncentracija 500 mg/l O2. Su sertifikatu</t>
  </si>
  <si>
    <t>Paliudyta pamatinė medžiaga, Koncentracija 50 mg/l. Su sertifikatu.</t>
  </si>
  <si>
    <t>Paliudyta pamatinė medžiaga (CRM). Paskirtis - IC standard. Sertifikuota vertė apie 996 ± 6 mg/l</t>
  </si>
  <si>
    <t>Paliudyta pamatinė medžiaga (CRM), koncentracija pagal formaziną  - 1 NTU</t>
  </si>
  <si>
    <t>Paliudyta pamatinė medžiaga (CRM). 4000 NTU Turbidity calibration standard. Sertifikuota vertė su neapibrėžtimi.</t>
  </si>
  <si>
    <t>Paliudyta pamatinė medžiaga, Koncentracija priklauso nuo gamintojo partijos . Su sertifikatu.</t>
  </si>
  <si>
    <t>Paliudyta pamatinė medžiaga. Skirta nustatyti 4-AAP metodu, koncentracija 0,06-5 mg/l. Su sertifikatu.</t>
  </si>
  <si>
    <t>4000 NTU</t>
  </si>
  <si>
    <t>Paliudyta pamatinė medžiaga (CRM). 1 g/l Fe 2% Azoto rūgštyje. Sertifikuota vertė apie 1000,7 ± 4,1 mg/l</t>
  </si>
  <si>
    <t>Paliudyta pamatinė medžiaga. Koncentracija priklauso nuo gamintojo partijos. Su sertifikatu.</t>
  </si>
  <si>
    <t>Tirpale turi būti etanolis, acetonitrilas, acetonas, izopropilo alkoholis, metileno chloridas, 1-propanolis, 2-butanonas, etilacetatas, tetrahidrofuranas, 1-butanolis, benzenas, anglies tetrachloridas, cikloheksanas, trichloroetilenas, 2-etoksietanolis, 1-pentanolis, toluenas, acetilacetonas, butilacetatas, tetrachloroetilenas, chlorbenzenas, etilbenzenas, m-ksilenas, p-ksilenas, cikloheksanonas, butilakrilatas, stirenas, o-ksilenas, 2-butoksietanolis, butilmetakrilatas, N,N-dimetilakrilamidas.</t>
  </si>
  <si>
    <t>Paliudyta pamatinė medžiaga. D/L masės santykis 1:1; C10-C40 masės dalis 0,967 g/g</t>
  </si>
  <si>
    <t>Paliudyta pamatinė medžiaga. Koncentracija  0,5-3 mg/l. Su sertifikatu</t>
  </si>
  <si>
    <t>Paliudyta pamatinė medžiaga, koncentracija 50mg/l pagal NO3-. Su sertifikatu.</t>
  </si>
  <si>
    <t>Paliudyta pamatinė medžiaga, koncentracija 0,2mg/l pagal NO2-. Su sertifikatu.</t>
  </si>
  <si>
    <t>Paliudyta pamatinė medžiaga vandenyje, koncentracija 100 mg/l . Su sertifikatu.</t>
  </si>
  <si>
    <t>Paliudyta pamatinė medžiaga, Koncentracija  priklauso nuo gamintojo partijos . Su sertifikatu.</t>
  </si>
  <si>
    <t>Paliudyta pamatinė medžiaga, Koncentracija priklauso nuo gamintojo partijos. Su sertifikatu.</t>
  </si>
  <si>
    <t>Paliudyta pamatinė medžiaga. Koncentracija- 100 mg/l.  Su sertifikatu</t>
  </si>
  <si>
    <t>Paliudyta pamatinė medžiaga. Koncentracijos: Kjeldalio azotas - 1-15 mg/l, bendrasis azotas -  1-20 mg/l, bendrasis fosforas - 0,5-5 mg/l. Su sertifikatu.</t>
  </si>
  <si>
    <t>Paliudyta pamatinė medžiaga (CRM). Sertifikuotos vertės su neapibrėžtimi. (Lygiavertis ERA kat. Nr. 5152)</t>
  </si>
  <si>
    <t>Paliudyta pamatinė medžiaga. Koncentracijos:  amonio azotas - 1-20 mg/l, nitratas -  2-25 mg/l, ortofosfatas - 0,5-5 mg/l. Su sertifikatu</t>
  </si>
  <si>
    <t>Paliudyta pamatinė medžiaga (CRM). Sertifikuotos vertės su neapibrėžtimi. Parametrai: Kalcis,  Magnis, Kietumas, Šarmingumas, pH, Laidis, Fluoridas, Sausa liekana 180ºC  ir kt.. Lygiavertis ERA kat. Nr. 1347)</t>
  </si>
  <si>
    <t>Paliudyta pamatinė medžiaga (CRM). Sertifikuotos vertės su neapibrėžtimi. Parametrai: Amonis (0,1-1 mg/l), Nitritas (0,1-1 mg/l), Nitratas (3-60 mg/l). (Lygiavertis ERA kat. Nr. 1349)</t>
  </si>
  <si>
    <t>Pamatinė medžiaga. Analitinis standartas, grynumas ≥98% (GC)</t>
  </si>
  <si>
    <t>Sulfato koncentracija 1000 mg/l. Su sertifikatu.</t>
  </si>
  <si>
    <t>Grynumas ≥97 %</t>
  </si>
  <si>
    <t>Grynumas ne mažesnis nei 99,5%; tinkamas HPLC analizei.</t>
  </si>
  <si>
    <t xml:space="preserve"> Sunkiųjų metalų nustatymui, ≥99%. Originali gamintojo pakuotė.</t>
  </si>
  <si>
    <t>NaCl apie 58 g/l; Titriplex IV apie 4 g/l, pH 5-6 (AppliChem A1749 arba lygiavertis). Originali gamintojo pakuotė.</t>
  </si>
  <si>
    <t>Anatazo kristalinė struktūra</t>
  </si>
  <si>
    <t>Grynumas ne mažesnis nei 99,7 %, tinkamas pesticidų likučių analizei</t>
  </si>
  <si>
    <t>30%, ypač grynas</t>
  </si>
  <si>
    <t>1 fasuotė/ 10 g</t>
  </si>
  <si>
    <t>kg</t>
  </si>
  <si>
    <t>1 fasuotė/ 25 ml</t>
  </si>
  <si>
    <t>g</t>
  </si>
  <si>
    <t>1 fasuotė/ 1 g</t>
  </si>
  <si>
    <t>1 fasuotė</t>
  </si>
  <si>
    <t>ml</t>
  </si>
  <si>
    <t>amp.</t>
  </si>
  <si>
    <t>Butelinis dozatorius</t>
  </si>
  <si>
    <t>Butelis plovimo</t>
  </si>
  <si>
    <t>Guminė kriaušė</t>
  </si>
  <si>
    <t>Guminė kriaušė (silikoninė arba lateksinė)</t>
  </si>
  <si>
    <t>Indeliai svėrimo</t>
  </si>
  <si>
    <t>Kamšteliai</t>
  </si>
  <si>
    <t>Kraneliai Restek manifoldui</t>
  </si>
  <si>
    <t xml:space="preserve">Mėgintuvėlis, centrifuginis, plastikinis </t>
  </si>
  <si>
    <t>Nukreipėjai Restek manifoldui</t>
  </si>
  <si>
    <t>Pirštinės vienkartinės</t>
  </si>
  <si>
    <t>Stiklinė</t>
  </si>
  <si>
    <t>Cilindras</t>
  </si>
  <si>
    <t>Tarpinės,mėginių įvadui</t>
  </si>
  <si>
    <t>Tarpinės</t>
  </si>
  <si>
    <t xml:space="preserve">Tarpinės tefloninės </t>
  </si>
  <si>
    <t>19520000-7</t>
  </si>
  <si>
    <t>42671100-1</t>
  </si>
  <si>
    <t>18424300-0</t>
  </si>
  <si>
    <t>500 ml , plastikinis, plačiu kakleliu , vamzdelis vandens išbėgimui kamštelio viduryje</t>
  </si>
  <si>
    <t>PTFE pagrindu, 25 mm skersmens, porų dydis -  0,45 μm</t>
  </si>
  <si>
    <t>Apie 2 ml, silikoninė arba lateksinė, tinkanti pastero pipetėms</t>
  </si>
  <si>
    <t>Polistireno, balti, rombo formos 30 ml</t>
  </si>
  <si>
    <t>Skirtos fiksuoti lainerį dujų chromatografo Shimadzu GC 2010 garintuve</t>
  </si>
  <si>
    <t>Tūris 50 ml, graduotas, užsukamas, plastikinis</t>
  </si>
  <si>
    <t>Vienkartinės, lateksinės, be pudros (S dydžio)</t>
  </si>
  <si>
    <t>Vienkartinės, lateksinės, be pudros (M dydžio)</t>
  </si>
  <si>
    <t>Plastikinė. 30 ml graduota, diametras apie 30-40 mm, aukštis apie 4 cm</t>
  </si>
  <si>
    <t>Matavimo, plastikinis, 50 ml</t>
  </si>
  <si>
    <t>Termoatsparios, tinkamos Shimadzu dujų chromatografo 2010 mėginių įvadui (injector)</t>
  </si>
  <si>
    <t>Užsukamiems autosamplerio siauragurklių buteliukų kamšteliams (11 mm x 0,065''  PTFE / silikonas)</t>
  </si>
  <si>
    <t>1 fasuotė/  100 vnt.</t>
  </si>
  <si>
    <t xml:space="preserve">Švirkštas, vienkartinis </t>
  </si>
  <si>
    <t xml:space="preserve"> 1 ml talpa, nepralaidus dujoms, dujinių mėginių įvedimui į dujų chromatografą, tinkamas Shimadzu AOC 5000 serijos automatiniam mėginių įvedimo įrenginiui (autosampler)</t>
  </si>
  <si>
    <t>Stiklinis, tūris 10 µl, su tefloniniu stūmoklio galu, adata 42 mm-23S, tinkamas Shimadzu AOC 20i serijos automatiniam mėginių įvedimo įrenginiui (autosampler)</t>
  </si>
  <si>
    <t>Su nuimama adata, (syringe tipo) 2 ml talpos</t>
  </si>
  <si>
    <t>Su nuimama adata, (syringe tipo) 20 ml talpos</t>
  </si>
  <si>
    <t xml:space="preserve">Mėgintuvėlis su oro šaldytuvu, skirtas ChDS nustatymui </t>
  </si>
  <si>
    <t xml:space="preserve"> 5 ml, stiklinis, graduotas, su kamšteliu, su šlifu 14/23</t>
  </si>
  <si>
    <t xml:space="preserve"> 10 ml, stiklinis, graduotas, su kamšteliu, su šlifu 14/23</t>
  </si>
  <si>
    <t>Termoatsparūs</t>
  </si>
  <si>
    <t>Filtras (įmovas) ekstrakcijai soksleto aparatui (celliulose extraction thimbles)</t>
  </si>
  <si>
    <t>Filtro popierius</t>
  </si>
  <si>
    <t>Indikatorinės juostelės nitratams</t>
  </si>
  <si>
    <t xml:space="preserve">Indikatorinės juostelės Sulfidui (sieros vandeniliui) </t>
  </si>
  <si>
    <t>Indikatorinės juostelės vandens kietumui</t>
  </si>
  <si>
    <t>Indikatorinis popierius, lakmusas mėlynas</t>
  </si>
  <si>
    <t>Indikatorinis popierius, universalus</t>
  </si>
  <si>
    <t>33772000-2</t>
  </si>
  <si>
    <t>Celiuliozės pagrindu, dydis 33×80 (ALBET 90033080 arba lygiavertis)</t>
  </si>
  <si>
    <t>Celiuliozės nitratinis d 47 mm, porų dydis  0,2 µm</t>
  </si>
  <si>
    <t>Stiklo pluošto,  GF/C arba lygiavertis, d 47 mm ,  Be klijų ir organinių rišiklių</t>
  </si>
  <si>
    <t>Stiklo pluošto GF/A, Ø25 mm, porų dydis 1,6 µm, Watman kat. arba lygiavertis</t>
  </si>
  <si>
    <t>Celiuliozės nitratinis d 47 mm, porų dydis  0,45µm</t>
  </si>
  <si>
    <t>Diametras 150 mm, balta juosta</t>
  </si>
  <si>
    <t>Diametras 110 mm, balta juosta</t>
  </si>
  <si>
    <t>Diametras apie 150 mm, mažo pralaidumo, mėlyna juosta</t>
  </si>
  <si>
    <t>Diametras 90 mm, porų dydis 0,45 µm</t>
  </si>
  <si>
    <t>Diametras 90 mm, balta juosta</t>
  </si>
  <si>
    <t xml:space="preserve">MCF, diametras 25 mm, porų dydis 0,8 μm, 100/Pkg </t>
  </si>
  <si>
    <t>Nitratams identifikuoti</t>
  </si>
  <si>
    <t>Sulfidui (sieros vandeniliui) identifikuoti</t>
  </si>
  <si>
    <t>Vandens kietumui identifikuoti</t>
  </si>
  <si>
    <t>Juostelės, mėlynas</t>
  </si>
  <si>
    <t>pH 1, 14</t>
  </si>
  <si>
    <t>1 fasuotė/ 25 vnt.</t>
  </si>
  <si>
    <t>pH elektrodas</t>
  </si>
  <si>
    <t>38437110-1</t>
  </si>
  <si>
    <t>Antgaliai</t>
  </si>
  <si>
    <t>Pipetė automatinė keičiamo tūrio</t>
  </si>
  <si>
    <t>Pipetė, pastero</t>
  </si>
  <si>
    <t>Pipetė, stiklinė</t>
  </si>
  <si>
    <t>1 fasuotė/ 250 vnt.</t>
  </si>
  <si>
    <t>Talpa 1ml, vienkartiniai, plastikiniai, tinkantys 0-1 ml kintamo tūrio pipetei Biohit</t>
  </si>
  <si>
    <t>Talpa 5 ml, vienkartiniai, plastikiniai, tinkantys 0,5-5 ml kintamo tūrio pipetei Biohit</t>
  </si>
  <si>
    <t>Talpa 5 ml, vienkartiniai, plastikiniai, tinkantys 0,5-5 ml kintamo tūrio pipetei Finnpipette</t>
  </si>
  <si>
    <t>Talpa apie 0,2 ml, vienkartiniai, plastikiniai, tinkantys 0-0,2 ml kintamo tūrio pipetei Finnpipette</t>
  </si>
  <si>
    <t>Talpa 10 ml, vienkartiniai, plastikiniai, tinkantys 0-10 ml kintamo tūrio pipetei Orange Scientific Tipor VL</t>
  </si>
  <si>
    <t>Talpa 10 ml, vienkartiniai, plastikiniai, tinkantys 0-10 ml kintamo tūrio pipetei Biohit</t>
  </si>
  <si>
    <t>0,1-1 ml, vieno kanalo, tikslumas-1%, padalos vertė 0,005ml. Privalomas patikros liudijimas. Kartu su antgalių rinkiniu 500 vnt.</t>
  </si>
  <si>
    <t>0,5-5 ml, vieno kanalo, tikslumas-1%, padalos vertė 0,05 ml. Privalomas patikros liudijimas. Privalomas kalibravimo liudijimas.</t>
  </si>
  <si>
    <t xml:space="preserve">1-10 ml, vieno kanalo, tikslumas 1 %, padalos vertė 0,01 ml. Privalomi patikros ir kalibravimo (taške 6,0 ml) liudijimai. Kartu su antgalių rinkiniu 500 vnt. </t>
  </si>
  <si>
    <t xml:space="preserve">1-10 ml, vieno kanalo, tikslumas 1 %, padalos vertė 0,01 ml. Privalomi patikros ir kalibravimo (taškuose 4,0 ml; 5,0 ml; 7,0 ml) liudijimai. Kartu su antgalių rinkiniu 500 vnt. </t>
  </si>
  <si>
    <t xml:space="preserve">1-10 ml, vieno kanalo, tikslumas 1 %, padalos vertė 0,01 ml. Privalomi patikros ir kalibravimo (taškuose 2,0 ml; 5,0 ml; 10,0 ml) liudijimai. Kartu su antgalių rinkiniu 500 vnt. </t>
  </si>
  <si>
    <t>Stiklinė, kapiliarinė, ilgis 220-270 mm</t>
  </si>
  <si>
    <t>Tūris 10 ± 0,05 ml, AS klasė, stiklinė, graduota, padalos vertė 0,1 ml, išleidžiama iki galo. Su metrologine patikra.</t>
  </si>
  <si>
    <t>Tūris 1 ± 0,007 ml, AS klasė, stiklinė, graduota, padalos vertė 0,01 ml, išleidžiama iki galo. Su metrologine patikra.</t>
  </si>
  <si>
    <t>Tūris 5 ± 0,03 ml, AS klasė, stiklinė, graduota, padalos vertė 0,05 ml, išleidžiama iki galo. Su metrologine patikra.</t>
  </si>
  <si>
    <t xml:space="preserve">Buteliukai dujų chromatografo automatiniam mėginių įvedimo įrenginiui </t>
  </si>
  <si>
    <t xml:space="preserve">Buteliukai jonų mainų chromatografo automatiniam mėginių įvedimo įrenginiui </t>
  </si>
  <si>
    <t xml:space="preserve">Buteliukai dujų chromatografo viršerdvės automatiniam mėginių įvedimo įrenginiui </t>
  </si>
  <si>
    <t xml:space="preserve">1,5 ml talpos,  32x11,6 mm, siauragurkliai, stikliniai, užsukami, su kamšteliais, skirti dujų chromatografo automatiniam mėginių įvedimo įrenginiui </t>
  </si>
  <si>
    <t>1,5 ml talpos,  32x11,6 mm, siauragurkliai, stikliniai, užsukami, su kamšteliais, skirti dujų chromatografo automatiniam mėginių įvedimo įrenginiui UŽPILDYTI AZOTO DUJOMIS</t>
  </si>
  <si>
    <t>4 ml talpos, plačiagurkliai, polipropilenas, su kamšteliais, skirti jonų mainų chromatografui Shimadzu HIC-20A Super</t>
  </si>
  <si>
    <t>20 ml talpos,  22x75 mm, N18, stikliniai, užsukami, su kamšteliais, skirti dujų chromatografo automatiniam viršerdvės mėginių įvedimo įrenginiui AOC 5000 Plus</t>
  </si>
  <si>
    <t>Filtras oro siurbliukui</t>
  </si>
  <si>
    <t>Filtras švino, mangano, chromo, geležies  nustatymui</t>
  </si>
  <si>
    <t>Keičiamas apsauginis filtras su žiedu</t>
  </si>
  <si>
    <t>Stiklo pluošto, FV/C, diametras 25 mm</t>
  </si>
  <si>
    <t>1 fasuotė/ 3 vnt.</t>
  </si>
  <si>
    <t>Biuretė stiklinė</t>
  </si>
  <si>
    <t>Dalomasis piltuvas</t>
  </si>
  <si>
    <t>Dujų chromatografo injektoriaus įdėklas (laineris)</t>
  </si>
  <si>
    <t>Eksikatorius</t>
  </si>
  <si>
    <t>Gaudyklė</t>
  </si>
  <si>
    <t>Kiuvetė</t>
  </si>
  <si>
    <t>Kiuvetė, kvarcinė</t>
  </si>
  <si>
    <t>Kolba apvali plokščiadugnė</t>
  </si>
  <si>
    <t>Kolba apvaliadugnė</t>
  </si>
  <si>
    <t>Kolba apvaliadugnė lygia apačia (pastatoma)</t>
  </si>
  <si>
    <t xml:space="preserve">Kolba erlenmejerio </t>
  </si>
  <si>
    <t>Kolba, matavimo</t>
  </si>
  <si>
    <t xml:space="preserve">Kolba, matavimo </t>
  </si>
  <si>
    <t>Lėkštelė garinimo</t>
  </si>
  <si>
    <t>Mėgintuvas Kjeldalio</t>
  </si>
  <si>
    <t xml:space="preserve">Mėgintuvas su oro šaldytuvu, skirtas ChDS nustatymui </t>
  </si>
  <si>
    <t>Mėgintuvėlis centrifuginis</t>
  </si>
  <si>
    <t>Mikroįdėklas</t>
  </si>
  <si>
    <t>Piltuvas Biuchnerio</t>
  </si>
  <si>
    <t>Piltuvėlis, stiklinis</t>
  </si>
  <si>
    <t>Piltuvėlis, stiklinis, trumpa lygia apačia (stovintis)</t>
  </si>
  <si>
    <t xml:space="preserve">Soxhlet ekstraktorius </t>
  </si>
  <si>
    <t>Stiklinis, spiralinis kondensatorius</t>
  </si>
  <si>
    <t>Stikliukas dengiamasis</t>
  </si>
  <si>
    <t>Stikliukas objektinis</t>
  </si>
  <si>
    <t>Sugėrėjas su poringomis plokštelėmis</t>
  </si>
  <si>
    <t xml:space="preserve">Tiglis </t>
  </si>
  <si>
    <t xml:space="preserve">Tiglis su dangteliu </t>
  </si>
  <si>
    <t>Vakuminio fitravimo sistema</t>
  </si>
  <si>
    <t>38519650-7</t>
  </si>
  <si>
    <t xml:space="preserve">10 ml, padalos vertė 0,02 ml, AS klasė, su PTFE kraneliu </t>
  </si>
  <si>
    <t>25 ml gradacija 0,05 ml, AS klasė. Biuretė automatinė su patikra ir kalibravimu. Komplektuota su 2 l talpos plastikiniu indu.</t>
  </si>
  <si>
    <t>Matavimo, stiklinis su stikliniu pagrindu. 250 ml ± 1 ml, A klasės</t>
  </si>
  <si>
    <t>Stiklinis, su stikliniu pagrindu, 100 ±0,5 ml, A klasės</t>
  </si>
  <si>
    <t>Stiklinis, su stikliniu pagrindu, 50 ±0,5 ml, A klasės</t>
  </si>
  <si>
    <t>Stiklinis, su stikliniu pagrindu, 25 ±0,25 ml, A klasės</t>
  </si>
  <si>
    <t>Tūris 1000 ml, stiklinis, su PTFE kraneliu ir šlifiniu kamščiu, šlifas 29/32, kūgio formos</t>
  </si>
  <si>
    <t xml:space="preserve">Split/splitless tipo, deaktyvuoti, užpildyti stiklo vata, tinkami Hewlett Packard 6850 serijos dujiniam chromatografui </t>
  </si>
  <si>
    <t xml:space="preserve">Split/splitless tipo, deaktyvuoti, užpildyti stiklo vata, tinkami Shimadzu GC-2010 serijos dujiniam chromatografui </t>
  </si>
  <si>
    <t>Diametras 250 mm, dangčio diametras ~320 mm</t>
  </si>
  <si>
    <t>Stiklinė, tinkanti SKC oro paėmimo siurbliukams, sujungiama su SKC sugėrėjais</t>
  </si>
  <si>
    <t>10 mm, optinio stiklo, tinkančios spektrofotometrams ("Shimadzu", "Hitachi")</t>
  </si>
  <si>
    <t>20 mm, optinio stiklo, tinkančios spektrofotometrui "Shimadzu"</t>
  </si>
  <si>
    <t>40 mm, optinio stiklo, tinkančios spektrofotometrui "Shimadzu"</t>
  </si>
  <si>
    <t>10 mm, kvarcinio stiklo, tinkančios spektrofotometrams ("Shimadzu", "Hitachi U1100")</t>
  </si>
  <si>
    <t>20 mm, kvarcinio stiklo, tinkančios spektrofotometrui "Shimadzu"</t>
  </si>
  <si>
    <t>1000 ml, termoatspari, šlifas 29/32</t>
  </si>
  <si>
    <t>Tūris 50 ml, su šlifu 29/32, termoatspari</t>
  </si>
  <si>
    <t>Tūris 100 ml, su šlifu 29/32, termoatspari</t>
  </si>
  <si>
    <t>Tūris 250 ml, su šlifu 29/32, termoatspari</t>
  </si>
  <si>
    <t xml:space="preserve">100 ml, termoatspari </t>
  </si>
  <si>
    <t>200 ml, termoatspari, šlifas 29/32</t>
  </si>
  <si>
    <t>250 ml, termoatspari, šlifas 29/32</t>
  </si>
  <si>
    <t>100 ml, termoatspari, šlifas 29/32</t>
  </si>
  <si>
    <t>≈ 1,4 litro, šlifas išorėje 40/38</t>
  </si>
  <si>
    <t>Talpa 10±0,025 ml, stiklinė,  su stikliniu kamščiu, A klasės</t>
  </si>
  <si>
    <t>Talpa 20±0,04 ml, stiklinė,  su stikliniu kamščiu, A klasės</t>
  </si>
  <si>
    <t>Talpa 25±0,04 ml, stiklinė,  su plastikiniu kamščiu, A klasės</t>
  </si>
  <si>
    <t>Talpa 25±0,04 ml, stiklinė,  su stikliniu kamščiu, A klasės</t>
  </si>
  <si>
    <t>Tūris 50 ± 0,06 ml, A klasės, su stikliniu kamščiu, stiklas</t>
  </si>
  <si>
    <t>Tūris 100 ± 0,1 ml, A klasės, su stikliniu kamščiu, stiklas</t>
  </si>
  <si>
    <t>Tūris 250 ± 0,1 ml, A klasės, su stikliniu kamščiu, stiklas</t>
  </si>
  <si>
    <t>Talpa 1000 ±  0,40 ml, stiklinė su plastikiniu kamščiu, A klasės</t>
  </si>
  <si>
    <t>Talpa 2000 ±  0,60 ml, stiklinė su plastikiniu kamščiu, A klasės</t>
  </si>
  <si>
    <t>Porcelianinė, aukštis 25 mm, skersmuo 60 mm</t>
  </si>
  <si>
    <t>Kvarcinė. Diametras 80 mm, aukštis 45 mm, svoris ne daugiau 75 g</t>
  </si>
  <si>
    <t>Diametras 140 mm, aukštis 80 mm, svoris ne daugiau 180 g</t>
  </si>
  <si>
    <t>Apvali apačia. Tūris 100 ml, aukštis 100 mm, diametras išorinis - 44 mm</t>
  </si>
  <si>
    <t>Stiklinis, talpa 100 µl, su polipropilenine spyruokle, turi būti tinkami naudoti su 1,5-2 ml talpos,  32x11,6 mm siauragurkliais užsukamais buteliukais, kamšteliais ir tefloninėmis tarpinėmis</t>
  </si>
  <si>
    <t xml:space="preserve">Poringumas: Pyrex ASTM 40-60 µm, atsparus 525°C 
Talpa 60 ml,
 Ø 40 mm,
Aukštis 160 mm, atsparus 525°C </t>
  </si>
  <si>
    <t>Pagamintas iš balto glazuruoto porceliano, tinkantis 47 mm diametro membraniniam filtrui</t>
  </si>
  <si>
    <t>Diametras ≈ 110 mm</t>
  </si>
  <si>
    <t>Diametras apie 35 mm, aukštis apie 60 mm, stiklinis</t>
  </si>
  <si>
    <t>Diametras apie 60-80 mm, aukštis apie 60 mm, stiklinis</t>
  </si>
  <si>
    <t>100 ml borosilikatinio stiklo, apatinis šlifas 29/32, viršutinis šlifas 45/40</t>
  </si>
  <si>
    <t>50 ml, termoatspari, graduota, diametras apie 60-65 mm, aukštis apie 4-5 cm</t>
  </si>
  <si>
    <t>Tūris 1000 ml, termoatspari, graduota, diametras 90-120 mm, aukštis apie 18 cm, stiklas</t>
  </si>
  <si>
    <t>Tūris 100 ml, termoatspari, diametras 69-70 mm</t>
  </si>
  <si>
    <t>150 ml, termoatspari, graduota, diametras apie 60 mm, aukštis 10 mm.</t>
  </si>
  <si>
    <t>500 ml, termoatspari, graduota, diametras apie 75 mm, aukštis 13 mm.</t>
  </si>
  <si>
    <t>500 ml, termoatspari, graduota, diametras apie 75 mm, aukštis 150 mm.</t>
  </si>
  <si>
    <t>Šlifas 29/32, 400 mm</t>
  </si>
  <si>
    <t>24x32 mm</t>
  </si>
  <si>
    <t>76mm x26mm x1 mm</t>
  </si>
  <si>
    <t>Plokštelės (Nr. 2-poringumas)</t>
  </si>
  <si>
    <t>Borosilikatinis stiklas, komplektą sudaro: filtrato surinkimo kolba, tūris - 1 L; piltuvas, tūris - 300 ml; piltuvo ir surinktuvo jungtis su porėto stiklo filtro pagrindu ir integruota vakumo jungties atšaka; piltuvas ir jungtis fiksuojami gnybtu. (vWA p/n KT953825-0000 arba jam lygiavertis.)</t>
  </si>
  <si>
    <t>Dujų chromatografinė kolonėlė</t>
  </si>
  <si>
    <t>Dujų chromatografinės kolonėlės prieškolonė-apsauginė (guard) kolonėlė</t>
  </si>
  <si>
    <t>Specifinė riebiųjų rūgščių metilo esterių ir jų izomerų (FAME) tyrimui, diametras - 0.18-0.25 mm, ilgis - 100 m., dangos storis 0.1-0.2 µm</t>
  </si>
  <si>
    <t>Išorinis diametras - 0.69 ± 0.05 mm, vidinis diametras - 0.53 mm, ilgis - 10 m.; turi būti pateikta su universalių jungčių komplektu (iki 5 vnt.) sujungti su 0.32-0.25 chromatografinėmis kolonėlėmis.</t>
  </si>
  <si>
    <t>38432200-4</t>
  </si>
  <si>
    <t xml:space="preserve">HC lempa Aliuminio </t>
  </si>
  <si>
    <t xml:space="preserve">HC lempa Švino </t>
  </si>
  <si>
    <t>Jonų chromatografinė kolonėlė anijonų analizei</t>
  </si>
  <si>
    <t>Jonų chromatografinės kolonėlės prieškolonėlė</t>
  </si>
  <si>
    <t xml:space="preserve">Kalio HC lempa </t>
  </si>
  <si>
    <t>Keičiama membraninė galvutė WP3-ST</t>
  </si>
  <si>
    <t>Laikiklis ir gaubtas grafitinis</t>
  </si>
  <si>
    <t>38300000-8</t>
  </si>
  <si>
    <t>IC SI-90 4E (PEEK) Ketvirtinis aminas, dalelių dydis 9 mkm, 4,0x250</t>
  </si>
  <si>
    <t>Suderinama su kolonėle, kurios parametrai IC SI-90 4E (PEEK) Ketvirtinis aminas, dalelių dydis 9 mkm, 4,0x250, gamintojas – Shodex, p/n F6995244.</t>
  </si>
  <si>
    <t>Skirta deguonies davikliui StirrOx G</t>
  </si>
  <si>
    <t>Shimadzu firmos spektrometro AA - 6800 krosniai</t>
  </si>
  <si>
    <t>Magnetinė maišyklė</t>
  </si>
  <si>
    <t xml:space="preserve">Matuoklis </t>
  </si>
  <si>
    <t>Su kaitinimu</t>
  </si>
  <si>
    <t>Be kaitinimo</t>
  </si>
  <si>
    <t>Temperatūrai, srauto greičiui, slėgiui matuoti, su Pito vamzdeliu</t>
  </si>
  <si>
    <t>38436400-4</t>
  </si>
  <si>
    <t>38410000-2</t>
  </si>
  <si>
    <t xml:space="preserve">Natrio HC lempa </t>
  </si>
  <si>
    <t>Purtyklė</t>
  </si>
  <si>
    <t>Skysčių chromatografinė kolonėlė</t>
  </si>
  <si>
    <t>Tarpinė (septa)</t>
  </si>
  <si>
    <t>Vamzdelis, grafitinis, paprastas</t>
  </si>
  <si>
    <t>Vamzdelis, grafitinis, pirolitinis</t>
  </si>
  <si>
    <t>Su platforma ir tvirtinimo elementais, ne mažiau 6 vietų</t>
  </si>
  <si>
    <t>Vartanti, ne mažiau 6 vietų</t>
  </si>
  <si>
    <t>Grafitinės, skirtos fiksuoti 0,53  mm diametro kapiliarinę kolonėlę Hewlett Packard 6850 dujų chromatografo mėginių įvade (injector)/detektoriuje</t>
  </si>
  <si>
    <t>Grafitinės, skirtos fiksuoti 0,53 mm diametro kapiliarinę kolonėlę Shimadzu 2010 dujų chromatografo injektoriuje/detektoriuje</t>
  </si>
  <si>
    <t>Vespel tipo, skirtos fiksuoti 0,25-0,32 mm diametro kapiliarinę kolonėlę Shimadzu 2010 dujų chromatografo injektoriuje/detektoriuje</t>
  </si>
  <si>
    <t>Grafitinės, skirtos fiksuoti 0,25 mm diametro kapiliarinę kolonėlę Hewlett Packard 6850 dujų chromatografo mėginių įvade (injector)/detektoriuje</t>
  </si>
  <si>
    <t>Plokščiadugnis:  stiklo-keramika, glazūruota keramika, porcelianinis, dugno skersmuo  4-6 cm,tūris  apie 100 ml, svoris ne daugiau 100 g</t>
  </si>
  <si>
    <t>1 pak.</t>
  </si>
  <si>
    <t>rinkinys</t>
  </si>
  <si>
    <t>pak.</t>
  </si>
  <si>
    <t>rulonas</t>
  </si>
  <si>
    <t>Orientacinis poreikis</t>
  </si>
  <si>
    <t>Mato vienetas</t>
  </si>
  <si>
    <t>Buteliukai, kamšteliai ir tarpinės jonų mainų chromatografo automatiniam mėginių įvedimo įrenginiui</t>
  </si>
  <si>
    <t>33793000-5; 19500000-1</t>
  </si>
  <si>
    <t>13.1</t>
  </si>
  <si>
    <t>13.2</t>
  </si>
  <si>
    <t>13.3</t>
  </si>
  <si>
    <t xml:space="preserve">Buteliukai, kamšteliai ir tarpinės dujų chromatografo viršerdvės automatiniam mėginių įvedimo įrenginiui </t>
  </si>
  <si>
    <t>pora</t>
  </si>
  <si>
    <t>mg</t>
  </si>
  <si>
    <t>1 fasuotė/ 2,5 L</t>
  </si>
  <si>
    <t>Maišiklis, magnetinis</t>
  </si>
  <si>
    <t>31630000-1</t>
  </si>
  <si>
    <t>24317000-9</t>
  </si>
  <si>
    <t>Buteliukai BDS nustatymui</t>
  </si>
  <si>
    <t>KF-12, su ~9 cm kamšteliu, tinkami deguonies davikliui StirrOx G. Tūris  ~ 250-300 ml</t>
  </si>
  <si>
    <t>39225730-1</t>
  </si>
  <si>
    <t>Žarnelių užspaudėjai</t>
  </si>
  <si>
    <t>44167100-9</t>
  </si>
  <si>
    <t>Laboratorinio stovo apkaba</t>
  </si>
  <si>
    <t>Laboratorinio stovo laikiklis (mažo skersmens indams)</t>
  </si>
  <si>
    <t>Laboratorinio stovo laikiklis (įvairaus skersmens indams)</t>
  </si>
  <si>
    <t>Laboratorinis stovas su strypu</t>
  </si>
  <si>
    <t>Angos diametras 16 mm, dviguba, kampas 90º. Nerūdijančio plieno</t>
  </si>
  <si>
    <t>Apėmimo diametras 15-20 mm, su minkštu įklotu, kad nesuspaustų stiklo</t>
  </si>
  <si>
    <t>apėmimo diametras 0-60 mm, su minkštu įklotu, kad nesuspaustų stiklo</t>
  </si>
  <si>
    <t>l</t>
  </si>
  <si>
    <t>an. gr. Fasuotėje ne daugiau 100 g.</t>
  </si>
  <si>
    <t>pakuotė</t>
  </si>
  <si>
    <t>1 amp./ 1 ml</t>
  </si>
  <si>
    <t>1 fasuotė/ 1 ml</t>
  </si>
  <si>
    <t>1 fasuotė/  50g</t>
  </si>
  <si>
    <t>1 fasuotė/ 50 vnt.</t>
  </si>
  <si>
    <t>1 fasuotė/100mg</t>
  </si>
  <si>
    <t>1 fasuotė/1 g</t>
  </si>
  <si>
    <t>1 fasuotė/ 5 ml</t>
  </si>
  <si>
    <t>1 fasuotė/ 250 mg</t>
  </si>
  <si>
    <t>1 fasuotė/ 10g</t>
  </si>
  <si>
    <t>1 fasuotė/ 10 ml</t>
  </si>
  <si>
    <t>1 fasuotė/ 1000 vnt.</t>
  </si>
  <si>
    <t>1 fasuotė/ 20 g</t>
  </si>
  <si>
    <t xml:space="preserve">1 fasuotė/ 1000 mg </t>
  </si>
  <si>
    <t>1 fasuotė/ 100 mg</t>
  </si>
  <si>
    <t>1 fasuotė/100 ml</t>
  </si>
  <si>
    <t>1 fasuotė/ 100g</t>
  </si>
  <si>
    <t>1 fasuotė/1 ml</t>
  </si>
  <si>
    <t>1 fasuotė/100ml</t>
  </si>
  <si>
    <t>1 fasuotė/ 500 mg</t>
  </si>
  <si>
    <t>100 ml</t>
  </si>
  <si>
    <t>1 fasuotė/ po 1l</t>
  </si>
  <si>
    <t>1 fasuotė/50mg</t>
  </si>
  <si>
    <t>1 pakuotė/ 330 ml</t>
  </si>
  <si>
    <t>Tedlaro maišai</t>
  </si>
  <si>
    <t>42122500-5</t>
  </si>
  <si>
    <t>12.1</t>
  </si>
  <si>
    <t>12.2</t>
  </si>
  <si>
    <t>12.3</t>
  </si>
  <si>
    <t>Plastikiniai, tinkami naudoti su buteliukais esančiais 12.1 pozicijoje (tie patys tiekėjai), skirtais jonų mainų chromatografui Shimadzu HIC-20A Super</t>
  </si>
  <si>
    <t>Polimerinės, tinkamos naudoti su buteliukais (esančiais 12.1 pozicijoje) ir kamšteliais (esančiais 12.2 pozicijoje), to paties gamintojo,  skirtais jonų mainų chromatografui Shimadzu HIC-20A Super</t>
  </si>
  <si>
    <t>Užsukami, magnetiniai, N18, turi būti tinkami naudoti su buteliukais dujų chromatografo viršerdvės automatiniam mėginių įvedimo įrenginiui, to pačio gamintojo kaip ir 13.1 pozicijos, tinkantys šiems buteliukams</t>
  </si>
  <si>
    <t>Silikonas/PTFE; storis - 1.5 mm, N17, tinkamos naudoti su kamšteliais (esančiais 13.2 pozicijoje) ir buteliukais dujų chromatografo viršerdvės automatiniam mėginių įvedimo įrenginiui  (esančiais 13.1 pozicijoje) To paties gamintojo.</t>
  </si>
  <si>
    <t>Nailoninis, skersmuo 25 mm, porų dydis 0,45 µm</t>
  </si>
  <si>
    <t xml:space="preserve">6-ių kalibratorių rinkinys ( 11-12 %, 32-33 % , 52-53 %, 75-76 %, 90-91 %, 98-99 %) (lygiavertis http://www.novasina.com/en/Wasseraktivitaet/SAL-T-Standards.htm ) </t>
  </si>
  <si>
    <t>40%. Kito gamintojo negu 170 pozicijoje</t>
  </si>
  <si>
    <t>Kito gamintojo negu 184 pozicijoje. Paliudyta pamatinė medžiaga, koncentracija 1000 mg/l, tinkantis AAS</t>
  </si>
  <si>
    <t>Standartinis Kalio hidroksido tirpalas etanolyje</t>
  </si>
  <si>
    <t xml:space="preserve">PVC (polivinilchloridiniai) filtrai, diametras 25 mm, 0,8 µm </t>
  </si>
  <si>
    <t>50 mm, optinio stiklo, tinkančios spektrofotometrui "Shimadzu"</t>
  </si>
  <si>
    <t>Tūris 50 ml,graduota,  termoatspari, kaklelio skersmuo apie 35 mm</t>
  </si>
  <si>
    <t>Termoatspari, apie 1500 ml, su šlifu 29/32</t>
  </si>
  <si>
    <t>Termoatspari, 250 ml, su šlifu 29/32</t>
  </si>
  <si>
    <t xml:space="preserve">250 ml, termoatspari, be šlifo.Kaklo diametras apie 40-50 mm, aukštis apie 135 mm </t>
  </si>
  <si>
    <t xml:space="preserve">Lėkštelė garinimo </t>
  </si>
  <si>
    <t xml:space="preserve"> C18, 150x4,6 mm I.D. S-3µm, 12 nm (YMC p/n TA12S03-1546PTH TRIART C18 plus, arba jai lygiavertė); komplekte turi būti pateikiamas prieškolonių komplektas (3-5 vnt.) su laikikliais</t>
  </si>
  <si>
    <t>HPH-C18, 4,6x150 mm, 2,7 µm (Poroshell p/n693975-702 arba jai lygiavertė); komplekte turi būti pateikiamas prieškolonių komplektas (3-5 vnt.) su laikikliais</t>
  </si>
  <si>
    <t xml:space="preserve">L apie 20 mm, d apie 6 mm. Tefloniniu apvalkalu, cilindrinis </t>
  </si>
  <si>
    <t xml:space="preserve">L apie 10 mm, d apie 3 mm. Tefloniniu apvalkalu, cilindrinis </t>
  </si>
  <si>
    <t>5 litrų talpos</t>
  </si>
  <si>
    <t>Metaliniai, diametras 10-12 mm</t>
  </si>
  <si>
    <t>Reagentų ir priemonių, skirtų cheminiams tyrimamas atlikti, techninė specifikacija</t>
  </si>
  <si>
    <t>Vienkartinės, nitrilinės, (XL dydžio)</t>
  </si>
  <si>
    <t>PVM (%)*</t>
  </si>
  <si>
    <t>Techninė specifikacija</t>
  </si>
  <si>
    <t>Tiekėjo siūlomos prekės techninių reikalavimų reikšmė (tiekėjas turi nurodyti tikslius dydžius, medžiagas, išmatavimus ir pan.)</t>
  </si>
  <si>
    <t>Gamintojas ir gamintojo katalogo Nr., gamintojo fasuotė</t>
  </si>
  <si>
    <t>*Tais atvejais, kai pagal galiojančius teisės aktus tiekėjui nereikia mokėti PVM, jis nurodo priežastis, dėl kurių PVM nemoka.</t>
  </si>
  <si>
    <t>Pastabos:</t>
  </si>
  <si>
    <t>1) siūlomų prekių kaina turi būti paskaičiuota maksimaliems orientaciniams prekių kiekiams;</t>
  </si>
  <si>
    <t>2) pirkimo dalims, kurios susideda iš kelių sudedamųjų dalių, prašome pateikti pasiūlymus visai pirkimo daliai.</t>
  </si>
  <si>
    <t>Reguliuojama slėgiu talpa (1-25  ml), trijų vožtuvų</t>
  </si>
  <si>
    <t>Koncentracija 500 mg/l Pt-Co</t>
  </si>
  <si>
    <t xml:space="preserve">Koncentracija 0,1 mol/l </t>
  </si>
  <si>
    <t>Koncentracija 1 g/l</t>
  </si>
  <si>
    <t>Kito gamintojo negu 362 pozicijoje. Koncentracija 1 g/l</t>
  </si>
  <si>
    <t>Koncentracija 0,1 mol/l</t>
  </si>
  <si>
    <t>Koncentracija 1g/l</t>
  </si>
  <si>
    <t>Koncentracija 0,1 mol/l  (0,1 N) (ampulė)</t>
  </si>
  <si>
    <t>Koncentracija 1 mol/l  (1N)</t>
  </si>
  <si>
    <r>
      <t>Koncentracija 1g/l. Sudėtis Fe(NO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)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 in HNO</t>
    </r>
    <r>
      <rPr>
        <vertAlign val="sub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 0,5 mol/l.</t>
    </r>
  </si>
  <si>
    <t>Koncentracija 0,05 mol/l  (0,1 N)</t>
  </si>
  <si>
    <t>Kito gamintojo negu 385 pozicijoje. Koncentracija  0,05 mol/l  (0,1 N)</t>
  </si>
  <si>
    <t>Koncentracija 0,25 N (0,0417 mol/l)</t>
  </si>
  <si>
    <t>Koncentracija 0.1 mol/l</t>
  </si>
  <si>
    <t>Koncentracija 0,1 M fiksanalis</t>
  </si>
  <si>
    <t>Koncentracija 0,01 mol/l (ampulė)</t>
  </si>
  <si>
    <t>Koncentracija 0,02 mol/l (ampulė)</t>
  </si>
  <si>
    <t>Koncentracija 0,1 mol/l (ne fiksanalio)</t>
  </si>
  <si>
    <t>Koncentracija 0,1 mol/l (0,1 N) (ampulė)</t>
  </si>
  <si>
    <t>Koncentracija 0,05 mol/l</t>
  </si>
  <si>
    <t>Koncentracija 0,05 mol/l  arba 0,1 N (ampulė)</t>
  </si>
  <si>
    <t>Koncentracija 1g/l.  Sertifikuota vertė.</t>
  </si>
  <si>
    <t>Koncentracija 1 mol/l arba 2 N (ampulė)</t>
  </si>
  <si>
    <t>Koncentracija 1g/l (NIST)</t>
  </si>
  <si>
    <t>Koncentracija 0,1 mol/l (ampulė)</t>
  </si>
  <si>
    <t xml:space="preserve">Talpa 500 ±0,25 ml, stiklinė,  su plastikiniu kamščiu, A klasės. Kartu su patikros sertifikatu ir kalibravimo liudijimu </t>
  </si>
  <si>
    <t>Tinkantis VELP įrangai: Ø 42 mm (išorinis 44 mm, vidinis 40 mm), aukštis 300 mm, tūris 250 ml. Be šlifo, stiklinis</t>
  </si>
  <si>
    <t>Sen Tix-81 arba lygiavertis, tinkantis WTW prietaisui.            pH 0-14/ 0...80°C</t>
  </si>
  <si>
    <t>Keičiami vakuuminio manifoldo kraneliai</t>
  </si>
  <si>
    <t>Keičiami vakuminio manifoldo nukreipėjai</t>
  </si>
  <si>
    <t>Tiekėjas</t>
  </si>
  <si>
    <t>1 pak./2x18 g</t>
  </si>
  <si>
    <t>Jūros smėlis</t>
  </si>
  <si>
    <t>an. gr., rūgštimis išplautas ir išdžiovintas (sea and extra pure). Originali gamintojo pakuotė.</t>
  </si>
  <si>
    <t>Diametras ≈ 150 mm, kaklas ≈ 35 mm, aukštis bendras ≈ 150 mm. Pvz.: chemland 08-238-300260 arba lygiavertis</t>
  </si>
  <si>
    <t>Vienkartinės, nitrilinės (S dydžio)</t>
  </si>
  <si>
    <t>Vienkartinės, nitrilinės (M dydžio)</t>
  </si>
  <si>
    <t>Vienkartinės, nitrilinės  (L dydžio)</t>
  </si>
  <si>
    <t>Nepolinė, 100% dimetisiloksanas; diametras - 0,18-0,25 mm, ilgis - 30-60 m., dangos storis 0,1-0,2 µm</t>
  </si>
  <si>
    <r>
      <t>Sorbentas; dalelių paviršiaus plotas – 1m</t>
    </r>
    <r>
      <rPr>
        <vertAlign val="superscript"/>
        <sz val="10"/>
        <color indexed="8"/>
        <rFont val="Times New Roman"/>
        <family val="1"/>
        <charset val="186"/>
      </rPr>
      <t>2</t>
    </r>
    <r>
      <rPr>
        <sz val="10"/>
        <color indexed="8"/>
        <rFont val="Times New Roman"/>
        <family val="1"/>
        <charset val="186"/>
      </rPr>
      <t>; porų dydis – 3 000 – 8 500 nm, dalelių dydis 150-650 µm</t>
    </r>
  </si>
  <si>
    <r>
      <t>Dinatrio hidrofosfatas (Na</t>
    </r>
    <r>
      <rPr>
        <vertAlign val="sub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HPO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)</t>
    </r>
  </si>
  <si>
    <r>
      <t>1 fasuotė/ 8dm</t>
    </r>
    <r>
      <rPr>
        <vertAlign val="superscript"/>
        <sz val="10"/>
        <rFont val="Times New Roman"/>
        <family val="1"/>
        <charset val="186"/>
      </rPr>
      <t>2</t>
    </r>
  </si>
  <si>
    <r>
      <t xml:space="preserve">α-heksachlorcikloheksanas ( </t>
    </r>
    <r>
      <rPr>
        <sz val="10"/>
        <color indexed="8"/>
        <rFont val="Times New Roman"/>
        <family val="1"/>
        <charset val="186"/>
      </rPr>
      <t>α-HCH)</t>
    </r>
  </si>
  <si>
    <t>Virinimo-distiliavimo tefloniniai akmenys</t>
  </si>
  <si>
    <t>Virinimo-distiliavimo tefloniniai akmenys ("Boiling stones PTFE"). Tefloniniai, inertiški alkoholiniams tirpalams.</t>
  </si>
  <si>
    <t>CDTA (trans-1,2-Diamino cikloheksano- N,N,N',N'-tetraacto rūgšties monohidratas)</t>
  </si>
  <si>
    <t>x</t>
  </si>
  <si>
    <t>Bendra 13-os pirkimo dalies kaina:</t>
  </si>
  <si>
    <t>Atsparus rūgštims. Kintamo tūrio, 0,2-2,0 ml, graduotas 0,05 ml, tolerancija 0,014 ml. Užsukamas (d=32)  komplekte su tamsaus stiklo 1 l buteliu</t>
  </si>
  <si>
    <t>Atsparus rūgštims. Kintamo tūrio, 0,5-5,0 ml, graduotas 0,1 ml, tolerancija 0,035 ml. Užsukamas (d=32)  komplekte su tamsaus stiklo 1 l buteliu</t>
  </si>
  <si>
    <t>Atsparus rūgštims. Kintamo tūrio, 1,0-10,0 ml, graduotas 0,2 ml, tolerancija 0,07 ml. Užsukamas (d=32)  komplekte su tamsaus stiklo 1 l buteliu</t>
  </si>
  <si>
    <t>Atsparus rūgštims. Kintamo tūrio, 1,0-10,0 ml, graduotas 0,2 ml, tolerancija 0,07 ml. Užsukamas (d=32)  komplekte su tamsaus stiklo 1 l buteliu. Privalomi patikros ir kalibravimo (taške 10,0 ml) liudijimai.</t>
  </si>
  <si>
    <t>98% an. gr.</t>
  </si>
  <si>
    <t>Tinkantis mineralizavimo bokui DK6 (VELP SCIENTIFICA), ~40 mm skersmens, 200-250 ml talpos, su šlifu SN 29/32 sujungtas su oro šaldytuvu</t>
  </si>
  <si>
    <t xml:space="preserve">50 ml, padalos vertė 0,1 ml, AS klasė ± 0,05 ml, su PTFE kraneliu </t>
  </si>
  <si>
    <t>Plokščiadugnis: stiklo-keramika/arba glazūruota keramika/arba porcelianinis atsparus 900°C, aukštis 50-60 mm, tūris  40-50 ml</t>
  </si>
  <si>
    <t>Plokščiadugnis: stiklo-keramika/arba glazūruota keramika/arba porcelianinis atsparus 900°C. Skersmuo 50- 60 mm, aukštis 70-80 mm, tūris  100 ml</t>
  </si>
  <si>
    <t>Plokščiadugnis: stiklo-keramika/arba glazūruota keramika/arba porcelianinis atsparus 900°C. Skersmuo  60 mm, aukštis 48 mm, tūris  90 ml</t>
  </si>
  <si>
    <t>Sen Tix-41 arba lygiavertis, tinkantis WTW prietaisui.            pH 0-14/ 0...80°C</t>
  </si>
  <si>
    <t>Stačiakampiu pagrindu (~25×15 cm), padengtu neslidžia danga. Aukštis 120-150 cm. Strypo skersmuo 15-16 mm. Iš apačios strypas pritvirtintas prie pagrindo varžtu.</t>
  </si>
  <si>
    <t>Stačiakampiu pagrindu (~25×15 cm), padengtu neslidžia danga. Aukštis 70-80 cm. Strypo skersmuo 15-16 mm. Iš apačios strypas pritvirtintas prie pagrindo varžtu.</t>
  </si>
  <si>
    <t>Bendra 12-os pirkimo dalies kaina:</t>
  </si>
  <si>
    <t>Laboratorinė plėvelė Parafilm M. Plotis ~10 cm, ilgis ~40 m</t>
  </si>
  <si>
    <t>Laboratorinė plėvelė Parafilm M</t>
  </si>
  <si>
    <t>Atviro konkurso sąlygų priedas Nr. 1</t>
  </si>
  <si>
    <t>Diametras apie 150 mm, Bepelenis, mažo pralaidumo (Kiekybinei analizei)</t>
  </si>
  <si>
    <t>Diametras apie 180-190 mm, vidutinio filtravimo greičio (240s/100ml), (Kokybinei analizei)</t>
  </si>
  <si>
    <t>Diametras apie 180-190 mm, vidutinio filtravimo greičio (240s/100ml), gofruotas, (Kokybinei analizei)</t>
  </si>
  <si>
    <t>Windaus GmbH</t>
  </si>
  <si>
    <t>Laboratorinė plėvelė Parafilm M. Plotis 10 cm, ilgis 75 m</t>
  </si>
  <si>
    <t>Apie 2 ml, silikoninė, tinkanti pastero pipetėms, 1vnt./pak.</t>
  </si>
  <si>
    <t>Kat.Nr. 70004703, 1vnt./pak.</t>
  </si>
  <si>
    <t xml:space="preserve">Kat.Nr. 273406002, 1vnt./pak. </t>
  </si>
  <si>
    <t>Kat.Nr. 284971606, 1vnt./pak.</t>
  </si>
  <si>
    <t>Kat.Nr. 100021205</t>
  </si>
  <si>
    <t>Kat.Nr. 100021203</t>
  </si>
  <si>
    <t>Kat.Nr. 100021305</t>
  </si>
  <si>
    <t>Macherey-Nagel</t>
  </si>
  <si>
    <t>Diametras apie 185 mm, vidutinio filtravimo greičio (195s), (Kokybinei analizei)</t>
  </si>
  <si>
    <t>Diametras apie 185 mm, vidutinio filtravimo greičio (195s), gofruotas, (Kokybinei analizei)</t>
  </si>
  <si>
    <t>Stiklo pluošto GF-1, Ø25 mm, porų dydis 0.7 µm,  lygiavertis</t>
  </si>
  <si>
    <t>pH 0- 14</t>
  </si>
  <si>
    <t>Celiuliozės pagrindu, dydis 33×80 ( lygiavertis)</t>
  </si>
  <si>
    <t xml:space="preserve">Ka.Nr. 91323 fasuotė/ 100 vnt. </t>
  </si>
  <si>
    <t xml:space="preserve">Ka.Nr. 91126 fasuotė/ 100 vnt. </t>
  </si>
  <si>
    <t>Starna</t>
  </si>
  <si>
    <t>1-G-10, 1nt./pak.
http://www.starnacells.com/d_cells_s/rect/T001.html</t>
  </si>
  <si>
    <t>1-G-20, 1vnt./pak.
http://www.starnacells.com/d_cells_s/rect/T001.html</t>
  </si>
  <si>
    <t>1-G-40, 1vnt./pak.
http://www.starnacells.com/d_cells_s/rect/T001.html</t>
  </si>
  <si>
    <t>1-G-50, 1vnt.pak.
http://www.starnacells.com/d_cells_s/rect/T001.html</t>
  </si>
  <si>
    <t>1-Q-10, 1vnt./pak.
http://www.starnacells.com/d_cells_s/rect/T001.html</t>
  </si>
  <si>
    <t>1-Q-20, 1vnt./pak.
http://www.starnacells.com/d_cells_s/rect/T001.html</t>
  </si>
  <si>
    <t xml:space="preserve">250 ml, termoatspari, be šlifo.Kaklo diametras apie 50 mm, aukštis apie 140mm </t>
  </si>
  <si>
    <t>Kat.Nr. 110322636, 1vnt./pak.
www.winlab.de</t>
  </si>
  <si>
    <t>Kat.Nr. 110322624, 1vnt./pak.
www.winlab.de</t>
  </si>
  <si>
    <t>Kat.Nr. 1340312541, 1vnt./pak.
www.winlab.de</t>
  </si>
  <si>
    <t>Kat.Nr. 1340312361, 1vnt./pak.
www.winlab.de</t>
  </si>
  <si>
    <t>Kat.Nr. 1340312241, 1vnt./pak.
www.winlab.de</t>
  </si>
  <si>
    <t>Tūris 50 ml,graduota,  termoatspari, kaklelio skersmuo apie 34 mm</t>
  </si>
  <si>
    <t>Kat.Nr. 110322617, 1vnt./pak.
www.winlab.de</t>
  </si>
  <si>
    <t>Kat.Nr. 1340202241, 1vnt./pak.
www.winlab.de</t>
  </si>
  <si>
    <t>Kat.Nr. 1340202361, 1vnt./pak.
www.winlab.de</t>
  </si>
  <si>
    <t>Termoatspari, 2000 ml, su šlifu 29/32</t>
  </si>
  <si>
    <t>Kat.Nr. 1340202641, 1vnt./pak.
www.winlab.de</t>
  </si>
  <si>
    <t>Kat.Nr. 134020217, 1vnt./pak.
www.winlab.de</t>
  </si>
  <si>
    <t>Kat.Nr. 134030254, 1vnt./pak.</t>
  </si>
  <si>
    <t>Kat.Nr. 134030236 1vnt./pak.</t>
  </si>
  <si>
    <t>Kat.Nr. 148861569, 2vnt./pak.</t>
  </si>
  <si>
    <t>Kat.Nr. 148861594, 1vnt./pak.</t>
  </si>
  <si>
    <t>Kat.Nr. 148861597, 2vnt./pak.</t>
  </si>
  <si>
    <t>Kat.Nr. 148863170, 2vnt./pak.</t>
  </si>
  <si>
    <t>Kat.Nr. 148863175, 2vnt./pak.</t>
  </si>
  <si>
    <t>Kat.Nr. 148863180, 2vnt./pak.</t>
  </si>
  <si>
    <t>Kat.Nr. 148863186, 2vnt./pak.</t>
  </si>
  <si>
    <t>Kat.Nr. 210011106, 1vnt./pak.
www.winlab.de</t>
  </si>
  <si>
    <t>Porcelianinė, aukštis 25 mm, skersmuo 63 mm</t>
  </si>
  <si>
    <t>Kat.Nr. 2100206051, 1vnt./pak.
www.winlab.de</t>
  </si>
  <si>
    <t>Kat.Nr. 110035146, 1vnt./pak.
www.winlab.de</t>
  </si>
  <si>
    <t>Kat.Nr. 110035123, 1vnt./pak.
www.winlab.de</t>
  </si>
  <si>
    <t>Diametras apie 60 mm, aukštis apie 60 mm, stiklinis</t>
  </si>
  <si>
    <t>Kat.Nr. 110035134, 1vnt./pak.
www.winlab.de</t>
  </si>
  <si>
    <t>Kat.Nr. 1103106171, 1vnt./pak.
www.winlab.de</t>
  </si>
  <si>
    <t>50 ml, termoatspari, graduota, diametras  40 mm, aukštis  59 cm</t>
  </si>
  <si>
    <t>Tūris 1000 ml, termoatspari, graduota, diametras 95 mm, aukštis  18 cm, stiklas</t>
  </si>
  <si>
    <t>Kat.Nr. 112111654, 1vnt./pak.
www.winlab.de</t>
  </si>
  <si>
    <t>Tūris 100 ml, termoatspari, diametras 51 mm</t>
  </si>
  <si>
    <t>Kat.Nr. 1103106241, 1vnt./pak.
www.winlab.de</t>
  </si>
  <si>
    <t>150 ml, termoatspari, graduota, diametras apie 60 mm, aukštis 80 mm.</t>
  </si>
  <si>
    <t>Kat.Nr. 112110629, 1vnt./pak.
www.winlab.de</t>
  </si>
  <si>
    <t>600 ml, termoatspari, graduota, diametras apie 80 mm, aukštis 150 mm.</t>
  </si>
  <si>
    <t>Kat.Nr. 112110648, 1vnt./pak.
www.winlab.de</t>
  </si>
  <si>
    <t>Kat.Nr.197734230 1000vnt./pak.</t>
  </si>
  <si>
    <t>Velp Scientific</t>
  </si>
  <si>
    <t xml:space="preserve">Windaus GmbH </t>
  </si>
  <si>
    <t>Kat.Nr. 514300081 1vnt./pak
www.winlab.de</t>
  </si>
  <si>
    <t>Kat.Nr. 194212002 100vnt.pak.</t>
  </si>
  <si>
    <t>Kat.Nr. 238510175
www.winlab.de</t>
  </si>
  <si>
    <t>Kat.Nr. F203A0440 1vnt./pak.</t>
  </si>
  <si>
    <t>Kat.Nr.100021202, 100 vnt./pak.</t>
  </si>
  <si>
    <t>Ka.Nr. 205015, 100 vnt./pak.</t>
  </si>
  <si>
    <t>Ka.Nr. 439018, 100 vnt./pak.</t>
  </si>
  <si>
    <t>Ka.Nr. 539018, 100 vnt./pak.</t>
  </si>
  <si>
    <t>Ka.Nr. 91351,100 vnt./pak.</t>
  </si>
  <si>
    <t>Ka.Nr. 2446921101,100 vnt./pak.</t>
  </si>
  <si>
    <t>Kat.Nr. 645951, 25 vnt./pak.</t>
  </si>
  <si>
    <t>Kat.Nr. 6570020047, 50 vnt./pak.</t>
  </si>
  <si>
    <t>Kat.Nr. 4110025, 100 vnt./pak.</t>
  </si>
  <si>
    <t>Kat.Nr. 6570045047 100 vnt./pak.</t>
  </si>
  <si>
    <t>Ka.Nr. 90761, 1 fasuotė/5m rulonas</t>
  </si>
  <si>
    <t>Kat.Nr. A00000144, 3vnt./pak.</t>
  </si>
  <si>
    <t xml:space="preserve">Macherey-Nagel </t>
  </si>
  <si>
    <t>Macherey Nagel, Kat. Nr. 729031, pak. 100 vnt.</t>
  </si>
  <si>
    <t>Interchim</t>
  </si>
  <si>
    <t>Interchim, Kat. Nr. N11720, pak. 100 vnt.</t>
  </si>
  <si>
    <t>Interchim, Kat. Nr. N11740, pak. 100 vnt.</t>
  </si>
  <si>
    <t>Macherey Nagel, Kat. Nr. 702826, pak. 100 vnt.</t>
  </si>
  <si>
    <t>Macherey Nagel, Kat. Nr. 702072, pak. 100 vnt.</t>
  </si>
  <si>
    <t>Macherey Nagel, Kat. Nr. 702981, pak. 100 vnt.</t>
  </si>
  <si>
    <t>Restek</t>
  </si>
  <si>
    <t>Restek, Kat. Nr. 22241,  pak. 10 vnt.</t>
  </si>
  <si>
    <t>Shimadzu</t>
  </si>
  <si>
    <t>Shimdzu, Kat. Nr. 036-11203,  pak. 1 vnt.</t>
  </si>
  <si>
    <t>Restek, Kat. Nr. 27098, pak. 50 vnt.</t>
  </si>
  <si>
    <t>Macherey-Nagel, Kat. Nr. 70248, pak. 100 vnt.</t>
  </si>
  <si>
    <t>Shimadzu, Kat. Nr. 221-32126-08, pak. 10 vnt</t>
  </si>
  <si>
    <t>Shimadzu, Kat. Nr. 670-15003-03, pak. 10 vnt.</t>
  </si>
  <si>
    <t>Shimadzu, Kat. Nr. 221-32126-05, pak. 10 vnt.</t>
  </si>
  <si>
    <t>Restek, Kat. Nr.  24750, pak. 1 vnt.</t>
  </si>
  <si>
    <t>Shimadzu, Kat. Nr. 221-75178-01, pak. 1 vnt.</t>
  </si>
  <si>
    <t>Shimadzu, Kat. Nr. 221-74469, pak. 1 vnt.</t>
  </si>
  <si>
    <t>Shimadzu, Kat. Nr. 221-75175-03 pak. 1 vnt.</t>
  </si>
  <si>
    <t>Macherey-Nagel, Kat. Nr.  702246, fas. 100 vnt.</t>
  </si>
  <si>
    <t>Restek, 23300, 5 vnt. Fasuotėje</t>
  </si>
  <si>
    <t>Restek, 23458, 5 vnt. Fasuotėje</t>
  </si>
  <si>
    <t>Macherey-Nagel, 702824, 100 vnt. Fasuotėje</t>
  </si>
  <si>
    <t>Restek, Kat. Nr. 70116, 1 vnt. pakuotėje.</t>
  </si>
  <si>
    <t>Restek, Kat. Nr. 13198, 1 vnt. pakuotėje.</t>
  </si>
  <si>
    <t>Išorinis diametras - 0.69 ± 0.05 mm, vidinis diametras - 0.53 mm, ilgis - 10 m.; bus pateikta su universalių jungčių komplektu (iki 5 vnt.) sujungti su 0.32-0.25 chromatografinėmis kolonėlėmis.</t>
  </si>
  <si>
    <t>Restek, Kat. Nr. 10073, 1 vnt. pakuotėje.</t>
  </si>
  <si>
    <t>Shodex</t>
  </si>
  <si>
    <t>Shodex, Kat. Nr. F6995244, 1 vnt. Fasuotėje.</t>
  </si>
  <si>
    <t>Shodex, Kat. Nr. F6709620, 1 vnt. Fasuotėje.</t>
  </si>
  <si>
    <t>Agilent</t>
  </si>
  <si>
    <t>HPH-C18, 4,6x150 mm, 2,7 µm (Poroshell p/n693975-702 arba jai lygiavertė); komplekte bus pateikiamas prieškolonių komplektas (3 vnt.) su laikikliais</t>
  </si>
  <si>
    <t>Agilent, Kat. Nr. 693975-702+820750-928, 1 vnt. fasuotėje</t>
  </si>
  <si>
    <t>YMC</t>
  </si>
  <si>
    <t xml:space="preserve"> C18, 150x4,6 mm I.D. S-3µm, 12 nm (YMC p/n TA12S03-1546PTH TRIART C18 plus, arba jai lygiavertė); komplekte bus pateikiamas prieškolonių komplektas (5 vnt.) su laikikliais</t>
  </si>
  <si>
    <t>YMC, Kat. Nr. TA12S03-1546PTH + TA12S03-0104GC + XPGCH-Q1 , 1 vnt. fasuotėje.</t>
  </si>
  <si>
    <t xml:space="preserve">HC lempa Aliuminio, Shimadzu firmos spektrometrui AA - 6800 </t>
  </si>
  <si>
    <t>Shimadzu, 200-38422-01HA 1 vnt. Fasuotėje, Kat. Shimadzu AA-6800 IM.pdf, psl. 6-24/6-25</t>
  </si>
  <si>
    <t>HC lempa Švino , Shimadzu firmos spektrometrui AA - 6800</t>
  </si>
  <si>
    <t>Shimdzu, 200-38422-21HA, 1 vnt. Fasuotėje, Kat. Shimadzu AA-6800 IM.pdf, psl. 6-24/6-25</t>
  </si>
  <si>
    <t>Kalio HC lempa , Shimadzu firmos spektrometrui AA - 6800</t>
  </si>
  <si>
    <t>Shimdzu, 200-38422-22HA, 1 vnt. Fasuotėje, Kat. Shimadzu AA-6800 IM.pdf, psl. 6-24/6-25</t>
  </si>
  <si>
    <t>Laikiklis ir gaubtas grafitinis, Shimadzu firmos spektrometro AA - 6800 krosniai</t>
  </si>
  <si>
    <t>Shimadzu, 206-50603RI + 206-50602RI, 1 vnt. Fasuotė, Kat. Shimadzu AA-6800 IM.pdf, psl. 6-23</t>
  </si>
  <si>
    <t xml:space="preserve">Natrio HC lempa ,Shimadzu firmos spektrometrui AA - 6800 </t>
  </si>
  <si>
    <t>Shimdzu, 200-38422-14HA, 1 vnt. Fasuotėje, Kat. Shimadzu AA-6800 IM.pdf, psl. 6-24/6-25</t>
  </si>
  <si>
    <t>Vamzdelis, grafitinis, paprastas, Shimadzu firmos spektrometrui AA - 6800</t>
  </si>
  <si>
    <t>Shimadzu, 206-50587-11, 1 vnt. Fasuotė, Kat. Shimadzu AA-6800 IM.pdf, psl. 6-23</t>
  </si>
  <si>
    <t>Vamzdelis, grafitinis, pirolitinis, Shimadzu firmos spektrometrui AA - 6800</t>
  </si>
  <si>
    <t>Shimadzu, 206-50588-11, 1 vnt. Fasuotė, Kat. Shimadzu AA-6800 IM.pdf, psl. 6-23</t>
  </si>
  <si>
    <t xml:space="preserve">Restek, Kat. Nr. 26083, 2 vnt. pakuotėje. </t>
  </si>
  <si>
    <t xml:space="preserve">Restek, Kat. Nr. 26084, 12 vnt. pakuotėje. </t>
  </si>
  <si>
    <t xml:space="preserve">Restek, Kat. Nr. 22052, 10 vnt. pakuotėje. </t>
  </si>
  <si>
    <t xml:space="preserve">VELP scientifica (pakuotė 3 vnt) 3 vnt.pak A00000145 + 3 vnt. A00001041+ 3 vnt. A00001045 + 3 vnt. A00001042 </t>
  </si>
  <si>
    <t>Shimadzu, Kat. Nr. 228-31537-91, 100 vnt. pakuotėje su kamšteliais ir septom</t>
  </si>
  <si>
    <t>Shimadzu, Kat. Nr. 221-34268-92, 50 vnt. pakuotėje</t>
  </si>
  <si>
    <t>Shimadzu, Kat. Nr. 228-21290-91, 100 vnt. pakuotėje</t>
  </si>
  <si>
    <t>Shimadzu, Kat. Nr. 961-01110, 1 vnt. pakuotėje</t>
  </si>
  <si>
    <t>Shimadzu, Kat. Nr. 961-01116, 1 vnt. pakuotėje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</si>
</sst>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L_t"/>
    <numFmt numFmtId="165" formatCode="0.0%"/>
    <numFmt numFmtId="166" formatCode="0.00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bscript"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204"/>
    </font>
    <font>
      <sz val="10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vertAlign val="subscript"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/>
  </cellStyleXfs>
  <cellXfs count="96">
    <xf numFmtId="0" fontId="0" fillId="0" borderId="0" xfId="0"/>
    <xf numFmtId="1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3" borderId="1" xfId="3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2" fontId="6" fillId="0" borderId="1" xfId="4" applyNumberFormat="1" applyFont="1" applyFill="1" applyBorder="1" applyAlignment="1">
      <alignment horizontal="center" vertical="center" wrapText="1"/>
    </xf>
    <xf numFmtId="2" fontId="5" fillId="0" borderId="1" xfId="5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2" fontId="5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  <protection locked="0"/>
    </xf>
    <xf numFmtId="4" fontId="6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3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166" fontId="6" fillId="0" borderId="1" xfId="4" applyNumberFormat="1" applyFont="1" applyFill="1" applyBorder="1" applyAlignment="1">
      <alignment horizontal="center" vertical="center" wrapText="1"/>
    </xf>
    <xf numFmtId="0" fontId="0" fillId="3" borderId="0" xfId="0" applyFill="1"/>
    <xf numFmtId="49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/>
    <xf numFmtId="0" fontId="5" fillId="3" borderId="1" xfId="3" applyNumberFormat="1" applyFont="1" applyFill="1" applyBorder="1" applyAlignment="1">
      <alignment horizontal="center" vertical="center" wrapText="1"/>
    </xf>
    <xf numFmtId="49" fontId="6" fillId="3" borderId="1" xfId="4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2" borderId="1" xfId="2" applyNumberFormat="1" applyFont="1" applyFill="1" applyBorder="1" applyAlignment="1" applyProtection="1">
      <alignment horizontal="center" vertical="center" wrapText="1"/>
    </xf>
    <xf numFmtId="164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12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2" applyNumberFormat="1" applyFont="1" applyFill="1" applyBorder="1" applyAlignment="1">
      <alignment horizontal="center" vertical="center" wrapText="1"/>
    </xf>
    <xf numFmtId="3" fontId="21" fillId="2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3" fontId="21" fillId="2" borderId="1" xfId="2" applyNumberFormat="1" applyFont="1" applyFill="1" applyBorder="1" applyAlignment="1" applyProtection="1">
      <alignment horizontal="center" vertical="center" wrapText="1"/>
    </xf>
    <xf numFmtId="3" fontId="21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21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6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">
    <cellStyle name="Normal" xfId="0" builtinId="0"/>
    <cellStyle name="Normal 2" xfId="3"/>
    <cellStyle name="Normal 2 3" xfId="4"/>
    <cellStyle name="Normal 4" xfId="5"/>
    <cellStyle name="Normal_Sheet1" xfId="2"/>
    <cellStyle name="Percent" xfId="1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9"/>
  <sheetViews>
    <sheetView tabSelected="1" topLeftCell="A28" workbookViewId="0">
      <selection activeCell="N13" sqref="N13"/>
    </sheetView>
  </sheetViews>
  <sheetFormatPr defaultRowHeight="15" x14ac:dyDescent="0.25"/>
  <cols>
    <col min="1" max="1" width="7.85546875" customWidth="1"/>
    <col min="2" max="2" width="21.42578125" customWidth="1"/>
    <col min="3" max="3" width="12" customWidth="1"/>
    <col min="4" max="4" width="22" customWidth="1"/>
    <col min="5" max="5" width="8.42578125" customWidth="1"/>
    <col min="6" max="6" width="21.140625" customWidth="1"/>
    <col min="7" max="7" width="38" customWidth="1"/>
    <col min="8" max="8" width="9" customWidth="1"/>
    <col min="10" max="10" width="8.7109375" customWidth="1"/>
    <col min="11" max="11" width="7.28515625" customWidth="1"/>
    <col min="12" max="12" width="9" customWidth="1"/>
    <col min="13" max="13" width="11.85546875" style="59" customWidth="1"/>
    <col min="14" max="14" width="12.5703125" style="59" customWidth="1"/>
    <col min="15" max="15" width="16.28515625" customWidth="1"/>
  </cols>
  <sheetData>
    <row r="1" spans="1:16" ht="15.75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3" spans="1:16" ht="15.75" x14ac:dyDescent="0.25">
      <c r="A3" s="94" t="s">
        <v>968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ht="15.75" x14ac:dyDescent="0.25">
      <c r="A4" s="95" t="s">
        <v>894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6" ht="212.25" customHeight="1" x14ac:dyDescent="0.25">
      <c r="A5" s="69" t="s">
        <v>18</v>
      </c>
      <c r="B5" s="70" t="s">
        <v>19</v>
      </c>
      <c r="C5" s="70" t="s">
        <v>20</v>
      </c>
      <c r="D5" s="71" t="s">
        <v>897</v>
      </c>
      <c r="E5" s="71" t="s">
        <v>934</v>
      </c>
      <c r="F5" s="71" t="s">
        <v>898</v>
      </c>
      <c r="G5" s="71" t="s">
        <v>899</v>
      </c>
      <c r="H5" s="70" t="s">
        <v>816</v>
      </c>
      <c r="I5" s="72" t="s">
        <v>815</v>
      </c>
      <c r="J5" s="73" t="s">
        <v>21</v>
      </c>
      <c r="K5" s="73" t="s">
        <v>896</v>
      </c>
      <c r="L5" s="73" t="s">
        <v>22</v>
      </c>
      <c r="M5" s="74" t="s">
        <v>23</v>
      </c>
      <c r="N5" s="74" t="s">
        <v>24</v>
      </c>
    </row>
    <row r="6" spans="1:16" x14ac:dyDescent="0.25">
      <c r="A6" s="82">
        <v>1</v>
      </c>
      <c r="B6" s="82">
        <v>2</v>
      </c>
      <c r="C6" s="83">
        <v>3</v>
      </c>
      <c r="D6" s="84">
        <v>4</v>
      </c>
      <c r="E6" s="84">
        <v>5</v>
      </c>
      <c r="F6" s="84">
        <v>6</v>
      </c>
      <c r="G6" s="84">
        <v>7</v>
      </c>
      <c r="H6" s="83">
        <v>8</v>
      </c>
      <c r="I6" s="85">
        <v>9</v>
      </c>
      <c r="J6" s="86">
        <v>10</v>
      </c>
      <c r="K6" s="86">
        <v>11</v>
      </c>
      <c r="L6" s="86">
        <v>12</v>
      </c>
      <c r="M6" s="87">
        <v>13</v>
      </c>
      <c r="N6" s="87">
        <v>14</v>
      </c>
    </row>
    <row r="7" spans="1:16" s="89" customFormat="1" ht="65.25" customHeight="1" x14ac:dyDescent="0.25">
      <c r="A7" s="52">
        <f>1</f>
        <v>1</v>
      </c>
      <c r="B7" s="40" t="s">
        <v>598</v>
      </c>
      <c r="C7" s="40" t="s">
        <v>606</v>
      </c>
      <c r="D7" s="40" t="s">
        <v>613</v>
      </c>
      <c r="E7" s="40"/>
      <c r="F7" s="40"/>
      <c r="G7" s="40"/>
      <c r="H7" s="40" t="s">
        <v>823</v>
      </c>
      <c r="I7" s="57">
        <v>500</v>
      </c>
      <c r="J7" s="42"/>
      <c r="K7" s="1"/>
      <c r="L7" s="32"/>
      <c r="M7" s="32"/>
      <c r="N7" s="32"/>
    </row>
    <row r="8" spans="1:16" s="89" customFormat="1" ht="57.75" customHeight="1" x14ac:dyDescent="0.25">
      <c r="A8" s="52">
        <f t="shared" ref="A8:A17" si="0">A7+1</f>
        <v>2</v>
      </c>
      <c r="B8" s="40" t="s">
        <v>598</v>
      </c>
      <c r="C8" s="40" t="s">
        <v>606</v>
      </c>
      <c r="D8" s="40" t="s">
        <v>939</v>
      </c>
      <c r="E8" s="40"/>
      <c r="F8" s="40"/>
      <c r="G8" s="40"/>
      <c r="H8" s="40" t="s">
        <v>823</v>
      </c>
      <c r="I8" s="57">
        <v>600</v>
      </c>
      <c r="J8" s="42"/>
      <c r="K8" s="1"/>
      <c r="L8" s="32"/>
      <c r="M8" s="32"/>
      <c r="N8" s="32"/>
    </row>
    <row r="9" spans="1:16" s="89" customFormat="1" ht="60.75" customHeight="1" x14ac:dyDescent="0.25">
      <c r="A9" s="52">
        <f t="shared" si="0"/>
        <v>3</v>
      </c>
      <c r="B9" s="40" t="s">
        <v>598</v>
      </c>
      <c r="C9" s="40" t="s">
        <v>606</v>
      </c>
      <c r="D9" s="40" t="s">
        <v>940</v>
      </c>
      <c r="E9" s="40"/>
      <c r="F9" s="40"/>
      <c r="G9" s="40"/>
      <c r="H9" s="40" t="s">
        <v>823</v>
      </c>
      <c r="I9" s="57">
        <v>500</v>
      </c>
      <c r="J9" s="42"/>
      <c r="K9" s="1"/>
      <c r="L9" s="32"/>
      <c r="M9" s="32"/>
      <c r="N9" s="32"/>
    </row>
    <row r="10" spans="1:16" s="89" customFormat="1" ht="60.75" customHeight="1" x14ac:dyDescent="0.25">
      <c r="A10" s="52">
        <f t="shared" si="0"/>
        <v>4</v>
      </c>
      <c r="B10" s="40" t="s">
        <v>598</v>
      </c>
      <c r="C10" s="40" t="s">
        <v>606</v>
      </c>
      <c r="D10" s="40" t="s">
        <v>941</v>
      </c>
      <c r="E10" s="40"/>
      <c r="F10" s="40"/>
      <c r="G10" s="40"/>
      <c r="H10" s="40" t="s">
        <v>823</v>
      </c>
      <c r="I10" s="57">
        <v>400</v>
      </c>
      <c r="J10" s="42"/>
      <c r="K10" s="1"/>
      <c r="L10" s="32"/>
      <c r="M10" s="32"/>
      <c r="N10" s="32"/>
    </row>
    <row r="11" spans="1:16" s="89" customFormat="1" ht="53.25" customHeight="1" x14ac:dyDescent="0.25">
      <c r="A11" s="52">
        <f t="shared" si="0"/>
        <v>5</v>
      </c>
      <c r="B11" s="40" t="s">
        <v>598</v>
      </c>
      <c r="C11" s="40" t="s">
        <v>606</v>
      </c>
      <c r="D11" s="40" t="s">
        <v>614</v>
      </c>
      <c r="E11" s="40"/>
      <c r="F11" s="40"/>
      <c r="G11" s="40"/>
      <c r="H11" s="40" t="s">
        <v>823</v>
      </c>
      <c r="I11" s="57">
        <v>900</v>
      </c>
      <c r="J11" s="42"/>
      <c r="K11" s="1"/>
      <c r="L11" s="32"/>
      <c r="M11" s="32"/>
      <c r="N11" s="32"/>
    </row>
    <row r="12" spans="1:16" s="89" customFormat="1" ht="68.25" customHeight="1" x14ac:dyDescent="0.25">
      <c r="A12" s="52">
        <f t="shared" si="0"/>
        <v>6</v>
      </c>
      <c r="B12" s="40" t="s">
        <v>598</v>
      </c>
      <c r="C12" s="40" t="s">
        <v>606</v>
      </c>
      <c r="D12" s="40" t="s">
        <v>895</v>
      </c>
      <c r="E12" s="40"/>
      <c r="F12" s="40"/>
      <c r="G12" s="40"/>
      <c r="H12" s="40" t="s">
        <v>823</v>
      </c>
      <c r="I12" s="57">
        <v>250</v>
      </c>
      <c r="J12" s="42"/>
      <c r="K12" s="1"/>
      <c r="L12" s="32"/>
      <c r="M12" s="32"/>
      <c r="N12" s="32"/>
    </row>
    <row r="13" spans="1:16" ht="68.25" customHeight="1" x14ac:dyDescent="0.25">
      <c r="A13" s="3">
        <f>A12+1</f>
        <v>7</v>
      </c>
      <c r="B13" s="38" t="s">
        <v>15</v>
      </c>
      <c r="C13" s="40" t="s">
        <v>16</v>
      </c>
      <c r="D13" s="38" t="s">
        <v>34</v>
      </c>
      <c r="E13" s="38" t="s">
        <v>1054</v>
      </c>
      <c r="F13" s="38" t="s">
        <v>34</v>
      </c>
      <c r="G13" s="38" t="s">
        <v>1055</v>
      </c>
      <c r="H13" s="40" t="s">
        <v>74</v>
      </c>
      <c r="I13" s="57">
        <v>1100</v>
      </c>
      <c r="J13" s="58">
        <v>0.7</v>
      </c>
      <c r="K13" s="90">
        <v>21</v>
      </c>
      <c r="L13" s="91">
        <f>J13*1.21</f>
        <v>0.84699999999999998</v>
      </c>
      <c r="M13" s="33">
        <f>J13*I13</f>
        <v>770</v>
      </c>
      <c r="N13" s="33">
        <f>L13*I13</f>
        <v>931.69999999999993</v>
      </c>
    </row>
    <row r="14" spans="1:16" ht="50.25" customHeight="1" x14ac:dyDescent="0.25">
      <c r="A14" s="3">
        <f t="shared" si="0"/>
        <v>8</v>
      </c>
      <c r="B14" s="4" t="s">
        <v>15</v>
      </c>
      <c r="C14" s="12" t="s">
        <v>16</v>
      </c>
      <c r="D14" s="12" t="s">
        <v>876</v>
      </c>
      <c r="E14" s="12" t="s">
        <v>1056</v>
      </c>
      <c r="F14" s="12" t="s">
        <v>876</v>
      </c>
      <c r="G14" s="12" t="s">
        <v>1057</v>
      </c>
      <c r="H14" s="27" t="s">
        <v>74</v>
      </c>
      <c r="I14" s="57">
        <v>100</v>
      </c>
      <c r="J14" s="36">
        <v>0.42</v>
      </c>
      <c r="K14" s="90">
        <v>21</v>
      </c>
      <c r="L14" s="91">
        <f>J14*1.21</f>
        <v>0.50819999999999999</v>
      </c>
      <c r="M14" s="33">
        <f>J14*I14</f>
        <v>42</v>
      </c>
      <c r="N14" s="33">
        <f>L14*I14</f>
        <v>50.82</v>
      </c>
    </row>
    <row r="15" spans="1:16" ht="50.25" customHeight="1" x14ac:dyDescent="0.25">
      <c r="A15" s="3">
        <f t="shared" si="0"/>
        <v>9</v>
      </c>
      <c r="B15" s="4" t="s">
        <v>15</v>
      </c>
      <c r="C15" s="12" t="s">
        <v>16</v>
      </c>
      <c r="D15" s="12" t="s">
        <v>608</v>
      </c>
      <c r="E15" s="12" t="s">
        <v>1056</v>
      </c>
      <c r="F15" s="12" t="s">
        <v>608</v>
      </c>
      <c r="G15" s="12" t="s">
        <v>1058</v>
      </c>
      <c r="H15" s="27" t="s">
        <v>74</v>
      </c>
      <c r="I15" s="57">
        <v>500</v>
      </c>
      <c r="J15" s="36">
        <v>0.51</v>
      </c>
      <c r="K15" s="90">
        <v>21</v>
      </c>
      <c r="L15" s="91">
        <f>J15*1.21</f>
        <v>0.61709999999999998</v>
      </c>
      <c r="M15" s="33">
        <f>J15*I15</f>
        <v>255</v>
      </c>
      <c r="N15" s="33">
        <f>L15*I15</f>
        <v>308.55</v>
      </c>
    </row>
    <row r="16" spans="1:16" ht="48" customHeight="1" x14ac:dyDescent="0.25">
      <c r="A16" s="3">
        <f>A15+1</f>
        <v>10</v>
      </c>
      <c r="B16" s="39" t="s">
        <v>591</v>
      </c>
      <c r="C16" s="40" t="s">
        <v>16</v>
      </c>
      <c r="D16" s="40" t="s">
        <v>904</v>
      </c>
      <c r="E16" s="40" t="s">
        <v>972</v>
      </c>
      <c r="F16" s="40" t="s">
        <v>904</v>
      </c>
      <c r="G16" s="40" t="s">
        <v>975</v>
      </c>
      <c r="H16" s="40" t="s">
        <v>74</v>
      </c>
      <c r="I16" s="31">
        <v>18</v>
      </c>
      <c r="J16" s="42">
        <v>5</v>
      </c>
      <c r="K16" s="1">
        <v>21</v>
      </c>
      <c r="L16" s="32">
        <f>J16*1.21</f>
        <v>6.05</v>
      </c>
      <c r="M16" s="35">
        <f>J16*I16</f>
        <v>90</v>
      </c>
      <c r="N16" s="35">
        <f>L16*I16</f>
        <v>108.89999999999999</v>
      </c>
      <c r="O16" s="88"/>
      <c r="P16" s="2"/>
    </row>
    <row r="17" spans="1:14" ht="57" customHeight="1" x14ac:dyDescent="0.25">
      <c r="A17" s="3">
        <f t="shared" si="0"/>
        <v>11</v>
      </c>
      <c r="B17" s="39" t="s">
        <v>592</v>
      </c>
      <c r="C17" s="40" t="s">
        <v>16</v>
      </c>
      <c r="D17" s="40" t="s">
        <v>609</v>
      </c>
      <c r="E17" s="40" t="s">
        <v>972</v>
      </c>
      <c r="F17" s="40" t="s">
        <v>974</v>
      </c>
      <c r="G17" s="40" t="s">
        <v>976</v>
      </c>
      <c r="H17" s="40" t="s">
        <v>74</v>
      </c>
      <c r="I17" s="31">
        <v>22</v>
      </c>
      <c r="J17" s="42">
        <v>0.28000000000000003</v>
      </c>
      <c r="K17" s="1">
        <v>21</v>
      </c>
      <c r="L17" s="32">
        <f>J17*1.21</f>
        <v>0.33880000000000005</v>
      </c>
      <c r="M17" s="35">
        <f>J17*I17</f>
        <v>6.16</v>
      </c>
      <c r="N17" s="35">
        <f>L17*I17</f>
        <v>7.4536000000000007</v>
      </c>
    </row>
    <row r="18" spans="1:14" ht="75.75" customHeight="1" x14ac:dyDescent="0.25">
      <c r="A18" s="3">
        <v>12</v>
      </c>
      <c r="B18" s="39" t="s">
        <v>817</v>
      </c>
      <c r="C18" s="40" t="s">
        <v>818</v>
      </c>
      <c r="D18" s="40"/>
      <c r="E18" s="40"/>
      <c r="F18" s="40"/>
      <c r="G18" s="40"/>
      <c r="H18" s="40"/>
      <c r="I18" s="31"/>
      <c r="J18" s="42"/>
      <c r="K18" s="1"/>
      <c r="L18" s="32"/>
      <c r="M18" s="35"/>
      <c r="N18" s="35"/>
    </row>
    <row r="19" spans="1:14" ht="76.5" customHeight="1" x14ac:dyDescent="0.25">
      <c r="A19" s="60" t="s">
        <v>869</v>
      </c>
      <c r="B19" s="41" t="s">
        <v>677</v>
      </c>
      <c r="C19" s="41" t="s">
        <v>73</v>
      </c>
      <c r="D19" s="41" t="s">
        <v>681</v>
      </c>
      <c r="E19" s="41" t="s">
        <v>1064</v>
      </c>
      <c r="F19" s="41" t="s">
        <v>681</v>
      </c>
      <c r="G19" s="41" t="s">
        <v>1110</v>
      </c>
      <c r="H19" s="41" t="s">
        <v>74</v>
      </c>
      <c r="I19" s="57">
        <v>200</v>
      </c>
      <c r="J19" s="43">
        <v>1.1599999999999999</v>
      </c>
      <c r="K19" s="90">
        <v>21</v>
      </c>
      <c r="L19" s="91">
        <f>J19*1.21</f>
        <v>1.4036</v>
      </c>
      <c r="M19" s="33">
        <f>J19*I19</f>
        <v>231.99999999999997</v>
      </c>
      <c r="N19" s="33">
        <f>L19*I19</f>
        <v>280.71999999999997</v>
      </c>
    </row>
    <row r="20" spans="1:14" ht="91.5" customHeight="1" x14ac:dyDescent="0.25">
      <c r="A20" s="60" t="s">
        <v>870</v>
      </c>
      <c r="B20" s="41" t="s">
        <v>594</v>
      </c>
      <c r="C20" s="40" t="s">
        <v>16</v>
      </c>
      <c r="D20" s="41" t="s">
        <v>872</v>
      </c>
      <c r="E20" s="41" t="s">
        <v>1064</v>
      </c>
      <c r="F20" s="41" t="s">
        <v>872</v>
      </c>
      <c r="G20" s="41" t="s">
        <v>1111</v>
      </c>
      <c r="H20" s="41" t="s">
        <v>74</v>
      </c>
      <c r="I20" s="57">
        <v>200</v>
      </c>
      <c r="J20" s="43">
        <v>0.2</v>
      </c>
      <c r="K20" s="90">
        <v>21</v>
      </c>
      <c r="L20" s="91">
        <f>J20*1.21</f>
        <v>0.24199999999999999</v>
      </c>
      <c r="M20" s="33">
        <f>J20*I20</f>
        <v>40</v>
      </c>
      <c r="N20" s="33">
        <f>L20*I20</f>
        <v>48.4</v>
      </c>
    </row>
    <row r="21" spans="1:14" ht="117" customHeight="1" x14ac:dyDescent="0.25">
      <c r="A21" s="60" t="s">
        <v>871</v>
      </c>
      <c r="B21" s="41" t="s">
        <v>602</v>
      </c>
      <c r="C21" s="40" t="s">
        <v>16</v>
      </c>
      <c r="D21" s="41" t="s">
        <v>873</v>
      </c>
      <c r="E21" s="41" t="s">
        <v>1064</v>
      </c>
      <c r="F21" s="41" t="s">
        <v>872</v>
      </c>
      <c r="G21" s="41" t="s">
        <v>1112</v>
      </c>
      <c r="H21" s="41" t="s">
        <v>74</v>
      </c>
      <c r="I21" s="57">
        <v>500</v>
      </c>
      <c r="J21" s="43">
        <v>0.34</v>
      </c>
      <c r="K21" s="90">
        <v>21</v>
      </c>
      <c r="L21" s="91">
        <f>J21*1.21</f>
        <v>0.41140000000000004</v>
      </c>
      <c r="M21" s="33">
        <f>J21*I21</f>
        <v>170</v>
      </c>
      <c r="N21" s="33">
        <f>L21*I21</f>
        <v>205.70000000000002</v>
      </c>
    </row>
    <row r="22" spans="1:14" ht="39" customHeight="1" x14ac:dyDescent="0.25">
      <c r="A22" s="60"/>
      <c r="B22" s="41" t="s">
        <v>965</v>
      </c>
      <c r="C22" s="40" t="s">
        <v>950</v>
      </c>
      <c r="D22" s="40" t="s">
        <v>950</v>
      </c>
      <c r="E22" s="40" t="s">
        <v>950</v>
      </c>
      <c r="F22" s="40" t="s">
        <v>950</v>
      </c>
      <c r="G22" s="40" t="s">
        <v>950</v>
      </c>
      <c r="H22" s="40" t="s">
        <v>950</v>
      </c>
      <c r="I22" s="40" t="s">
        <v>950</v>
      </c>
      <c r="J22" s="40" t="s">
        <v>950</v>
      </c>
      <c r="K22" s="40" t="s">
        <v>950</v>
      </c>
      <c r="L22" s="40" t="s">
        <v>950</v>
      </c>
      <c r="M22" s="35">
        <f>SUM(M19:M21)</f>
        <v>442</v>
      </c>
      <c r="N22" s="35">
        <f>SUM(N19:N21)</f>
        <v>534.81999999999994</v>
      </c>
    </row>
    <row r="23" spans="1:14" ht="65.25" customHeight="1" x14ac:dyDescent="0.25">
      <c r="A23" s="3">
        <v>13</v>
      </c>
      <c r="B23" s="41" t="s">
        <v>822</v>
      </c>
      <c r="C23" s="40" t="s">
        <v>818</v>
      </c>
      <c r="D23" s="41"/>
      <c r="E23" s="41"/>
      <c r="F23" s="41"/>
      <c r="G23" s="41"/>
      <c r="H23" s="41"/>
      <c r="I23" s="31"/>
      <c r="J23" s="43"/>
      <c r="K23" s="1"/>
      <c r="L23" s="32"/>
      <c r="M23" s="35"/>
      <c r="N23" s="35"/>
    </row>
    <row r="24" spans="1:14" ht="93" customHeight="1" x14ac:dyDescent="0.25">
      <c r="A24" s="60" t="s">
        <v>819</v>
      </c>
      <c r="B24" s="41" t="s">
        <v>678</v>
      </c>
      <c r="C24" s="41" t="s">
        <v>73</v>
      </c>
      <c r="D24" s="41" t="s">
        <v>682</v>
      </c>
      <c r="E24" s="41" t="s">
        <v>1054</v>
      </c>
      <c r="F24" s="41" t="s">
        <v>682</v>
      </c>
      <c r="G24" s="41" t="s">
        <v>1059</v>
      </c>
      <c r="H24" s="41" t="s">
        <v>74</v>
      </c>
      <c r="I24" s="57">
        <v>600</v>
      </c>
      <c r="J24" s="43">
        <v>0.26</v>
      </c>
      <c r="K24" s="90">
        <v>21</v>
      </c>
      <c r="L24" s="91">
        <f>J24*1.21</f>
        <v>0.31459999999999999</v>
      </c>
      <c r="M24" s="33">
        <f>J24*I24</f>
        <v>156</v>
      </c>
      <c r="N24" s="33">
        <f>L24*I24</f>
        <v>188.76</v>
      </c>
    </row>
    <row r="25" spans="1:14" ht="121.5" customHeight="1" x14ac:dyDescent="0.25">
      <c r="A25" s="60" t="s">
        <v>820</v>
      </c>
      <c r="B25" s="41" t="s">
        <v>594</v>
      </c>
      <c r="C25" s="40" t="s">
        <v>16</v>
      </c>
      <c r="D25" s="41" t="s">
        <v>874</v>
      </c>
      <c r="E25" s="41" t="s">
        <v>1054</v>
      </c>
      <c r="F25" s="41" t="s">
        <v>874</v>
      </c>
      <c r="G25" s="41" t="s">
        <v>1060</v>
      </c>
      <c r="H25" s="41" t="s">
        <v>74</v>
      </c>
      <c r="I25" s="57">
        <v>400</v>
      </c>
      <c r="J25" s="43">
        <v>0.25</v>
      </c>
      <c r="K25" s="90">
        <v>21</v>
      </c>
      <c r="L25" s="91">
        <f>J25*1.21</f>
        <v>0.30249999999999999</v>
      </c>
      <c r="M25" s="33">
        <f>J25*I25</f>
        <v>100</v>
      </c>
      <c r="N25" s="33">
        <f>L25*I25</f>
        <v>121</v>
      </c>
    </row>
    <row r="26" spans="1:14" ht="132" customHeight="1" x14ac:dyDescent="0.25">
      <c r="A26" s="60" t="s">
        <v>821</v>
      </c>
      <c r="B26" s="41" t="s">
        <v>602</v>
      </c>
      <c r="C26" s="40" t="s">
        <v>16</v>
      </c>
      <c r="D26" s="41" t="s">
        <v>875</v>
      </c>
      <c r="E26" s="41" t="s">
        <v>1054</v>
      </c>
      <c r="F26" s="41" t="s">
        <v>875</v>
      </c>
      <c r="G26" s="41" t="s">
        <v>1061</v>
      </c>
      <c r="H26" s="41" t="s">
        <v>74</v>
      </c>
      <c r="I26" s="57">
        <v>800</v>
      </c>
      <c r="J26" s="43">
        <v>0.31</v>
      </c>
      <c r="K26" s="90">
        <v>21</v>
      </c>
      <c r="L26" s="91">
        <f>J26*1.21</f>
        <v>0.37509999999999999</v>
      </c>
      <c r="M26" s="33">
        <f>J26*I26</f>
        <v>248</v>
      </c>
      <c r="N26" s="33">
        <f>L26*I26</f>
        <v>300.08</v>
      </c>
    </row>
    <row r="27" spans="1:14" ht="52.5" customHeight="1" x14ac:dyDescent="0.25">
      <c r="A27" s="60"/>
      <c r="B27" s="41" t="s">
        <v>951</v>
      </c>
      <c r="C27" s="40" t="s">
        <v>950</v>
      </c>
      <c r="D27" s="40" t="s">
        <v>950</v>
      </c>
      <c r="E27" s="40" t="s">
        <v>950</v>
      </c>
      <c r="F27" s="40" t="s">
        <v>950</v>
      </c>
      <c r="G27" s="40" t="s">
        <v>950</v>
      </c>
      <c r="H27" s="40" t="s">
        <v>950</v>
      </c>
      <c r="I27" s="40" t="s">
        <v>950</v>
      </c>
      <c r="J27" s="40" t="s">
        <v>950</v>
      </c>
      <c r="K27" s="40" t="s">
        <v>950</v>
      </c>
      <c r="L27" s="40" t="s">
        <v>950</v>
      </c>
      <c r="M27" s="35">
        <f>SUM(M24:M26)</f>
        <v>504</v>
      </c>
      <c r="N27" s="35">
        <f>SUM(N24:N26)</f>
        <v>609.83999999999992</v>
      </c>
    </row>
    <row r="28" spans="1:14" ht="53.25" customHeight="1" x14ac:dyDescent="0.25">
      <c r="A28" s="3">
        <f>A23+1</f>
        <v>14</v>
      </c>
      <c r="B28" s="40" t="s">
        <v>967</v>
      </c>
      <c r="C28" s="40" t="s">
        <v>16</v>
      </c>
      <c r="D28" s="40" t="s">
        <v>966</v>
      </c>
      <c r="E28" s="40" t="s">
        <v>972</v>
      </c>
      <c r="F28" s="40" t="s">
        <v>973</v>
      </c>
      <c r="G28" s="40" t="s">
        <v>977</v>
      </c>
      <c r="H28" s="40" t="s">
        <v>814</v>
      </c>
      <c r="I28" s="31">
        <v>11</v>
      </c>
      <c r="J28" s="42">
        <v>70</v>
      </c>
      <c r="K28" s="1">
        <v>21</v>
      </c>
      <c r="L28" s="32">
        <f>J28*1.21</f>
        <v>84.7</v>
      </c>
      <c r="M28" s="35">
        <f>J28*I28</f>
        <v>770</v>
      </c>
      <c r="N28" s="35">
        <f>L28*I28</f>
        <v>931.7</v>
      </c>
    </row>
    <row r="29" spans="1:14" ht="71.25" customHeight="1" x14ac:dyDescent="0.25">
      <c r="A29" s="3">
        <f t="shared" ref="A29:A92" si="1">A28+1</f>
        <v>15</v>
      </c>
      <c r="B29" s="40" t="s">
        <v>38</v>
      </c>
      <c r="C29" s="40" t="s">
        <v>16</v>
      </c>
      <c r="D29" s="40" t="s">
        <v>39</v>
      </c>
      <c r="E29" s="40" t="s">
        <v>1062</v>
      </c>
      <c r="F29" s="40" t="s">
        <v>39</v>
      </c>
      <c r="G29" s="40" t="s">
        <v>1063</v>
      </c>
      <c r="H29" s="40" t="s">
        <v>74</v>
      </c>
      <c r="I29" s="57">
        <v>10</v>
      </c>
      <c r="J29" s="42">
        <v>1.4</v>
      </c>
      <c r="K29" s="90">
        <v>21</v>
      </c>
      <c r="L29" s="91">
        <f>J29*1.21</f>
        <v>1.694</v>
      </c>
      <c r="M29" s="33">
        <f>J29*I29</f>
        <v>14</v>
      </c>
      <c r="N29" s="33">
        <f>L29*I29</f>
        <v>16.939999999999998</v>
      </c>
    </row>
    <row r="30" spans="1:14" ht="60.75" customHeight="1" x14ac:dyDescent="0.25">
      <c r="A30" s="3">
        <f t="shared" si="1"/>
        <v>16</v>
      </c>
      <c r="B30" s="40" t="s">
        <v>38</v>
      </c>
      <c r="C30" s="40" t="s">
        <v>16</v>
      </c>
      <c r="D30" s="40" t="s">
        <v>611</v>
      </c>
      <c r="E30" s="40" t="s">
        <v>1064</v>
      </c>
      <c r="F30" s="40" t="s">
        <v>611</v>
      </c>
      <c r="G30" s="40" t="s">
        <v>1065</v>
      </c>
      <c r="H30" s="40" t="s">
        <v>74</v>
      </c>
      <c r="I30" s="57">
        <v>50</v>
      </c>
      <c r="J30" s="42">
        <v>1.7</v>
      </c>
      <c r="K30" s="90">
        <v>21</v>
      </c>
      <c r="L30" s="91">
        <f>J30*1.21</f>
        <v>2.0569999999999999</v>
      </c>
      <c r="M30" s="33">
        <f>J30*I30</f>
        <v>85</v>
      </c>
      <c r="N30" s="33">
        <f>L30*I30</f>
        <v>102.85</v>
      </c>
    </row>
    <row r="31" spans="1:14" ht="57" customHeight="1" x14ac:dyDescent="0.25">
      <c r="A31" s="3">
        <f t="shared" si="1"/>
        <v>17</v>
      </c>
      <c r="B31" s="11" t="s">
        <v>601</v>
      </c>
      <c r="C31" s="40" t="s">
        <v>16</v>
      </c>
      <c r="D31" s="11" t="s">
        <v>617</v>
      </c>
      <c r="E31" s="11" t="s">
        <v>1062</v>
      </c>
      <c r="F31" s="11" t="s">
        <v>617</v>
      </c>
      <c r="G31" s="11" t="s">
        <v>1066</v>
      </c>
      <c r="H31" s="7" t="s">
        <v>74</v>
      </c>
      <c r="I31" s="57">
        <v>150</v>
      </c>
      <c r="J31" s="37">
        <v>2.4</v>
      </c>
      <c r="K31" s="90">
        <v>21</v>
      </c>
      <c r="L31" s="91">
        <f>J31*1.21</f>
        <v>2.9039999999999999</v>
      </c>
      <c r="M31" s="33">
        <f>J31*I31</f>
        <v>360</v>
      </c>
      <c r="N31" s="33">
        <f>L31*I31</f>
        <v>435.59999999999997</v>
      </c>
    </row>
    <row r="32" spans="1:14" ht="60.75" customHeight="1" x14ac:dyDescent="0.25">
      <c r="A32" s="3">
        <f t="shared" si="1"/>
        <v>18</v>
      </c>
      <c r="B32" s="40" t="s">
        <v>603</v>
      </c>
      <c r="C32" s="40" t="s">
        <v>16</v>
      </c>
      <c r="D32" s="40" t="s">
        <v>618</v>
      </c>
      <c r="E32" s="40" t="s">
        <v>1054</v>
      </c>
      <c r="F32" s="40" t="s">
        <v>618</v>
      </c>
      <c r="G32" s="40" t="s">
        <v>1067</v>
      </c>
      <c r="H32" s="40" t="s">
        <v>74</v>
      </c>
      <c r="I32" s="57">
        <v>300</v>
      </c>
      <c r="J32" s="42">
        <v>0.13</v>
      </c>
      <c r="K32" s="90">
        <v>21</v>
      </c>
      <c r="L32" s="91">
        <f>J32*1.21</f>
        <v>0.1573</v>
      </c>
      <c r="M32" s="33">
        <f>J32*I32</f>
        <v>39</v>
      </c>
      <c r="N32" s="33">
        <f>L32*I32</f>
        <v>47.19</v>
      </c>
    </row>
    <row r="33" spans="1:14" ht="88.5" customHeight="1" x14ac:dyDescent="0.25">
      <c r="A33" s="3">
        <f t="shared" si="1"/>
        <v>19</v>
      </c>
      <c r="B33" s="40" t="s">
        <v>36</v>
      </c>
      <c r="C33" s="40" t="s">
        <v>16</v>
      </c>
      <c r="D33" s="40" t="s">
        <v>806</v>
      </c>
      <c r="E33" s="40"/>
      <c r="F33" s="40"/>
      <c r="G33" s="40"/>
      <c r="H33" s="40" t="s">
        <v>74</v>
      </c>
      <c r="I33" s="57">
        <v>10</v>
      </c>
      <c r="J33" s="51"/>
      <c r="K33" s="1"/>
      <c r="L33" s="32"/>
      <c r="M33" s="35"/>
      <c r="N33" s="35"/>
    </row>
    <row r="34" spans="1:14" ht="75.75" customHeight="1" x14ac:dyDescent="0.25">
      <c r="A34" s="3">
        <f t="shared" si="1"/>
        <v>20</v>
      </c>
      <c r="B34" s="40" t="s">
        <v>36</v>
      </c>
      <c r="C34" s="40" t="s">
        <v>16</v>
      </c>
      <c r="D34" s="40" t="s">
        <v>807</v>
      </c>
      <c r="E34" s="40" t="s">
        <v>1064</v>
      </c>
      <c r="F34" s="40" t="s">
        <v>807</v>
      </c>
      <c r="G34" s="40" t="s">
        <v>1068</v>
      </c>
      <c r="H34" s="40" t="s">
        <v>74</v>
      </c>
      <c r="I34" s="57">
        <v>30</v>
      </c>
      <c r="J34" s="42">
        <v>3.5</v>
      </c>
      <c r="K34" s="90">
        <v>21</v>
      </c>
      <c r="L34" s="91">
        <f>J34*1.21</f>
        <v>4.2349999999999994</v>
      </c>
      <c r="M34" s="33">
        <f>J34*I34</f>
        <v>105</v>
      </c>
      <c r="N34" s="33">
        <f>L34*I34</f>
        <v>127.04999999999998</v>
      </c>
    </row>
    <row r="35" spans="1:14" ht="79.5" customHeight="1" x14ac:dyDescent="0.25">
      <c r="A35" s="3">
        <f t="shared" si="1"/>
        <v>21</v>
      </c>
      <c r="B35" s="40" t="s">
        <v>36</v>
      </c>
      <c r="C35" s="40" t="s">
        <v>16</v>
      </c>
      <c r="D35" s="40" t="s">
        <v>808</v>
      </c>
      <c r="E35" s="40" t="s">
        <v>1064</v>
      </c>
      <c r="F35" s="40" t="s">
        <v>808</v>
      </c>
      <c r="G35" s="40" t="s">
        <v>1069</v>
      </c>
      <c r="H35" s="40" t="s">
        <v>74</v>
      </c>
      <c r="I35" s="57">
        <v>80</v>
      </c>
      <c r="J35" s="42">
        <v>7.4</v>
      </c>
      <c r="K35" s="90">
        <v>21</v>
      </c>
      <c r="L35" s="91">
        <f>J35*1.21</f>
        <v>8.9540000000000006</v>
      </c>
      <c r="M35" s="33">
        <f>J35*I35</f>
        <v>592</v>
      </c>
      <c r="N35" s="33">
        <f>L35*I35</f>
        <v>716.32</v>
      </c>
    </row>
    <row r="36" spans="1:14" ht="75.75" customHeight="1" x14ac:dyDescent="0.25">
      <c r="A36" s="3">
        <f t="shared" si="1"/>
        <v>22</v>
      </c>
      <c r="B36" s="40" t="s">
        <v>36</v>
      </c>
      <c r="C36" s="40" t="s">
        <v>16</v>
      </c>
      <c r="D36" s="40" t="s">
        <v>809</v>
      </c>
      <c r="E36" s="40"/>
      <c r="F36" s="40"/>
      <c r="G36" s="40"/>
      <c r="H36" s="40" t="s">
        <v>74</v>
      </c>
      <c r="I36" s="57">
        <v>10</v>
      </c>
      <c r="J36" s="51"/>
      <c r="K36" s="1"/>
      <c r="L36" s="32"/>
      <c r="M36" s="35"/>
      <c r="N36" s="35"/>
    </row>
    <row r="37" spans="1:14" ht="75.75" customHeight="1" x14ac:dyDescent="0.25">
      <c r="A37" s="3">
        <f t="shared" si="1"/>
        <v>23</v>
      </c>
      <c r="B37" s="40" t="s">
        <v>36</v>
      </c>
      <c r="C37" s="40" t="s">
        <v>16</v>
      </c>
      <c r="D37" s="40" t="s">
        <v>37</v>
      </c>
      <c r="E37" s="40" t="s">
        <v>1064</v>
      </c>
      <c r="F37" s="40" t="s">
        <v>37</v>
      </c>
      <c r="G37" s="40" t="s">
        <v>1070</v>
      </c>
      <c r="H37" s="40" t="s">
        <v>74</v>
      </c>
      <c r="I37" s="57">
        <v>20</v>
      </c>
      <c r="J37" s="42">
        <v>3.4</v>
      </c>
      <c r="K37" s="90">
        <v>21</v>
      </c>
      <c r="L37" s="91">
        <f>J37*1.21</f>
        <v>4.1139999999999999</v>
      </c>
      <c r="M37" s="33">
        <f>J37*I37</f>
        <v>68</v>
      </c>
      <c r="N37" s="33">
        <f>L37*I37</f>
        <v>82.28</v>
      </c>
    </row>
    <row r="38" spans="1:14" ht="49.5" customHeight="1" x14ac:dyDescent="0.25">
      <c r="A38" s="3">
        <f t="shared" si="1"/>
        <v>24</v>
      </c>
      <c r="B38" s="40" t="s">
        <v>801</v>
      </c>
      <c r="C38" s="40" t="s">
        <v>16</v>
      </c>
      <c r="D38" s="40" t="s">
        <v>617</v>
      </c>
      <c r="E38" s="40" t="s">
        <v>1062</v>
      </c>
      <c r="F38" s="40" t="s">
        <v>617</v>
      </c>
      <c r="G38" s="40" t="s">
        <v>1066</v>
      </c>
      <c r="H38" s="40" t="s">
        <v>74</v>
      </c>
      <c r="I38" s="57">
        <v>100</v>
      </c>
      <c r="J38" s="51">
        <v>2.4</v>
      </c>
      <c r="K38" s="90">
        <v>21</v>
      </c>
      <c r="L38" s="91">
        <f>J38*1.21</f>
        <v>2.9039999999999999</v>
      </c>
      <c r="M38" s="33">
        <f>J38*I38</f>
        <v>240</v>
      </c>
      <c r="N38" s="33">
        <f>L38*I38</f>
        <v>290.39999999999998</v>
      </c>
    </row>
    <row r="39" spans="1:14" ht="78.75" customHeight="1" x14ac:dyDescent="0.25">
      <c r="A39" s="3">
        <f t="shared" si="1"/>
        <v>25</v>
      </c>
      <c r="B39" s="7" t="s">
        <v>589</v>
      </c>
      <c r="C39" s="28" t="s">
        <v>604</v>
      </c>
      <c r="D39" s="7" t="s">
        <v>952</v>
      </c>
      <c r="E39" s="7"/>
      <c r="F39" s="7"/>
      <c r="G39" s="7"/>
      <c r="H39" s="7" t="s">
        <v>74</v>
      </c>
      <c r="I39" s="31">
        <v>3</v>
      </c>
      <c r="J39" s="37"/>
      <c r="K39" s="1"/>
      <c r="L39" s="32"/>
      <c r="M39" s="35"/>
      <c r="N39" s="35"/>
    </row>
    <row r="40" spans="1:14" ht="73.5" customHeight="1" x14ac:dyDescent="0.25">
      <c r="A40" s="3">
        <f t="shared" si="1"/>
        <v>26</v>
      </c>
      <c r="B40" s="7" t="s">
        <v>589</v>
      </c>
      <c r="C40" s="28" t="s">
        <v>604</v>
      </c>
      <c r="D40" s="7" t="s">
        <v>953</v>
      </c>
      <c r="E40" s="7"/>
      <c r="F40" s="7"/>
      <c r="G40" s="7"/>
      <c r="H40" s="7" t="s">
        <v>74</v>
      </c>
      <c r="I40" s="31">
        <v>5</v>
      </c>
      <c r="J40" s="37"/>
      <c r="K40" s="1"/>
      <c r="L40" s="32"/>
      <c r="M40" s="35"/>
      <c r="N40" s="35"/>
    </row>
    <row r="41" spans="1:14" ht="68.25" customHeight="1" x14ac:dyDescent="0.25">
      <c r="A41" s="3">
        <f t="shared" si="1"/>
        <v>27</v>
      </c>
      <c r="B41" s="7" t="s">
        <v>589</v>
      </c>
      <c r="C41" s="28" t="s">
        <v>604</v>
      </c>
      <c r="D41" s="7" t="s">
        <v>954</v>
      </c>
      <c r="E41" s="7"/>
      <c r="F41" s="7"/>
      <c r="G41" s="7"/>
      <c r="H41" s="7" t="s">
        <v>74</v>
      </c>
      <c r="I41" s="31">
        <v>3</v>
      </c>
      <c r="J41" s="37"/>
      <c r="K41" s="1"/>
      <c r="L41" s="32"/>
      <c r="M41" s="35"/>
      <c r="N41" s="35"/>
    </row>
    <row r="42" spans="1:14" ht="96" customHeight="1" x14ac:dyDescent="0.25">
      <c r="A42" s="3">
        <f t="shared" si="1"/>
        <v>28</v>
      </c>
      <c r="B42" s="7" t="s">
        <v>589</v>
      </c>
      <c r="C42" s="28" t="s">
        <v>604</v>
      </c>
      <c r="D42" s="7" t="s">
        <v>955</v>
      </c>
      <c r="E42" s="7"/>
      <c r="F42" s="7"/>
      <c r="G42" s="7"/>
      <c r="H42" s="7" t="s">
        <v>74</v>
      </c>
      <c r="I42" s="31">
        <v>1</v>
      </c>
      <c r="J42" s="37"/>
      <c r="K42" s="1"/>
      <c r="L42" s="32"/>
      <c r="M42" s="35"/>
      <c r="N42" s="35"/>
    </row>
    <row r="43" spans="1:14" ht="49.5" customHeight="1" x14ac:dyDescent="0.25">
      <c r="A43" s="3">
        <f t="shared" si="1"/>
        <v>29</v>
      </c>
      <c r="B43" s="7" t="s">
        <v>590</v>
      </c>
      <c r="C43" s="16" t="s">
        <v>604</v>
      </c>
      <c r="D43" s="7" t="s">
        <v>607</v>
      </c>
      <c r="E43" s="7"/>
      <c r="F43" s="7"/>
      <c r="G43" s="7"/>
      <c r="H43" s="27" t="s">
        <v>74</v>
      </c>
      <c r="I43" s="31">
        <v>7</v>
      </c>
      <c r="J43" s="37"/>
      <c r="K43" s="1"/>
      <c r="L43" s="32"/>
      <c r="M43" s="35"/>
      <c r="N43" s="35"/>
    </row>
    <row r="44" spans="1:14" ht="30" customHeight="1" x14ac:dyDescent="0.25">
      <c r="A44" s="3">
        <f t="shared" si="1"/>
        <v>30</v>
      </c>
      <c r="B44" s="7" t="s">
        <v>593</v>
      </c>
      <c r="C44" s="16" t="s">
        <v>604</v>
      </c>
      <c r="D44" s="7" t="s">
        <v>610</v>
      </c>
      <c r="E44" s="7"/>
      <c r="F44" s="7"/>
      <c r="G44" s="7"/>
      <c r="H44" s="40" t="s">
        <v>74</v>
      </c>
      <c r="I44" s="31">
        <v>400</v>
      </c>
      <c r="J44" s="37"/>
      <c r="K44" s="1"/>
      <c r="L44" s="32"/>
      <c r="M44" s="35"/>
      <c r="N44" s="35"/>
    </row>
    <row r="45" spans="1:14" ht="49.5" customHeight="1" x14ac:dyDescent="0.25">
      <c r="A45" s="3">
        <f t="shared" si="1"/>
        <v>31</v>
      </c>
      <c r="B45" s="7" t="s">
        <v>599</v>
      </c>
      <c r="C45" s="16" t="s">
        <v>604</v>
      </c>
      <c r="D45" s="11" t="s">
        <v>615</v>
      </c>
      <c r="E45" s="11"/>
      <c r="F45" s="11"/>
      <c r="G45" s="11"/>
      <c r="H45" s="27" t="s">
        <v>74</v>
      </c>
      <c r="I45" s="31">
        <v>15</v>
      </c>
      <c r="J45" s="37"/>
      <c r="K45" s="1"/>
      <c r="L45" s="32"/>
      <c r="M45" s="35"/>
      <c r="N45" s="35"/>
    </row>
    <row r="46" spans="1:14" ht="28.5" customHeight="1" x14ac:dyDescent="0.25">
      <c r="A46" s="3">
        <f t="shared" si="1"/>
        <v>32</v>
      </c>
      <c r="B46" s="11" t="s">
        <v>600</v>
      </c>
      <c r="C46" s="16" t="s">
        <v>604</v>
      </c>
      <c r="D46" s="11" t="s">
        <v>616</v>
      </c>
      <c r="E46" s="11" t="s">
        <v>972</v>
      </c>
      <c r="F46" s="11" t="s">
        <v>616</v>
      </c>
      <c r="G46" s="11" t="s">
        <v>1040</v>
      </c>
      <c r="H46" s="40" t="s">
        <v>74</v>
      </c>
      <c r="I46" s="31">
        <v>20</v>
      </c>
      <c r="J46" s="42">
        <v>4.2</v>
      </c>
      <c r="K46" s="1">
        <v>21</v>
      </c>
      <c r="L46" s="32">
        <f>J46*1.21</f>
        <v>5.0819999999999999</v>
      </c>
      <c r="M46" s="35">
        <f>J46*I46</f>
        <v>84</v>
      </c>
      <c r="N46" s="35">
        <f>L46*I46</f>
        <v>101.64</v>
      </c>
    </row>
    <row r="47" spans="1:14" ht="54.75" customHeight="1" x14ac:dyDescent="0.25">
      <c r="A47" s="3">
        <f t="shared" si="1"/>
        <v>33</v>
      </c>
      <c r="B47" s="9" t="s">
        <v>263</v>
      </c>
      <c r="C47" s="12" t="s">
        <v>46</v>
      </c>
      <c r="D47" s="12" t="s">
        <v>509</v>
      </c>
      <c r="E47" s="12" t="s">
        <v>1062</v>
      </c>
      <c r="F47" s="12" t="s">
        <v>509</v>
      </c>
      <c r="G47" s="12" t="s">
        <v>1071</v>
      </c>
      <c r="H47" s="27" t="s">
        <v>74</v>
      </c>
      <c r="I47" s="31">
        <v>1</v>
      </c>
      <c r="J47" s="36">
        <v>87</v>
      </c>
      <c r="K47" s="90">
        <v>21</v>
      </c>
      <c r="L47" s="91">
        <f>J47*1.21</f>
        <v>105.27</v>
      </c>
      <c r="M47" s="33">
        <f>J47*I47</f>
        <v>87</v>
      </c>
      <c r="N47" s="33">
        <f>L47*I47</f>
        <v>105.27</v>
      </c>
    </row>
    <row r="48" spans="1:14" ht="87.75" customHeight="1" x14ac:dyDescent="0.25">
      <c r="A48" s="3">
        <f t="shared" si="1"/>
        <v>34</v>
      </c>
      <c r="B48" s="4" t="s">
        <v>47</v>
      </c>
      <c r="C48" s="12" t="s">
        <v>46</v>
      </c>
      <c r="D48" s="12" t="s">
        <v>621</v>
      </c>
      <c r="E48" s="12" t="s">
        <v>1064</v>
      </c>
      <c r="F48" s="12" t="s">
        <v>621</v>
      </c>
      <c r="G48" s="12" t="s">
        <v>1072</v>
      </c>
      <c r="H48" s="27" t="s">
        <v>74</v>
      </c>
      <c r="I48" s="31">
        <v>2</v>
      </c>
      <c r="J48" s="36">
        <v>170</v>
      </c>
      <c r="K48" s="90">
        <v>21</v>
      </c>
      <c r="L48" s="91">
        <f>J48*1.21</f>
        <v>205.7</v>
      </c>
      <c r="M48" s="33">
        <f>J48*I48</f>
        <v>340</v>
      </c>
      <c r="N48" s="33">
        <f>L48*I48</f>
        <v>411.4</v>
      </c>
    </row>
    <row r="49" spans="1:14" ht="78.75" customHeight="1" x14ac:dyDescent="0.25">
      <c r="A49" s="3">
        <f t="shared" si="1"/>
        <v>35</v>
      </c>
      <c r="B49" s="4" t="s">
        <v>47</v>
      </c>
      <c r="C49" s="12" t="s">
        <v>46</v>
      </c>
      <c r="D49" s="12" t="s">
        <v>622</v>
      </c>
      <c r="E49" s="12" t="s">
        <v>1064</v>
      </c>
      <c r="F49" s="12" t="s">
        <v>622</v>
      </c>
      <c r="G49" s="12" t="s">
        <v>1073</v>
      </c>
      <c r="H49" s="27" t="s">
        <v>74</v>
      </c>
      <c r="I49" s="31">
        <v>15</v>
      </c>
      <c r="J49" s="36">
        <v>77</v>
      </c>
      <c r="K49" s="90">
        <v>21</v>
      </c>
      <c r="L49" s="91">
        <f t="shared" ref="L49:L50" si="2">J49*1.21</f>
        <v>93.17</v>
      </c>
      <c r="M49" s="33">
        <f t="shared" ref="M49:M50" si="3">J49*I49</f>
        <v>1155</v>
      </c>
      <c r="N49" s="33">
        <f t="shared" ref="N49:N50" si="4">L49*I49</f>
        <v>1397.55</v>
      </c>
    </row>
    <row r="50" spans="1:14" ht="96" customHeight="1" x14ac:dyDescent="0.25">
      <c r="A50" s="3">
        <f t="shared" si="1"/>
        <v>36</v>
      </c>
      <c r="B50" s="4" t="s">
        <v>47</v>
      </c>
      <c r="C50" s="12" t="s">
        <v>46</v>
      </c>
      <c r="D50" s="12" t="s">
        <v>48</v>
      </c>
      <c r="E50" s="12" t="s">
        <v>1064</v>
      </c>
      <c r="F50" s="12" t="s">
        <v>48</v>
      </c>
      <c r="G50" s="12" t="s">
        <v>1074</v>
      </c>
      <c r="H50" s="27" t="s">
        <v>74</v>
      </c>
      <c r="I50" s="31">
        <v>6</v>
      </c>
      <c r="J50" s="36">
        <v>52</v>
      </c>
      <c r="K50" s="90">
        <v>21</v>
      </c>
      <c r="L50" s="91">
        <f t="shared" si="2"/>
        <v>62.92</v>
      </c>
      <c r="M50" s="33">
        <f t="shared" si="3"/>
        <v>312</v>
      </c>
      <c r="N50" s="33">
        <f t="shared" si="4"/>
        <v>377.52</v>
      </c>
    </row>
    <row r="51" spans="1:14" ht="44.25" customHeight="1" x14ac:dyDescent="0.25">
      <c r="A51" s="3">
        <f t="shared" si="1"/>
        <v>37</v>
      </c>
      <c r="B51" s="4" t="s">
        <v>620</v>
      </c>
      <c r="C51" s="12" t="s">
        <v>46</v>
      </c>
      <c r="D51" s="12" t="s">
        <v>623</v>
      </c>
      <c r="E51" s="12" t="s">
        <v>972</v>
      </c>
      <c r="F51" s="12" t="s">
        <v>623</v>
      </c>
      <c r="G51" s="12" t="s">
        <v>1039</v>
      </c>
      <c r="H51" s="27" t="s">
        <v>74</v>
      </c>
      <c r="I51" s="57">
        <v>800</v>
      </c>
      <c r="J51" s="36">
        <v>3.2000000000000001E-2</v>
      </c>
      <c r="K51" s="1"/>
      <c r="L51" s="32"/>
      <c r="M51" s="35"/>
      <c r="N51" s="35"/>
    </row>
    <row r="52" spans="1:14" ht="42" customHeight="1" x14ac:dyDescent="0.25">
      <c r="A52" s="3">
        <f t="shared" si="1"/>
        <v>38</v>
      </c>
      <c r="B52" s="4" t="s">
        <v>620</v>
      </c>
      <c r="C52" s="12" t="s">
        <v>46</v>
      </c>
      <c r="D52" s="12" t="s">
        <v>624</v>
      </c>
      <c r="E52" s="12"/>
      <c r="F52" s="12"/>
      <c r="G52" s="12"/>
      <c r="H52" s="27" t="s">
        <v>74</v>
      </c>
      <c r="I52" s="31">
        <v>8</v>
      </c>
      <c r="J52" s="36"/>
      <c r="K52" s="1"/>
      <c r="L52" s="32"/>
      <c r="M52" s="35"/>
      <c r="N52" s="35"/>
    </row>
    <row r="53" spans="1:14" ht="48" customHeight="1" x14ac:dyDescent="0.25">
      <c r="A53" s="3">
        <f t="shared" si="1"/>
        <v>39</v>
      </c>
      <c r="B53" s="40" t="s">
        <v>596</v>
      </c>
      <c r="C53" s="40" t="s">
        <v>50</v>
      </c>
      <c r="D53" s="40" t="s">
        <v>612</v>
      </c>
      <c r="E53" s="40"/>
      <c r="F53" s="40"/>
      <c r="G53" s="40"/>
      <c r="H53" s="40" t="s">
        <v>74</v>
      </c>
      <c r="I53" s="57">
        <v>150</v>
      </c>
      <c r="J53" s="42"/>
      <c r="K53" s="1"/>
      <c r="L53" s="32"/>
      <c r="M53" s="35"/>
      <c r="N53" s="35"/>
    </row>
    <row r="54" spans="1:14" ht="74.25" customHeight="1" x14ac:dyDescent="0.25">
      <c r="A54" s="3">
        <f t="shared" si="1"/>
        <v>40</v>
      </c>
      <c r="B54" s="4" t="s">
        <v>78</v>
      </c>
      <c r="C54" s="12" t="s">
        <v>1</v>
      </c>
      <c r="D54" s="12" t="s">
        <v>419</v>
      </c>
      <c r="E54" s="12"/>
      <c r="F54" s="12"/>
      <c r="G54" s="12"/>
      <c r="H54" s="27" t="s">
        <v>824</v>
      </c>
      <c r="I54" s="57">
        <v>1000</v>
      </c>
      <c r="J54" s="36"/>
      <c r="K54" s="1"/>
      <c r="L54" s="32"/>
      <c r="M54" s="35"/>
      <c r="N54" s="35"/>
    </row>
    <row r="55" spans="1:14" ht="74.25" customHeight="1" x14ac:dyDescent="0.25">
      <c r="A55" s="3">
        <f t="shared" si="1"/>
        <v>41</v>
      </c>
      <c r="B55" s="4" t="s">
        <v>79</v>
      </c>
      <c r="C55" s="12" t="s">
        <v>1</v>
      </c>
      <c r="D55" s="12" t="s">
        <v>419</v>
      </c>
      <c r="E55" s="12"/>
      <c r="F55" s="12"/>
      <c r="G55" s="12"/>
      <c r="H55" s="27" t="s">
        <v>824</v>
      </c>
      <c r="I55" s="57">
        <v>1000</v>
      </c>
      <c r="J55" s="36"/>
      <c r="K55" s="1"/>
      <c r="L55" s="32"/>
      <c r="M55" s="35"/>
      <c r="N55" s="35"/>
    </row>
    <row r="56" spans="1:14" ht="50.25" customHeight="1" x14ac:dyDescent="0.25">
      <c r="A56" s="3">
        <f t="shared" si="1"/>
        <v>42</v>
      </c>
      <c r="B56" s="4" t="s">
        <v>80</v>
      </c>
      <c r="C56" s="12" t="s">
        <v>1</v>
      </c>
      <c r="D56" s="12" t="s">
        <v>420</v>
      </c>
      <c r="E56" s="12"/>
      <c r="F56" s="12"/>
      <c r="G56" s="12"/>
      <c r="H56" s="27" t="s">
        <v>824</v>
      </c>
      <c r="I56" s="57">
        <v>250</v>
      </c>
      <c r="J56" s="36"/>
      <c r="K56" s="1"/>
      <c r="L56" s="32"/>
      <c r="M56" s="35"/>
      <c r="N56" s="35"/>
    </row>
    <row r="57" spans="1:14" ht="45" customHeight="1" x14ac:dyDescent="0.25">
      <c r="A57" s="3">
        <f t="shared" si="1"/>
        <v>43</v>
      </c>
      <c r="B57" s="5" t="s">
        <v>81</v>
      </c>
      <c r="C57" s="11" t="s">
        <v>1</v>
      </c>
      <c r="D57" s="5" t="s">
        <v>421</v>
      </c>
      <c r="E57" s="5"/>
      <c r="F57" s="5"/>
      <c r="G57" s="5"/>
      <c r="H57" s="11" t="s">
        <v>588</v>
      </c>
      <c r="I57" s="31">
        <v>2</v>
      </c>
      <c r="J57" s="33"/>
      <c r="K57" s="1"/>
      <c r="L57" s="32"/>
      <c r="M57" s="35"/>
      <c r="N57" s="35"/>
    </row>
    <row r="58" spans="1:14" ht="44.25" customHeight="1" x14ac:dyDescent="0.25">
      <c r="A58" s="3">
        <f t="shared" si="1"/>
        <v>44</v>
      </c>
      <c r="B58" s="6" t="s">
        <v>82</v>
      </c>
      <c r="C58" s="11" t="s">
        <v>1</v>
      </c>
      <c r="D58" s="5" t="s">
        <v>422</v>
      </c>
      <c r="E58" s="5"/>
      <c r="F58" s="5"/>
      <c r="G58" s="5"/>
      <c r="H58" s="16" t="s">
        <v>584</v>
      </c>
      <c r="I58" s="57">
        <v>10</v>
      </c>
      <c r="J58" s="34"/>
      <c r="K58" s="1"/>
      <c r="L58" s="32"/>
      <c r="M58" s="35"/>
      <c r="N58" s="35"/>
    </row>
    <row r="59" spans="1:14" ht="36" customHeight="1" x14ac:dyDescent="0.25">
      <c r="A59" s="3">
        <f t="shared" si="1"/>
        <v>45</v>
      </c>
      <c r="B59" s="7" t="s">
        <v>83</v>
      </c>
      <c r="C59" s="11" t="s">
        <v>1</v>
      </c>
      <c r="D59" s="5" t="s">
        <v>423</v>
      </c>
      <c r="E59" s="5"/>
      <c r="F59" s="5"/>
      <c r="G59" s="5"/>
      <c r="H59" s="28" t="s">
        <v>584</v>
      </c>
      <c r="I59" s="57">
        <v>25</v>
      </c>
      <c r="J59" s="34"/>
      <c r="K59" s="1"/>
      <c r="L59" s="32"/>
      <c r="M59" s="35"/>
      <c r="N59" s="35"/>
    </row>
    <row r="60" spans="1:14" ht="35.25" customHeight="1" x14ac:dyDescent="0.25">
      <c r="A60" s="3">
        <f t="shared" si="1"/>
        <v>46</v>
      </c>
      <c r="B60" s="4" t="s">
        <v>84</v>
      </c>
      <c r="C60" s="12" t="s">
        <v>1</v>
      </c>
      <c r="D60" s="12" t="s">
        <v>424</v>
      </c>
      <c r="E60" s="12"/>
      <c r="F60" s="12"/>
      <c r="G60" s="12"/>
      <c r="H60" s="27" t="s">
        <v>587</v>
      </c>
      <c r="I60" s="57">
        <v>250</v>
      </c>
      <c r="J60" s="36"/>
      <c r="K60" s="1"/>
      <c r="L60" s="32"/>
      <c r="M60" s="35"/>
      <c r="N60" s="35"/>
    </row>
    <row r="61" spans="1:14" ht="72" customHeight="1" x14ac:dyDescent="0.25">
      <c r="A61" s="3">
        <f t="shared" si="1"/>
        <v>47</v>
      </c>
      <c r="B61" s="4" t="s">
        <v>84</v>
      </c>
      <c r="C61" s="12" t="s">
        <v>1</v>
      </c>
      <c r="D61" s="12" t="s">
        <v>419</v>
      </c>
      <c r="E61" s="12"/>
      <c r="F61" s="12"/>
      <c r="G61" s="12"/>
      <c r="H61" s="27" t="s">
        <v>824</v>
      </c>
      <c r="I61" s="57">
        <v>1000</v>
      </c>
      <c r="J61" s="36"/>
      <c r="K61" s="1"/>
      <c r="L61" s="32"/>
      <c r="M61" s="35"/>
      <c r="N61" s="35"/>
    </row>
    <row r="62" spans="1:14" ht="33.75" customHeight="1" x14ac:dyDescent="0.25">
      <c r="A62" s="3">
        <f t="shared" si="1"/>
        <v>48</v>
      </c>
      <c r="B62" s="8" t="s">
        <v>85</v>
      </c>
      <c r="C62" s="7" t="s">
        <v>1</v>
      </c>
      <c r="D62" s="5" t="s">
        <v>0</v>
      </c>
      <c r="E62" s="5"/>
      <c r="F62" s="5"/>
      <c r="G62" s="5"/>
      <c r="H62" s="11" t="s">
        <v>584</v>
      </c>
      <c r="I62" s="57">
        <v>50</v>
      </c>
      <c r="J62" s="33"/>
      <c r="K62" s="1"/>
      <c r="L62" s="32"/>
      <c r="M62" s="35"/>
      <c r="N62" s="35"/>
    </row>
    <row r="63" spans="1:14" ht="55.5" customHeight="1" x14ac:dyDescent="0.25">
      <c r="A63" s="3">
        <f t="shared" si="1"/>
        <v>49</v>
      </c>
      <c r="B63" s="4" t="s">
        <v>86</v>
      </c>
      <c r="C63" s="12" t="s">
        <v>1</v>
      </c>
      <c r="D63" s="12" t="s">
        <v>425</v>
      </c>
      <c r="E63" s="12"/>
      <c r="F63" s="12"/>
      <c r="G63" s="12"/>
      <c r="H63" s="27" t="s">
        <v>824</v>
      </c>
      <c r="I63" s="57">
        <v>250</v>
      </c>
      <c r="J63" s="36"/>
      <c r="K63" s="1"/>
      <c r="L63" s="32"/>
      <c r="M63" s="35"/>
      <c r="N63" s="35"/>
    </row>
    <row r="64" spans="1:14" ht="81" customHeight="1" x14ac:dyDescent="0.25">
      <c r="A64" s="3">
        <f t="shared" si="1"/>
        <v>50</v>
      </c>
      <c r="B64" s="4" t="s">
        <v>87</v>
      </c>
      <c r="C64" s="12" t="s">
        <v>1</v>
      </c>
      <c r="D64" s="12" t="s">
        <v>426</v>
      </c>
      <c r="E64" s="12"/>
      <c r="F64" s="12"/>
      <c r="G64" s="12"/>
      <c r="H64" s="27" t="s">
        <v>824</v>
      </c>
      <c r="I64" s="57">
        <v>100</v>
      </c>
      <c r="J64" s="36"/>
      <c r="K64" s="1"/>
      <c r="L64" s="32"/>
      <c r="M64" s="35"/>
      <c r="N64" s="35"/>
    </row>
    <row r="65" spans="1:14" ht="57" customHeight="1" x14ac:dyDescent="0.25">
      <c r="A65" s="3">
        <f t="shared" si="1"/>
        <v>51</v>
      </c>
      <c r="B65" s="6" t="s">
        <v>88</v>
      </c>
      <c r="C65" s="11" t="s">
        <v>1</v>
      </c>
      <c r="D65" s="5" t="s">
        <v>427</v>
      </c>
      <c r="E65" s="5"/>
      <c r="F65" s="5"/>
      <c r="G65" s="5"/>
      <c r="H65" s="29" t="s">
        <v>584</v>
      </c>
      <c r="I65" s="57">
        <v>100</v>
      </c>
      <c r="J65" s="34"/>
      <c r="K65" s="1"/>
      <c r="L65" s="32"/>
      <c r="M65" s="35"/>
      <c r="N65" s="35"/>
    </row>
    <row r="66" spans="1:14" ht="28.5" customHeight="1" x14ac:dyDescent="0.25">
      <c r="A66" s="3">
        <f t="shared" si="1"/>
        <v>52</v>
      </c>
      <c r="B66" s="9" t="s">
        <v>89</v>
      </c>
      <c r="C66" s="12" t="s">
        <v>1</v>
      </c>
      <c r="D66" s="12" t="s">
        <v>428</v>
      </c>
      <c r="E66" s="12"/>
      <c r="F66" s="12"/>
      <c r="G66" s="12"/>
      <c r="H66" s="27" t="s">
        <v>587</v>
      </c>
      <c r="I66" s="57">
        <v>250</v>
      </c>
      <c r="J66" s="36"/>
      <c r="K66" s="1"/>
      <c r="L66" s="32"/>
      <c r="M66" s="35"/>
      <c r="N66" s="35"/>
    </row>
    <row r="67" spans="1:14" ht="25.5" x14ac:dyDescent="0.25">
      <c r="A67" s="3">
        <f t="shared" si="1"/>
        <v>53</v>
      </c>
      <c r="B67" s="6" t="s">
        <v>90</v>
      </c>
      <c r="C67" s="7" t="s">
        <v>1</v>
      </c>
      <c r="D67" s="7" t="s">
        <v>53</v>
      </c>
      <c r="E67" s="7"/>
      <c r="F67" s="7"/>
      <c r="G67" s="7"/>
      <c r="H67" s="7" t="s">
        <v>841</v>
      </c>
      <c r="I67" s="57">
        <v>23</v>
      </c>
      <c r="J67" s="36"/>
      <c r="K67" s="1"/>
      <c r="L67" s="32"/>
      <c r="M67" s="35"/>
      <c r="N67" s="35"/>
    </row>
    <row r="68" spans="1:14" ht="71.25" customHeight="1" x14ac:dyDescent="0.25">
      <c r="A68" s="3">
        <f t="shared" si="1"/>
        <v>54</v>
      </c>
      <c r="B68" s="4" t="s">
        <v>91</v>
      </c>
      <c r="C68" s="7" t="s">
        <v>1</v>
      </c>
      <c r="D68" s="12" t="s">
        <v>429</v>
      </c>
      <c r="E68" s="12"/>
      <c r="F68" s="12"/>
      <c r="G68" s="12"/>
      <c r="H68" s="27" t="s">
        <v>824</v>
      </c>
      <c r="I68" s="57">
        <v>250</v>
      </c>
      <c r="J68" s="36"/>
      <c r="K68" s="1"/>
      <c r="L68" s="32"/>
      <c r="M68" s="35"/>
      <c r="N68" s="35"/>
    </row>
    <row r="69" spans="1:14" ht="31.5" customHeight="1" x14ac:dyDescent="0.25">
      <c r="A69" s="3">
        <f t="shared" si="1"/>
        <v>55</v>
      </c>
      <c r="B69" s="7" t="s">
        <v>92</v>
      </c>
      <c r="C69" s="7" t="s">
        <v>1</v>
      </c>
      <c r="D69" s="11" t="s">
        <v>842</v>
      </c>
      <c r="E69" s="11"/>
      <c r="F69" s="11"/>
      <c r="G69" s="11"/>
      <c r="H69" s="28" t="s">
        <v>584</v>
      </c>
      <c r="I69" s="57">
        <v>200</v>
      </c>
      <c r="J69" s="34"/>
      <c r="K69" s="1"/>
      <c r="L69" s="32"/>
      <c r="M69" s="35"/>
      <c r="N69" s="35"/>
    </row>
    <row r="70" spans="1:14" ht="15.75" x14ac:dyDescent="0.25">
      <c r="A70" s="3">
        <f t="shared" si="1"/>
        <v>56</v>
      </c>
      <c r="B70" s="10" t="s">
        <v>93</v>
      </c>
      <c r="C70" s="11" t="s">
        <v>1</v>
      </c>
      <c r="D70" s="12" t="s">
        <v>431</v>
      </c>
      <c r="E70" s="12"/>
      <c r="F70" s="12"/>
      <c r="G70" s="12"/>
      <c r="H70" s="28" t="s">
        <v>841</v>
      </c>
      <c r="I70" s="57">
        <v>44</v>
      </c>
      <c r="J70" s="33"/>
      <c r="K70" s="1"/>
      <c r="L70" s="32"/>
      <c r="M70" s="35"/>
      <c r="N70" s="35"/>
    </row>
    <row r="71" spans="1:14" ht="42" customHeight="1" x14ac:dyDescent="0.25">
      <c r="A71" s="3">
        <f t="shared" si="1"/>
        <v>57</v>
      </c>
      <c r="B71" s="9" t="s">
        <v>32</v>
      </c>
      <c r="C71" s="12" t="s">
        <v>1</v>
      </c>
      <c r="D71" s="12" t="s">
        <v>432</v>
      </c>
      <c r="E71" s="12"/>
      <c r="F71" s="12"/>
      <c r="G71" s="12"/>
      <c r="H71" s="27" t="s">
        <v>841</v>
      </c>
      <c r="I71" s="57">
        <v>63</v>
      </c>
      <c r="J71" s="36"/>
      <c r="K71" s="1"/>
      <c r="L71" s="32"/>
      <c r="M71" s="35"/>
      <c r="N71" s="35"/>
    </row>
    <row r="72" spans="1:14" ht="15.75" x14ac:dyDescent="0.25">
      <c r="A72" s="3">
        <f t="shared" si="1"/>
        <v>58</v>
      </c>
      <c r="B72" s="5" t="s">
        <v>94</v>
      </c>
      <c r="C72" s="11" t="s">
        <v>1</v>
      </c>
      <c r="D72" s="5" t="s">
        <v>433</v>
      </c>
      <c r="E72" s="5"/>
      <c r="F72" s="5"/>
      <c r="G72" s="5"/>
      <c r="H72" s="28" t="s">
        <v>841</v>
      </c>
      <c r="I72" s="31">
        <v>27</v>
      </c>
      <c r="J72" s="33"/>
      <c r="K72" s="1"/>
      <c r="L72" s="32"/>
      <c r="M72" s="35"/>
      <c r="N72" s="35"/>
    </row>
    <row r="73" spans="1:14" ht="33" customHeight="1" x14ac:dyDescent="0.25">
      <c r="A73" s="3">
        <f t="shared" si="1"/>
        <v>59</v>
      </c>
      <c r="B73" s="11" t="s">
        <v>95</v>
      </c>
      <c r="C73" s="11" t="s">
        <v>1</v>
      </c>
      <c r="D73" s="11" t="s">
        <v>434</v>
      </c>
      <c r="E73" s="11"/>
      <c r="F73" s="11"/>
      <c r="G73" s="11"/>
      <c r="H73" s="28" t="s">
        <v>841</v>
      </c>
      <c r="I73" s="31">
        <v>21</v>
      </c>
      <c r="J73" s="33"/>
      <c r="K73" s="1"/>
      <c r="L73" s="32"/>
      <c r="M73" s="35"/>
      <c r="N73" s="35"/>
    </row>
    <row r="74" spans="1:14" ht="24" customHeight="1" x14ac:dyDescent="0.25">
      <c r="A74" s="3">
        <f t="shared" si="1"/>
        <v>60</v>
      </c>
      <c r="B74" s="11" t="s">
        <v>96</v>
      </c>
      <c r="C74" s="11" t="s">
        <v>1</v>
      </c>
      <c r="D74" s="11" t="s">
        <v>430</v>
      </c>
      <c r="E74" s="11"/>
      <c r="F74" s="11"/>
      <c r="G74" s="11"/>
      <c r="H74" s="28" t="s">
        <v>588</v>
      </c>
      <c r="I74" s="31">
        <v>2</v>
      </c>
      <c r="J74" s="34"/>
      <c r="K74" s="1"/>
      <c r="L74" s="32"/>
      <c r="M74" s="35"/>
      <c r="N74" s="35"/>
    </row>
    <row r="75" spans="1:14" ht="83.25" customHeight="1" x14ac:dyDescent="0.25">
      <c r="A75" s="3">
        <f t="shared" si="1"/>
        <v>61</v>
      </c>
      <c r="B75" s="4" t="s">
        <v>97</v>
      </c>
      <c r="C75" s="12" t="s">
        <v>1</v>
      </c>
      <c r="D75" s="12" t="s">
        <v>435</v>
      </c>
      <c r="E75" s="12"/>
      <c r="F75" s="12"/>
      <c r="G75" s="12"/>
      <c r="H75" s="27" t="s">
        <v>587</v>
      </c>
      <c r="I75" s="57">
        <v>500</v>
      </c>
      <c r="J75" s="36"/>
      <c r="K75" s="1"/>
      <c r="L75" s="32"/>
      <c r="M75" s="35"/>
      <c r="N75" s="35"/>
    </row>
    <row r="76" spans="1:14" ht="56.25" customHeight="1" x14ac:dyDescent="0.25">
      <c r="A76" s="3">
        <f t="shared" si="1"/>
        <v>62</v>
      </c>
      <c r="B76" s="4" t="s">
        <v>98</v>
      </c>
      <c r="C76" s="11" t="s">
        <v>1</v>
      </c>
      <c r="D76" s="12" t="s">
        <v>436</v>
      </c>
      <c r="E76" s="12"/>
      <c r="F76" s="12"/>
      <c r="G76" s="12"/>
      <c r="H76" s="28" t="s">
        <v>13</v>
      </c>
      <c r="I76" s="31">
        <v>2</v>
      </c>
      <c r="J76" s="36"/>
      <c r="K76" s="1"/>
      <c r="L76" s="32"/>
      <c r="M76" s="35"/>
      <c r="N76" s="35"/>
    </row>
    <row r="77" spans="1:14" ht="58.5" customHeight="1" x14ac:dyDescent="0.25">
      <c r="A77" s="3">
        <f t="shared" si="1"/>
        <v>63</v>
      </c>
      <c r="B77" s="11" t="s">
        <v>99</v>
      </c>
      <c r="C77" s="11" t="s">
        <v>1</v>
      </c>
      <c r="D77" s="11" t="s">
        <v>437</v>
      </c>
      <c r="E77" s="11"/>
      <c r="F77" s="11"/>
      <c r="G77" s="11"/>
      <c r="H77" s="28" t="s">
        <v>11</v>
      </c>
      <c r="I77" s="31">
        <v>2</v>
      </c>
      <c r="J77" s="34"/>
      <c r="K77" s="1"/>
      <c r="L77" s="32"/>
      <c r="M77" s="35"/>
      <c r="N77" s="35"/>
    </row>
    <row r="78" spans="1:14" ht="43.5" customHeight="1" x14ac:dyDescent="0.25">
      <c r="A78" s="3">
        <f t="shared" si="1"/>
        <v>64</v>
      </c>
      <c r="B78" s="4" t="s">
        <v>100</v>
      </c>
      <c r="C78" s="12" t="s">
        <v>1</v>
      </c>
      <c r="D78" s="12" t="s">
        <v>438</v>
      </c>
      <c r="E78" s="12"/>
      <c r="F78" s="12"/>
      <c r="G78" s="12"/>
      <c r="H78" s="27" t="s">
        <v>4</v>
      </c>
      <c r="I78" s="31">
        <v>2</v>
      </c>
      <c r="J78" s="36"/>
      <c r="K78" s="1"/>
      <c r="L78" s="32"/>
      <c r="M78" s="35"/>
      <c r="N78" s="35"/>
    </row>
    <row r="79" spans="1:14" ht="53.25" customHeight="1" x14ac:dyDescent="0.25">
      <c r="A79" s="3">
        <f t="shared" si="1"/>
        <v>65</v>
      </c>
      <c r="B79" s="12" t="s">
        <v>101</v>
      </c>
      <c r="C79" s="12" t="s">
        <v>1</v>
      </c>
      <c r="D79" s="12" t="s">
        <v>439</v>
      </c>
      <c r="E79" s="12"/>
      <c r="F79" s="12"/>
      <c r="G79" s="12"/>
      <c r="H79" s="27" t="s">
        <v>841</v>
      </c>
      <c r="I79" s="57">
        <v>4</v>
      </c>
      <c r="J79" s="36"/>
      <c r="K79" s="1"/>
      <c r="L79" s="32"/>
      <c r="M79" s="35"/>
      <c r="N79" s="35"/>
    </row>
    <row r="80" spans="1:14" ht="82.5" customHeight="1" x14ac:dyDescent="0.25">
      <c r="A80" s="52">
        <f t="shared" si="1"/>
        <v>66</v>
      </c>
      <c r="B80" s="8" t="s">
        <v>102</v>
      </c>
      <c r="C80" s="7" t="s">
        <v>1</v>
      </c>
      <c r="D80" s="18" t="s">
        <v>440</v>
      </c>
      <c r="E80" s="18"/>
      <c r="F80" s="18"/>
      <c r="G80" s="18"/>
      <c r="H80" s="7" t="s">
        <v>866</v>
      </c>
      <c r="I80" s="31">
        <v>1</v>
      </c>
      <c r="J80" s="36"/>
      <c r="K80" s="1"/>
      <c r="L80" s="32"/>
      <c r="M80" s="35"/>
      <c r="N80" s="35"/>
    </row>
    <row r="81" spans="1:14" ht="15.75" x14ac:dyDescent="0.25">
      <c r="A81" s="3">
        <f t="shared" si="1"/>
        <v>67</v>
      </c>
      <c r="B81" s="11" t="s">
        <v>103</v>
      </c>
      <c r="C81" s="11" t="s">
        <v>1</v>
      </c>
      <c r="D81" s="11" t="s">
        <v>430</v>
      </c>
      <c r="E81" s="11"/>
      <c r="F81" s="11"/>
      <c r="G81" s="11"/>
      <c r="H81" s="11" t="s">
        <v>841</v>
      </c>
      <c r="I81" s="57">
        <v>11</v>
      </c>
      <c r="J81" s="33"/>
      <c r="K81" s="1"/>
      <c r="L81" s="32"/>
      <c r="M81" s="35"/>
      <c r="N81" s="35"/>
    </row>
    <row r="82" spans="1:14" ht="29.25" customHeight="1" x14ac:dyDescent="0.25">
      <c r="A82" s="3">
        <f t="shared" si="1"/>
        <v>68</v>
      </c>
      <c r="B82" s="5" t="s">
        <v>104</v>
      </c>
      <c r="C82" s="11" t="s">
        <v>1</v>
      </c>
      <c r="D82" s="5" t="s">
        <v>423</v>
      </c>
      <c r="E82" s="5"/>
      <c r="F82" s="5"/>
      <c r="G82" s="5"/>
      <c r="H82" s="28" t="s">
        <v>582</v>
      </c>
      <c r="I82" s="57">
        <v>10</v>
      </c>
      <c r="J82" s="33"/>
      <c r="K82" s="1"/>
      <c r="L82" s="32"/>
      <c r="M82" s="35"/>
      <c r="N82" s="35"/>
    </row>
    <row r="83" spans="1:14" ht="25.5" x14ac:dyDescent="0.25">
      <c r="A83" s="3">
        <f t="shared" si="1"/>
        <v>69</v>
      </c>
      <c r="B83" s="5" t="s">
        <v>105</v>
      </c>
      <c r="C83" s="11" t="s">
        <v>1</v>
      </c>
      <c r="D83" s="11" t="s">
        <v>430</v>
      </c>
      <c r="E83" s="11"/>
      <c r="F83" s="11"/>
      <c r="G83" s="11"/>
      <c r="H83" s="7" t="s">
        <v>582</v>
      </c>
      <c r="I83" s="31">
        <v>3</v>
      </c>
      <c r="J83" s="37"/>
      <c r="K83" s="1"/>
      <c r="L83" s="32"/>
      <c r="M83" s="35"/>
      <c r="N83" s="35"/>
    </row>
    <row r="84" spans="1:14" ht="35.25" customHeight="1" x14ac:dyDescent="0.25">
      <c r="A84" s="3">
        <f t="shared" si="1"/>
        <v>70</v>
      </c>
      <c r="B84" s="5" t="s">
        <v>106</v>
      </c>
      <c r="C84" s="11" t="s">
        <v>1</v>
      </c>
      <c r="D84" s="5" t="s">
        <v>423</v>
      </c>
      <c r="E84" s="5"/>
      <c r="F84" s="5"/>
      <c r="G84" s="5"/>
      <c r="H84" s="28" t="s">
        <v>12</v>
      </c>
      <c r="I84" s="31">
        <v>5</v>
      </c>
      <c r="J84" s="33"/>
      <c r="K84" s="1"/>
      <c r="L84" s="32"/>
      <c r="M84" s="35"/>
      <c r="N84" s="35"/>
    </row>
    <row r="85" spans="1:14" ht="38.25" x14ac:dyDescent="0.25">
      <c r="A85" s="3">
        <f t="shared" si="1"/>
        <v>71</v>
      </c>
      <c r="B85" s="10" t="s">
        <v>107</v>
      </c>
      <c r="C85" s="11" t="s">
        <v>1</v>
      </c>
      <c r="D85" s="11" t="s">
        <v>441</v>
      </c>
      <c r="E85" s="11"/>
      <c r="F85" s="11"/>
      <c r="G85" s="11"/>
      <c r="H85" s="16" t="s">
        <v>584</v>
      </c>
      <c r="I85" s="57">
        <v>500</v>
      </c>
      <c r="J85" s="37"/>
      <c r="K85" s="1"/>
      <c r="L85" s="32"/>
      <c r="M85" s="35"/>
      <c r="N85" s="35"/>
    </row>
    <row r="86" spans="1:14" ht="27" x14ac:dyDescent="0.25">
      <c r="A86" s="3">
        <f t="shared" si="1"/>
        <v>72</v>
      </c>
      <c r="B86" s="10" t="s">
        <v>108</v>
      </c>
      <c r="C86" s="11" t="s">
        <v>1</v>
      </c>
      <c r="D86" s="5" t="s">
        <v>423</v>
      </c>
      <c r="E86" s="5"/>
      <c r="F86" s="5"/>
      <c r="G86" s="5"/>
      <c r="H86" s="28" t="s">
        <v>12</v>
      </c>
      <c r="I86" s="31">
        <v>4</v>
      </c>
      <c r="J86" s="33"/>
      <c r="K86" s="1"/>
      <c r="L86" s="32"/>
      <c r="M86" s="35"/>
      <c r="N86" s="35"/>
    </row>
    <row r="87" spans="1:14" ht="27" x14ac:dyDescent="0.25">
      <c r="A87" s="3">
        <f t="shared" si="1"/>
        <v>73</v>
      </c>
      <c r="B87" s="10" t="s">
        <v>109</v>
      </c>
      <c r="C87" s="11" t="s">
        <v>1</v>
      </c>
      <c r="D87" s="5" t="s">
        <v>423</v>
      </c>
      <c r="E87" s="5"/>
      <c r="F87" s="5"/>
      <c r="G87" s="5"/>
      <c r="H87" s="28" t="s">
        <v>12</v>
      </c>
      <c r="I87" s="57">
        <v>10</v>
      </c>
      <c r="J87" s="33"/>
      <c r="K87" s="1"/>
      <c r="L87" s="32"/>
      <c r="M87" s="35"/>
      <c r="N87" s="35"/>
    </row>
    <row r="88" spans="1:14" ht="25.5" x14ac:dyDescent="0.25">
      <c r="A88" s="3">
        <f t="shared" si="1"/>
        <v>74</v>
      </c>
      <c r="B88" s="5" t="s">
        <v>110</v>
      </c>
      <c r="C88" s="11" t="s">
        <v>1</v>
      </c>
      <c r="D88" s="5" t="s">
        <v>423</v>
      </c>
      <c r="E88" s="5"/>
      <c r="F88" s="5"/>
      <c r="G88" s="5"/>
      <c r="H88" s="28" t="s">
        <v>584</v>
      </c>
      <c r="I88" s="57">
        <v>100</v>
      </c>
      <c r="J88" s="33"/>
      <c r="K88" s="1"/>
      <c r="L88" s="32"/>
      <c r="M88" s="35"/>
      <c r="N88" s="35"/>
    </row>
    <row r="89" spans="1:14" ht="25.5" x14ac:dyDescent="0.25">
      <c r="A89" s="3">
        <f t="shared" si="1"/>
        <v>75</v>
      </c>
      <c r="B89" s="6" t="s">
        <v>111</v>
      </c>
      <c r="C89" s="11" t="s">
        <v>1</v>
      </c>
      <c r="D89" s="5" t="s">
        <v>423</v>
      </c>
      <c r="E89" s="5"/>
      <c r="F89" s="5"/>
      <c r="G89" s="5"/>
      <c r="H89" s="16" t="s">
        <v>13</v>
      </c>
      <c r="I89" s="31">
        <v>2</v>
      </c>
      <c r="J89" s="34"/>
      <c r="K89" s="1"/>
      <c r="L89" s="32"/>
      <c r="M89" s="35"/>
      <c r="N89" s="35"/>
    </row>
    <row r="90" spans="1:14" ht="25.5" x14ac:dyDescent="0.25">
      <c r="A90" s="3">
        <f t="shared" si="1"/>
        <v>76</v>
      </c>
      <c r="B90" s="5" t="s">
        <v>112</v>
      </c>
      <c r="C90" s="11" t="s">
        <v>1</v>
      </c>
      <c r="D90" s="5" t="s">
        <v>423</v>
      </c>
      <c r="E90" s="5"/>
      <c r="F90" s="5"/>
      <c r="G90" s="5"/>
      <c r="H90" s="28" t="s">
        <v>4</v>
      </c>
      <c r="I90" s="31">
        <v>6</v>
      </c>
      <c r="J90" s="33"/>
      <c r="K90" s="1"/>
      <c r="L90" s="32"/>
      <c r="M90" s="35"/>
      <c r="N90" s="35"/>
    </row>
    <row r="91" spans="1:14" ht="25.5" x14ac:dyDescent="0.25">
      <c r="A91" s="3">
        <f t="shared" si="1"/>
        <v>77</v>
      </c>
      <c r="B91" s="13" t="s">
        <v>113</v>
      </c>
      <c r="C91" s="11" t="s">
        <v>1</v>
      </c>
      <c r="D91" s="5" t="s">
        <v>423</v>
      </c>
      <c r="E91" s="5"/>
      <c r="F91" s="5"/>
      <c r="G91" s="5"/>
      <c r="H91" s="29" t="s">
        <v>6</v>
      </c>
      <c r="I91" s="31">
        <v>2</v>
      </c>
      <c r="J91" s="34"/>
      <c r="K91" s="1"/>
      <c r="L91" s="32"/>
      <c r="M91" s="35"/>
      <c r="N91" s="35"/>
    </row>
    <row r="92" spans="1:14" ht="38.25" customHeight="1" x14ac:dyDescent="0.25">
      <c r="A92" s="3">
        <f t="shared" si="1"/>
        <v>78</v>
      </c>
      <c r="B92" s="6" t="s">
        <v>114</v>
      </c>
      <c r="C92" s="11" t="s">
        <v>1</v>
      </c>
      <c r="D92" s="5" t="s">
        <v>423</v>
      </c>
      <c r="E92" s="5"/>
      <c r="F92" s="5"/>
      <c r="G92" s="5"/>
      <c r="H92" s="28" t="s">
        <v>584</v>
      </c>
      <c r="I92" s="57">
        <v>100</v>
      </c>
      <c r="J92" s="33"/>
      <c r="K92" s="1"/>
      <c r="L92" s="32"/>
      <c r="M92" s="35"/>
      <c r="N92" s="35"/>
    </row>
    <row r="93" spans="1:14" ht="57.75" customHeight="1" x14ac:dyDescent="0.25">
      <c r="A93" s="3">
        <f t="shared" ref="A93:A156" si="5">A92+1</f>
        <v>79</v>
      </c>
      <c r="B93" s="5" t="s">
        <v>29</v>
      </c>
      <c r="C93" s="11" t="s">
        <v>1</v>
      </c>
      <c r="D93" s="5" t="s">
        <v>423</v>
      </c>
      <c r="E93" s="5"/>
      <c r="F93" s="5"/>
      <c r="G93" s="5"/>
      <c r="H93" s="28" t="s">
        <v>11</v>
      </c>
      <c r="I93" s="57">
        <v>3</v>
      </c>
      <c r="J93" s="33"/>
      <c r="K93" s="1"/>
      <c r="L93" s="32"/>
      <c r="M93" s="35"/>
      <c r="N93" s="35"/>
    </row>
    <row r="94" spans="1:14" ht="44.25" customHeight="1" x14ac:dyDescent="0.25">
      <c r="A94" s="3">
        <f t="shared" si="5"/>
        <v>80</v>
      </c>
      <c r="B94" s="4" t="s">
        <v>115</v>
      </c>
      <c r="C94" s="12" t="s">
        <v>1</v>
      </c>
      <c r="D94" s="12" t="s">
        <v>435</v>
      </c>
      <c r="E94" s="12"/>
      <c r="F94" s="12"/>
      <c r="G94" s="12"/>
      <c r="H94" s="27" t="s">
        <v>587</v>
      </c>
      <c r="I94" s="57">
        <v>100</v>
      </c>
      <c r="J94" s="36"/>
      <c r="K94" s="1"/>
      <c r="L94" s="32"/>
      <c r="M94" s="35"/>
      <c r="N94" s="35"/>
    </row>
    <row r="95" spans="1:14" ht="90.75" customHeight="1" x14ac:dyDescent="0.25">
      <c r="A95" s="52">
        <f t="shared" si="5"/>
        <v>81</v>
      </c>
      <c r="B95" s="5" t="s">
        <v>116</v>
      </c>
      <c r="C95" s="12" t="s">
        <v>1</v>
      </c>
      <c r="D95" s="5" t="s">
        <v>442</v>
      </c>
      <c r="E95" s="5"/>
      <c r="F95" s="5"/>
      <c r="G95" s="5"/>
      <c r="H95" s="7" t="s">
        <v>843</v>
      </c>
      <c r="I95" s="57">
        <v>1</v>
      </c>
      <c r="J95" s="33"/>
      <c r="K95" s="1"/>
      <c r="L95" s="32"/>
      <c r="M95" s="35"/>
      <c r="N95" s="35"/>
    </row>
    <row r="96" spans="1:14" ht="51.75" customHeight="1" x14ac:dyDescent="0.25">
      <c r="A96" s="3">
        <f t="shared" si="5"/>
        <v>82</v>
      </c>
      <c r="B96" s="5" t="s">
        <v>117</v>
      </c>
      <c r="C96" s="11" t="s">
        <v>1</v>
      </c>
      <c r="D96" s="5" t="s">
        <v>423</v>
      </c>
      <c r="E96" s="5"/>
      <c r="F96" s="5"/>
      <c r="G96" s="5"/>
      <c r="H96" s="28" t="s">
        <v>4</v>
      </c>
      <c r="I96" s="31">
        <v>7</v>
      </c>
      <c r="J96" s="33"/>
      <c r="K96" s="1"/>
      <c r="L96" s="32"/>
      <c r="M96" s="35"/>
      <c r="N96" s="35"/>
    </row>
    <row r="97" spans="1:14" ht="76.5" x14ac:dyDescent="0.25">
      <c r="A97" s="3">
        <f t="shared" si="5"/>
        <v>83</v>
      </c>
      <c r="B97" s="4" t="s">
        <v>118</v>
      </c>
      <c r="C97" s="12" t="s">
        <v>1</v>
      </c>
      <c r="D97" s="12" t="s">
        <v>419</v>
      </c>
      <c r="E97" s="12"/>
      <c r="F97" s="12"/>
      <c r="G97" s="12"/>
      <c r="H97" s="27" t="s">
        <v>824</v>
      </c>
      <c r="I97" s="57">
        <v>500</v>
      </c>
      <c r="J97" s="36"/>
      <c r="K97" s="1"/>
      <c r="L97" s="32"/>
      <c r="M97" s="35"/>
      <c r="N97" s="35"/>
    </row>
    <row r="98" spans="1:14" ht="35.25" customHeight="1" x14ac:dyDescent="0.25">
      <c r="A98" s="3">
        <f t="shared" si="5"/>
        <v>84</v>
      </c>
      <c r="B98" s="11" t="s">
        <v>119</v>
      </c>
      <c r="C98" s="11" t="s">
        <v>1</v>
      </c>
      <c r="D98" s="11" t="s">
        <v>443</v>
      </c>
      <c r="E98" s="11"/>
      <c r="F98" s="11"/>
      <c r="G98" s="11"/>
      <c r="H98" s="28" t="s">
        <v>581</v>
      </c>
      <c r="I98" s="31">
        <v>3</v>
      </c>
      <c r="J98" s="33"/>
      <c r="K98" s="1"/>
      <c r="L98" s="32"/>
      <c r="M98" s="35"/>
      <c r="N98" s="35"/>
    </row>
    <row r="99" spans="1:14" ht="15.75" x14ac:dyDescent="0.25">
      <c r="A99" s="3">
        <f t="shared" si="5"/>
        <v>85</v>
      </c>
      <c r="B99" s="5" t="s">
        <v>120</v>
      </c>
      <c r="C99" s="11" t="s">
        <v>1</v>
      </c>
      <c r="D99" s="5" t="s">
        <v>430</v>
      </c>
      <c r="E99" s="5"/>
      <c r="F99" s="5"/>
      <c r="G99" s="5"/>
      <c r="H99" s="28" t="s">
        <v>841</v>
      </c>
      <c r="I99" s="57">
        <v>7</v>
      </c>
      <c r="J99" s="33"/>
      <c r="K99" s="1"/>
      <c r="L99" s="32"/>
      <c r="M99" s="35"/>
      <c r="N99" s="35"/>
    </row>
    <row r="100" spans="1:14" ht="53.25" customHeight="1" x14ac:dyDescent="0.25">
      <c r="A100" s="3">
        <f t="shared" si="5"/>
        <v>86</v>
      </c>
      <c r="B100" s="9" t="s">
        <v>121</v>
      </c>
      <c r="C100" s="12" t="s">
        <v>1</v>
      </c>
      <c r="D100" s="12" t="s">
        <v>444</v>
      </c>
      <c r="E100" s="12"/>
      <c r="F100" s="12"/>
      <c r="G100" s="12"/>
      <c r="H100" s="27" t="s">
        <v>841</v>
      </c>
      <c r="I100" s="57">
        <v>5</v>
      </c>
      <c r="J100" s="36"/>
      <c r="K100" s="1"/>
      <c r="L100" s="32"/>
      <c r="M100" s="35"/>
      <c r="N100" s="35"/>
    </row>
    <row r="101" spans="1:14" ht="25.5" x14ac:dyDescent="0.25">
      <c r="A101" s="3">
        <f t="shared" si="5"/>
        <v>87</v>
      </c>
      <c r="B101" s="5" t="s">
        <v>122</v>
      </c>
      <c r="C101" s="11" t="s">
        <v>1</v>
      </c>
      <c r="D101" s="5" t="s">
        <v>430</v>
      </c>
      <c r="E101" s="5"/>
      <c r="F101" s="5"/>
      <c r="G101" s="5"/>
      <c r="H101" s="16" t="s">
        <v>72</v>
      </c>
      <c r="I101" s="31">
        <v>9</v>
      </c>
      <c r="J101" s="37"/>
      <c r="K101" s="1"/>
      <c r="L101" s="32"/>
      <c r="M101" s="35"/>
      <c r="N101" s="35"/>
    </row>
    <row r="102" spans="1:14" ht="41.25" customHeight="1" x14ac:dyDescent="0.25">
      <c r="A102" s="3">
        <f t="shared" si="5"/>
        <v>88</v>
      </c>
      <c r="B102" s="6" t="s">
        <v>123</v>
      </c>
      <c r="C102" s="11" t="s">
        <v>1</v>
      </c>
      <c r="D102" s="11" t="s">
        <v>445</v>
      </c>
      <c r="E102" s="11"/>
      <c r="F102" s="11"/>
      <c r="G102" s="11"/>
      <c r="H102" s="11" t="s">
        <v>584</v>
      </c>
      <c r="I102" s="57">
        <v>100</v>
      </c>
      <c r="J102" s="33"/>
      <c r="K102" s="1"/>
      <c r="L102" s="32"/>
      <c r="M102" s="35"/>
      <c r="N102" s="35"/>
    </row>
    <row r="103" spans="1:14" ht="33.75" customHeight="1" x14ac:dyDescent="0.25">
      <c r="A103" s="3">
        <f t="shared" si="5"/>
        <v>89</v>
      </c>
      <c r="B103" s="6" t="s">
        <v>40</v>
      </c>
      <c r="C103" s="11" t="s">
        <v>1</v>
      </c>
      <c r="D103" s="5" t="s">
        <v>423</v>
      </c>
      <c r="E103" s="5"/>
      <c r="F103" s="5"/>
      <c r="G103" s="5"/>
      <c r="H103" s="28" t="s">
        <v>6</v>
      </c>
      <c r="I103" s="31">
        <v>3</v>
      </c>
      <c r="J103" s="33"/>
      <c r="K103" s="1"/>
      <c r="L103" s="32"/>
      <c r="M103" s="35"/>
      <c r="N103" s="35"/>
    </row>
    <row r="104" spans="1:14" ht="27" customHeight="1" x14ac:dyDescent="0.25">
      <c r="A104" s="3">
        <f t="shared" si="5"/>
        <v>90</v>
      </c>
      <c r="B104" s="6" t="s">
        <v>61</v>
      </c>
      <c r="C104" s="7" t="s">
        <v>1</v>
      </c>
      <c r="D104" s="5" t="s">
        <v>430</v>
      </c>
      <c r="E104" s="5"/>
      <c r="F104" s="5"/>
      <c r="G104" s="5"/>
      <c r="H104" s="16" t="s">
        <v>584</v>
      </c>
      <c r="I104" s="57">
        <v>50</v>
      </c>
      <c r="J104" s="37"/>
      <c r="K104" s="1"/>
      <c r="L104" s="32"/>
      <c r="M104" s="35"/>
      <c r="N104" s="35"/>
    </row>
    <row r="105" spans="1:14" ht="57" customHeight="1" x14ac:dyDescent="0.25">
      <c r="A105" s="3">
        <f t="shared" si="5"/>
        <v>91</v>
      </c>
      <c r="B105" s="4" t="s">
        <v>124</v>
      </c>
      <c r="C105" s="7" t="s">
        <v>1</v>
      </c>
      <c r="D105" s="12" t="s">
        <v>435</v>
      </c>
      <c r="E105" s="12"/>
      <c r="F105" s="12"/>
      <c r="G105" s="12"/>
      <c r="H105" s="27" t="s">
        <v>587</v>
      </c>
      <c r="I105" s="57">
        <v>100</v>
      </c>
      <c r="J105" s="36"/>
      <c r="K105" s="1"/>
      <c r="L105" s="32"/>
      <c r="M105" s="35"/>
      <c r="N105" s="35"/>
    </row>
    <row r="106" spans="1:14" ht="36" customHeight="1" x14ac:dyDescent="0.25">
      <c r="A106" s="3">
        <f t="shared" si="5"/>
        <v>92</v>
      </c>
      <c r="B106" s="4" t="s">
        <v>125</v>
      </c>
      <c r="C106" s="12" t="s">
        <v>1</v>
      </c>
      <c r="D106" s="12" t="s">
        <v>446</v>
      </c>
      <c r="E106" s="12"/>
      <c r="F106" s="12"/>
      <c r="G106" s="12"/>
      <c r="H106" s="27" t="s">
        <v>587</v>
      </c>
      <c r="I106" s="57">
        <v>5</v>
      </c>
      <c r="J106" s="36"/>
      <c r="K106" s="1"/>
      <c r="L106" s="32"/>
      <c r="M106" s="35"/>
      <c r="N106" s="35"/>
    </row>
    <row r="107" spans="1:14" ht="33" customHeight="1" x14ac:dyDescent="0.25">
      <c r="A107" s="3">
        <f t="shared" si="5"/>
        <v>93</v>
      </c>
      <c r="B107" s="9" t="s">
        <v>126</v>
      </c>
      <c r="C107" s="12" t="s">
        <v>1</v>
      </c>
      <c r="D107" s="12" t="s">
        <v>428</v>
      </c>
      <c r="E107" s="12"/>
      <c r="F107" s="12"/>
      <c r="G107" s="12"/>
      <c r="H107" s="27" t="s">
        <v>584</v>
      </c>
      <c r="I107" s="57">
        <v>100</v>
      </c>
      <c r="J107" s="36"/>
      <c r="K107" s="1"/>
      <c r="L107" s="32"/>
      <c r="M107" s="35"/>
      <c r="N107" s="35"/>
    </row>
    <row r="108" spans="1:14" ht="82.5" customHeight="1" x14ac:dyDescent="0.25">
      <c r="A108" s="3">
        <f t="shared" si="5"/>
        <v>94</v>
      </c>
      <c r="B108" s="4" t="s">
        <v>126</v>
      </c>
      <c r="C108" s="12" t="s">
        <v>1</v>
      </c>
      <c r="D108" s="12" t="s">
        <v>419</v>
      </c>
      <c r="E108" s="12"/>
      <c r="F108" s="12"/>
      <c r="G108" s="12"/>
      <c r="H108" s="27" t="s">
        <v>824</v>
      </c>
      <c r="I108" s="57">
        <v>1000</v>
      </c>
      <c r="J108" s="36"/>
      <c r="K108" s="1"/>
      <c r="L108" s="32"/>
      <c r="M108" s="35"/>
      <c r="N108" s="35"/>
    </row>
    <row r="109" spans="1:14" ht="27.75" customHeight="1" x14ac:dyDescent="0.25">
      <c r="A109" s="3">
        <f t="shared" si="5"/>
        <v>95</v>
      </c>
      <c r="B109" s="9" t="s">
        <v>127</v>
      </c>
      <c r="C109" s="12" t="s">
        <v>1</v>
      </c>
      <c r="D109" s="12" t="s">
        <v>447</v>
      </c>
      <c r="E109" s="12"/>
      <c r="F109" s="12"/>
      <c r="G109" s="12"/>
      <c r="H109" s="27" t="s">
        <v>824</v>
      </c>
      <c r="I109" s="57">
        <v>100</v>
      </c>
      <c r="J109" s="36"/>
      <c r="K109" s="1"/>
      <c r="L109" s="32"/>
      <c r="M109" s="35"/>
      <c r="N109" s="35"/>
    </row>
    <row r="110" spans="1:14" ht="66.75" customHeight="1" x14ac:dyDescent="0.25">
      <c r="A110" s="3">
        <f t="shared" si="5"/>
        <v>96</v>
      </c>
      <c r="B110" s="9" t="s">
        <v>128</v>
      </c>
      <c r="C110" s="12" t="s">
        <v>1</v>
      </c>
      <c r="D110" s="12" t="s">
        <v>448</v>
      </c>
      <c r="E110" s="12"/>
      <c r="F110" s="12"/>
      <c r="G110" s="12"/>
      <c r="H110" s="27" t="s">
        <v>844</v>
      </c>
      <c r="I110" s="57">
        <v>1</v>
      </c>
      <c r="J110" s="36"/>
      <c r="K110" s="1"/>
      <c r="L110" s="32"/>
      <c r="M110" s="35"/>
      <c r="N110" s="35"/>
    </row>
    <row r="111" spans="1:14" ht="78" customHeight="1" x14ac:dyDescent="0.25">
      <c r="A111" s="3">
        <f t="shared" si="5"/>
        <v>97</v>
      </c>
      <c r="B111" s="9" t="s">
        <v>129</v>
      </c>
      <c r="C111" s="12" t="s">
        <v>1</v>
      </c>
      <c r="D111" s="12" t="s">
        <v>449</v>
      </c>
      <c r="E111" s="12"/>
      <c r="F111" s="12"/>
      <c r="G111" s="12"/>
      <c r="H111" s="27" t="s">
        <v>844</v>
      </c>
      <c r="I111" s="57">
        <v>1</v>
      </c>
      <c r="J111" s="36"/>
      <c r="K111" s="1"/>
      <c r="L111" s="32"/>
      <c r="M111" s="35"/>
      <c r="N111" s="35"/>
    </row>
    <row r="112" spans="1:14" ht="72" customHeight="1" x14ac:dyDescent="0.25">
      <c r="A112" s="3">
        <f t="shared" si="5"/>
        <v>98</v>
      </c>
      <c r="B112" s="9" t="s">
        <v>130</v>
      </c>
      <c r="C112" s="12" t="s">
        <v>1</v>
      </c>
      <c r="D112" s="12" t="s">
        <v>449</v>
      </c>
      <c r="E112" s="12"/>
      <c r="F112" s="12"/>
      <c r="G112" s="12"/>
      <c r="H112" s="27" t="s">
        <v>844</v>
      </c>
      <c r="I112" s="57">
        <v>1</v>
      </c>
      <c r="J112" s="36"/>
      <c r="K112" s="1"/>
      <c r="L112" s="32"/>
      <c r="M112" s="35"/>
      <c r="N112" s="35"/>
    </row>
    <row r="113" spans="1:14" ht="31.5" customHeight="1" x14ac:dyDescent="0.25">
      <c r="A113" s="3">
        <f t="shared" si="5"/>
        <v>99</v>
      </c>
      <c r="B113" s="7" t="s">
        <v>131</v>
      </c>
      <c r="C113" s="11" t="s">
        <v>1</v>
      </c>
      <c r="D113" s="5" t="s">
        <v>423</v>
      </c>
      <c r="E113" s="5"/>
      <c r="F113" s="5"/>
      <c r="G113" s="5"/>
      <c r="H113" s="28" t="s">
        <v>582</v>
      </c>
      <c r="I113" s="31">
        <v>13</v>
      </c>
      <c r="J113" s="33"/>
      <c r="K113" s="1"/>
      <c r="L113" s="32"/>
      <c r="M113" s="35"/>
      <c r="N113" s="35"/>
    </row>
    <row r="114" spans="1:14" ht="33.75" customHeight="1" x14ac:dyDescent="0.25">
      <c r="A114" s="3">
        <f t="shared" si="5"/>
        <v>100</v>
      </c>
      <c r="B114" s="4" t="s">
        <v>7</v>
      </c>
      <c r="C114" s="12" t="s">
        <v>1</v>
      </c>
      <c r="D114" s="12" t="s">
        <v>450</v>
      </c>
      <c r="E114" s="12"/>
      <c r="F114" s="12"/>
      <c r="G114" s="12"/>
      <c r="H114" s="27" t="s">
        <v>8</v>
      </c>
      <c r="I114" s="31">
        <v>10</v>
      </c>
      <c r="J114" s="36"/>
      <c r="K114" s="1"/>
      <c r="L114" s="32"/>
      <c r="M114" s="35"/>
      <c r="N114" s="35"/>
    </row>
    <row r="115" spans="1:14" ht="31.5" customHeight="1" x14ac:dyDescent="0.25">
      <c r="A115" s="3">
        <f t="shared" si="5"/>
        <v>101</v>
      </c>
      <c r="B115" s="6" t="s">
        <v>132</v>
      </c>
      <c r="C115" s="12" t="s">
        <v>1</v>
      </c>
      <c r="D115" s="5" t="s">
        <v>451</v>
      </c>
      <c r="E115" s="5"/>
      <c r="F115" s="5"/>
      <c r="G115" s="5"/>
      <c r="H115" s="28" t="s">
        <v>72</v>
      </c>
      <c r="I115" s="31">
        <v>2</v>
      </c>
      <c r="J115" s="34"/>
      <c r="K115" s="1"/>
      <c r="L115" s="32"/>
      <c r="M115" s="35"/>
      <c r="N115" s="35"/>
    </row>
    <row r="116" spans="1:14" ht="25.5" x14ac:dyDescent="0.25">
      <c r="A116" s="3">
        <f t="shared" si="5"/>
        <v>102</v>
      </c>
      <c r="B116" s="5" t="s">
        <v>133</v>
      </c>
      <c r="C116" s="11" t="s">
        <v>1</v>
      </c>
      <c r="D116" s="5" t="s">
        <v>451</v>
      </c>
      <c r="E116" s="5"/>
      <c r="F116" s="5"/>
      <c r="G116" s="5"/>
      <c r="H116" s="28" t="s">
        <v>72</v>
      </c>
      <c r="I116" s="31">
        <v>3</v>
      </c>
      <c r="J116" s="33"/>
      <c r="K116" s="1"/>
      <c r="L116" s="32"/>
      <c r="M116" s="35"/>
      <c r="N116" s="35"/>
    </row>
    <row r="117" spans="1:14" ht="67.5" customHeight="1" x14ac:dyDescent="0.25">
      <c r="A117" s="3">
        <f t="shared" si="5"/>
        <v>103</v>
      </c>
      <c r="B117" s="4" t="s">
        <v>134</v>
      </c>
      <c r="C117" s="12" t="s">
        <v>1</v>
      </c>
      <c r="D117" s="12" t="s">
        <v>452</v>
      </c>
      <c r="E117" s="12"/>
      <c r="F117" s="12"/>
      <c r="G117" s="12"/>
      <c r="H117" s="27" t="s">
        <v>845</v>
      </c>
      <c r="I117" s="31">
        <v>1</v>
      </c>
      <c r="J117" s="36"/>
      <c r="K117" s="1"/>
      <c r="L117" s="32"/>
      <c r="M117" s="35"/>
      <c r="N117" s="35"/>
    </row>
    <row r="118" spans="1:14" ht="39" customHeight="1" x14ac:dyDescent="0.25">
      <c r="A118" s="3">
        <f t="shared" si="5"/>
        <v>104</v>
      </c>
      <c r="B118" s="5" t="s">
        <v>135</v>
      </c>
      <c r="C118" s="11" t="s">
        <v>1</v>
      </c>
      <c r="D118" s="5" t="s">
        <v>451</v>
      </c>
      <c r="E118" s="5"/>
      <c r="F118" s="5"/>
      <c r="G118" s="5"/>
      <c r="H118" s="28" t="s">
        <v>581</v>
      </c>
      <c r="I118" s="31">
        <v>3</v>
      </c>
      <c r="J118" s="33"/>
      <c r="K118" s="1"/>
      <c r="L118" s="32"/>
      <c r="M118" s="35"/>
      <c r="N118" s="35"/>
    </row>
    <row r="119" spans="1:14" ht="21.75" customHeight="1" x14ac:dyDescent="0.25">
      <c r="A119" s="3">
        <f t="shared" si="5"/>
        <v>105</v>
      </c>
      <c r="B119" s="6" t="s">
        <v>136</v>
      </c>
      <c r="C119" s="11" t="s">
        <v>1</v>
      </c>
      <c r="D119" s="5" t="s">
        <v>430</v>
      </c>
      <c r="E119" s="5"/>
      <c r="F119" s="5"/>
      <c r="G119" s="5"/>
      <c r="H119" s="28" t="s">
        <v>841</v>
      </c>
      <c r="I119" s="31">
        <v>1</v>
      </c>
      <c r="J119" s="34"/>
      <c r="K119" s="1"/>
      <c r="L119" s="32"/>
      <c r="M119" s="35"/>
      <c r="N119" s="35"/>
    </row>
    <row r="120" spans="1:14" ht="76.5" x14ac:dyDescent="0.25">
      <c r="A120" s="3">
        <f t="shared" si="5"/>
        <v>106</v>
      </c>
      <c r="B120" s="4" t="s">
        <v>137</v>
      </c>
      <c r="C120" s="12" t="s">
        <v>1</v>
      </c>
      <c r="D120" s="12" t="s">
        <v>419</v>
      </c>
      <c r="E120" s="12"/>
      <c r="F120" s="12"/>
      <c r="G120" s="12"/>
      <c r="H120" s="27" t="s">
        <v>824</v>
      </c>
      <c r="I120" s="57">
        <v>1000</v>
      </c>
      <c r="J120" s="36"/>
      <c r="K120" s="1"/>
      <c r="L120" s="32"/>
      <c r="M120" s="35"/>
      <c r="N120" s="35"/>
    </row>
    <row r="121" spans="1:14" ht="32.25" customHeight="1" x14ac:dyDescent="0.25">
      <c r="A121" s="3">
        <f t="shared" si="5"/>
        <v>107</v>
      </c>
      <c r="B121" s="9" t="s">
        <v>138</v>
      </c>
      <c r="C121" s="12" t="s">
        <v>1</v>
      </c>
      <c r="D121" s="12" t="s">
        <v>428</v>
      </c>
      <c r="E121" s="12"/>
      <c r="F121" s="12"/>
      <c r="G121" s="12"/>
      <c r="H121" s="27" t="s">
        <v>846</v>
      </c>
      <c r="I121" s="57">
        <v>1</v>
      </c>
      <c r="J121" s="36"/>
      <c r="K121" s="1"/>
      <c r="L121" s="32"/>
      <c r="M121" s="35"/>
      <c r="N121" s="35"/>
    </row>
    <row r="122" spans="1:14" ht="58.5" customHeight="1" x14ac:dyDescent="0.25">
      <c r="A122" s="3">
        <f t="shared" si="5"/>
        <v>108</v>
      </c>
      <c r="B122" s="6" t="s">
        <v>949</v>
      </c>
      <c r="C122" s="11" t="s">
        <v>1</v>
      </c>
      <c r="D122" s="5" t="s">
        <v>423</v>
      </c>
      <c r="E122" s="5"/>
      <c r="F122" s="5"/>
      <c r="G122" s="5"/>
      <c r="H122" s="28" t="s">
        <v>13</v>
      </c>
      <c r="I122" s="57">
        <v>1</v>
      </c>
      <c r="J122" s="33"/>
      <c r="K122" s="1"/>
      <c r="L122" s="32"/>
      <c r="M122" s="35"/>
      <c r="N122" s="35"/>
    </row>
    <row r="123" spans="1:14" ht="33" customHeight="1" x14ac:dyDescent="0.25">
      <c r="A123" s="3">
        <f t="shared" si="5"/>
        <v>109</v>
      </c>
      <c r="B123" s="4" t="s">
        <v>139</v>
      </c>
      <c r="C123" s="12" t="s">
        <v>1</v>
      </c>
      <c r="D123" s="12" t="s">
        <v>453</v>
      </c>
      <c r="E123" s="12"/>
      <c r="F123" s="12"/>
      <c r="G123" s="12"/>
      <c r="H123" s="27" t="s">
        <v>4</v>
      </c>
      <c r="I123" s="31">
        <v>2</v>
      </c>
      <c r="J123" s="36"/>
      <c r="K123" s="1"/>
      <c r="L123" s="32"/>
      <c r="M123" s="35"/>
      <c r="N123" s="35"/>
    </row>
    <row r="124" spans="1:14" ht="33.75" customHeight="1" x14ac:dyDescent="0.25">
      <c r="A124" s="3">
        <f t="shared" si="5"/>
        <v>110</v>
      </c>
      <c r="B124" s="13" t="s">
        <v>140</v>
      </c>
      <c r="C124" s="11" t="s">
        <v>1</v>
      </c>
      <c r="D124" s="5" t="s">
        <v>423</v>
      </c>
      <c r="E124" s="5"/>
      <c r="F124" s="5"/>
      <c r="G124" s="5"/>
      <c r="H124" s="29" t="s">
        <v>4</v>
      </c>
      <c r="I124" s="31">
        <v>2</v>
      </c>
      <c r="J124" s="34"/>
      <c r="K124" s="1"/>
      <c r="L124" s="32"/>
      <c r="M124" s="35"/>
      <c r="N124" s="35"/>
    </row>
    <row r="125" spans="1:14" ht="31.5" customHeight="1" x14ac:dyDescent="0.25">
      <c r="A125" s="3">
        <f t="shared" si="5"/>
        <v>111</v>
      </c>
      <c r="B125" s="6" t="s">
        <v>30</v>
      </c>
      <c r="C125" s="11" t="s">
        <v>1</v>
      </c>
      <c r="D125" s="5" t="s">
        <v>423</v>
      </c>
      <c r="E125" s="5"/>
      <c r="F125" s="5"/>
      <c r="G125" s="5"/>
      <c r="H125" s="28" t="s">
        <v>4</v>
      </c>
      <c r="I125" s="31">
        <v>3</v>
      </c>
      <c r="J125" s="33"/>
      <c r="K125" s="1"/>
      <c r="L125" s="32"/>
      <c r="M125" s="35"/>
      <c r="N125" s="35"/>
    </row>
    <row r="126" spans="1:14" ht="54" customHeight="1" x14ac:dyDescent="0.25">
      <c r="A126" s="3">
        <f t="shared" si="5"/>
        <v>112</v>
      </c>
      <c r="B126" s="4" t="s">
        <v>141</v>
      </c>
      <c r="C126" s="12" t="s">
        <v>1</v>
      </c>
      <c r="D126" s="12" t="s">
        <v>454</v>
      </c>
      <c r="E126" s="12"/>
      <c r="F126" s="12"/>
      <c r="G126" s="12"/>
      <c r="H126" s="27" t="s">
        <v>8</v>
      </c>
      <c r="I126" s="31">
        <v>3</v>
      </c>
      <c r="J126" s="36"/>
      <c r="K126" s="1"/>
      <c r="L126" s="32"/>
      <c r="M126" s="35"/>
      <c r="N126" s="35"/>
    </row>
    <row r="127" spans="1:14" ht="15.75" x14ac:dyDescent="0.25">
      <c r="A127" s="3">
        <f t="shared" si="5"/>
        <v>113</v>
      </c>
      <c r="B127" s="7" t="s">
        <v>142</v>
      </c>
      <c r="C127" s="11" t="s">
        <v>1</v>
      </c>
      <c r="D127" s="5" t="s">
        <v>430</v>
      </c>
      <c r="E127" s="5"/>
      <c r="F127" s="5"/>
      <c r="G127" s="5"/>
      <c r="H127" s="28" t="s">
        <v>841</v>
      </c>
      <c r="I127" s="31">
        <v>25</v>
      </c>
      <c r="J127" s="33"/>
      <c r="K127" s="1"/>
      <c r="L127" s="32"/>
      <c r="M127" s="35"/>
      <c r="N127" s="35"/>
    </row>
    <row r="128" spans="1:14" ht="35.25" customHeight="1" x14ac:dyDescent="0.25">
      <c r="A128" s="3">
        <f t="shared" si="5"/>
        <v>114</v>
      </c>
      <c r="B128" s="4" t="s">
        <v>143</v>
      </c>
      <c r="C128" s="12" t="s">
        <v>1</v>
      </c>
      <c r="D128" s="12" t="s">
        <v>0</v>
      </c>
      <c r="E128" s="12"/>
      <c r="F128" s="12"/>
      <c r="G128" s="12"/>
      <c r="H128" s="27" t="s">
        <v>583</v>
      </c>
      <c r="I128" s="57">
        <v>1</v>
      </c>
      <c r="J128" s="36"/>
      <c r="K128" s="1"/>
      <c r="L128" s="32"/>
      <c r="M128" s="35"/>
      <c r="N128" s="35"/>
    </row>
    <row r="129" spans="1:14" ht="37.5" customHeight="1" x14ac:dyDescent="0.25">
      <c r="A129" s="3">
        <f t="shared" si="5"/>
        <v>115</v>
      </c>
      <c r="B129" s="6" t="s">
        <v>144</v>
      </c>
      <c r="C129" s="11" t="s">
        <v>1</v>
      </c>
      <c r="D129" s="5" t="s">
        <v>423</v>
      </c>
      <c r="E129" s="5"/>
      <c r="F129" s="5"/>
      <c r="G129" s="5"/>
      <c r="H129" s="16" t="s">
        <v>581</v>
      </c>
      <c r="I129" s="57">
        <v>1</v>
      </c>
      <c r="J129" s="34"/>
      <c r="K129" s="1"/>
      <c r="L129" s="32"/>
      <c r="M129" s="35"/>
      <c r="N129" s="35"/>
    </row>
    <row r="130" spans="1:14" ht="38.25" x14ac:dyDescent="0.25">
      <c r="A130" s="3">
        <f t="shared" si="5"/>
        <v>116</v>
      </c>
      <c r="B130" s="4" t="s">
        <v>145</v>
      </c>
      <c r="C130" s="12" t="s">
        <v>1</v>
      </c>
      <c r="D130" s="12" t="s">
        <v>435</v>
      </c>
      <c r="E130" s="12"/>
      <c r="F130" s="12"/>
      <c r="G130" s="12"/>
      <c r="H130" s="27" t="s">
        <v>5</v>
      </c>
      <c r="I130" s="57">
        <v>1</v>
      </c>
      <c r="J130" s="36"/>
      <c r="K130" s="1"/>
      <c r="L130" s="32"/>
      <c r="M130" s="35"/>
      <c r="N130" s="35"/>
    </row>
    <row r="131" spans="1:14" ht="25.5" x14ac:dyDescent="0.25">
      <c r="A131" s="52">
        <f t="shared" si="5"/>
        <v>117</v>
      </c>
      <c r="B131" s="7" t="s">
        <v>146</v>
      </c>
      <c r="C131" s="11" t="s">
        <v>1</v>
      </c>
      <c r="D131" s="6" t="s">
        <v>455</v>
      </c>
      <c r="E131" s="6"/>
      <c r="F131" s="6"/>
      <c r="G131" s="6"/>
      <c r="H131" s="7" t="s">
        <v>11</v>
      </c>
      <c r="I131" s="57">
        <v>3</v>
      </c>
      <c r="J131" s="37"/>
      <c r="K131" s="1"/>
      <c r="L131" s="32"/>
      <c r="M131" s="35"/>
      <c r="N131" s="35"/>
    </row>
    <row r="132" spans="1:14" ht="15.75" x14ac:dyDescent="0.25">
      <c r="A132" s="3">
        <f t="shared" si="5"/>
        <v>118</v>
      </c>
      <c r="B132" s="11" t="s">
        <v>147</v>
      </c>
      <c r="C132" s="11" t="s">
        <v>1</v>
      </c>
      <c r="D132" s="11" t="s">
        <v>430</v>
      </c>
      <c r="E132" s="11"/>
      <c r="F132" s="11"/>
      <c r="G132" s="11"/>
      <c r="H132" s="28" t="s">
        <v>841</v>
      </c>
      <c r="I132" s="31">
        <v>4</v>
      </c>
      <c r="J132" s="33"/>
      <c r="K132" s="1"/>
      <c r="L132" s="32"/>
      <c r="M132" s="35"/>
      <c r="N132" s="35"/>
    </row>
    <row r="133" spans="1:14" ht="25.5" x14ac:dyDescent="0.25">
      <c r="A133" s="3">
        <f t="shared" si="5"/>
        <v>119</v>
      </c>
      <c r="B133" s="5" t="s">
        <v>148</v>
      </c>
      <c r="C133" s="11" t="s">
        <v>1</v>
      </c>
      <c r="D133" s="5" t="s">
        <v>423</v>
      </c>
      <c r="E133" s="5"/>
      <c r="F133" s="5"/>
      <c r="G133" s="5"/>
      <c r="H133" s="28" t="s">
        <v>6</v>
      </c>
      <c r="I133" s="31">
        <v>7</v>
      </c>
      <c r="J133" s="33"/>
      <c r="K133" s="1"/>
      <c r="L133" s="32"/>
      <c r="M133" s="35"/>
      <c r="N133" s="35"/>
    </row>
    <row r="134" spans="1:14" ht="38.25" x14ac:dyDescent="0.25">
      <c r="A134" s="3">
        <f t="shared" si="5"/>
        <v>120</v>
      </c>
      <c r="B134" s="4" t="s">
        <v>149</v>
      </c>
      <c r="C134" s="12" t="s">
        <v>1</v>
      </c>
      <c r="D134" s="12" t="s">
        <v>435</v>
      </c>
      <c r="E134" s="12"/>
      <c r="F134" s="12"/>
      <c r="G134" s="12"/>
      <c r="H134" s="27" t="s">
        <v>5</v>
      </c>
      <c r="I134" s="57">
        <v>1</v>
      </c>
      <c r="J134" s="36"/>
      <c r="K134" s="1"/>
      <c r="L134" s="32"/>
      <c r="M134" s="35"/>
      <c r="N134" s="35"/>
    </row>
    <row r="135" spans="1:14" ht="32.25" customHeight="1" x14ac:dyDescent="0.25">
      <c r="A135" s="3">
        <f t="shared" si="5"/>
        <v>121</v>
      </c>
      <c r="B135" s="5" t="s">
        <v>150</v>
      </c>
      <c r="C135" s="11" t="s">
        <v>1</v>
      </c>
      <c r="D135" s="5" t="s">
        <v>423</v>
      </c>
      <c r="E135" s="5"/>
      <c r="F135" s="5"/>
      <c r="G135" s="5"/>
      <c r="H135" s="28" t="s">
        <v>12</v>
      </c>
      <c r="I135" s="31">
        <v>5</v>
      </c>
      <c r="J135" s="33"/>
      <c r="K135" s="1"/>
      <c r="L135" s="32"/>
      <c r="M135" s="35"/>
      <c r="N135" s="35"/>
    </row>
    <row r="136" spans="1:14" ht="163.5" customHeight="1" x14ac:dyDescent="0.25">
      <c r="A136" s="3">
        <f t="shared" si="5"/>
        <v>122</v>
      </c>
      <c r="B136" s="9" t="s">
        <v>151</v>
      </c>
      <c r="C136" s="12" t="s">
        <v>1</v>
      </c>
      <c r="D136" s="12" t="s">
        <v>456</v>
      </c>
      <c r="E136" s="12"/>
      <c r="F136" s="12"/>
      <c r="G136" s="12"/>
      <c r="H136" s="27" t="s">
        <v>75</v>
      </c>
      <c r="I136" s="31">
        <v>1</v>
      </c>
      <c r="J136" s="36"/>
      <c r="K136" s="1"/>
      <c r="L136" s="32"/>
      <c r="M136" s="35"/>
      <c r="N136" s="35"/>
    </row>
    <row r="137" spans="1:14" ht="25.5" x14ac:dyDescent="0.25">
      <c r="A137" s="3">
        <f t="shared" si="5"/>
        <v>123</v>
      </c>
      <c r="B137" s="6" t="s">
        <v>152</v>
      </c>
      <c r="C137" s="11" t="s">
        <v>1</v>
      </c>
      <c r="D137" s="11" t="s">
        <v>0</v>
      </c>
      <c r="E137" s="11"/>
      <c r="F137" s="11"/>
      <c r="G137" s="11"/>
      <c r="H137" s="16" t="s">
        <v>8</v>
      </c>
      <c r="I137" s="31">
        <v>3</v>
      </c>
      <c r="J137" s="34"/>
      <c r="K137" s="1"/>
      <c r="L137" s="32"/>
      <c r="M137" s="35"/>
      <c r="N137" s="35"/>
    </row>
    <row r="138" spans="1:14" ht="32.25" customHeight="1" x14ac:dyDescent="0.25">
      <c r="A138" s="3">
        <f t="shared" si="5"/>
        <v>124</v>
      </c>
      <c r="B138" s="11" t="s">
        <v>153</v>
      </c>
      <c r="C138" s="11" t="s">
        <v>1</v>
      </c>
      <c r="D138" s="11" t="s">
        <v>457</v>
      </c>
      <c r="E138" s="11"/>
      <c r="F138" s="11"/>
      <c r="G138" s="11"/>
      <c r="H138" s="11" t="s">
        <v>847</v>
      </c>
      <c r="I138" s="31">
        <v>8</v>
      </c>
      <c r="J138" s="33"/>
      <c r="K138" s="1"/>
      <c r="L138" s="32"/>
      <c r="M138" s="35"/>
      <c r="N138" s="35"/>
    </row>
    <row r="139" spans="1:14" ht="66.75" x14ac:dyDescent="0.25">
      <c r="A139" s="3">
        <f t="shared" si="5"/>
        <v>125</v>
      </c>
      <c r="B139" s="12" t="s">
        <v>154</v>
      </c>
      <c r="C139" s="12" t="s">
        <v>1</v>
      </c>
      <c r="D139" s="12" t="s">
        <v>943</v>
      </c>
      <c r="E139" s="12"/>
      <c r="F139" s="12"/>
      <c r="G139" s="12"/>
      <c r="H139" s="27" t="s">
        <v>582</v>
      </c>
      <c r="I139" s="31">
        <v>1</v>
      </c>
      <c r="J139" s="36"/>
      <c r="K139" s="1"/>
      <c r="L139" s="32"/>
      <c r="M139" s="35"/>
      <c r="N139" s="35"/>
    </row>
    <row r="140" spans="1:14" ht="63.75" x14ac:dyDescent="0.25">
      <c r="A140" s="3">
        <f t="shared" si="5"/>
        <v>126</v>
      </c>
      <c r="B140" s="4" t="s">
        <v>155</v>
      </c>
      <c r="C140" s="12" t="s">
        <v>1</v>
      </c>
      <c r="D140" s="12" t="s">
        <v>436</v>
      </c>
      <c r="E140" s="12"/>
      <c r="F140" s="12"/>
      <c r="G140" s="12"/>
      <c r="H140" s="27" t="s">
        <v>824</v>
      </c>
      <c r="I140" s="57">
        <v>250</v>
      </c>
      <c r="J140" s="36"/>
      <c r="K140" s="1"/>
      <c r="L140" s="32"/>
      <c r="M140" s="35"/>
      <c r="N140" s="35"/>
    </row>
    <row r="141" spans="1:14" ht="105.75" customHeight="1" x14ac:dyDescent="0.25">
      <c r="A141" s="3">
        <f t="shared" si="5"/>
        <v>127</v>
      </c>
      <c r="B141" s="4" t="s">
        <v>156</v>
      </c>
      <c r="C141" s="12" t="s">
        <v>1</v>
      </c>
      <c r="D141" s="12" t="s">
        <v>458</v>
      </c>
      <c r="E141" s="12"/>
      <c r="F141" s="12"/>
      <c r="G141" s="12"/>
      <c r="H141" s="27" t="s">
        <v>841</v>
      </c>
      <c r="I141" s="57">
        <v>45</v>
      </c>
      <c r="J141" s="36"/>
      <c r="K141" s="1"/>
      <c r="L141" s="32"/>
      <c r="M141" s="35"/>
      <c r="N141" s="35"/>
    </row>
    <row r="142" spans="1:14" ht="63.75" customHeight="1" x14ac:dyDescent="0.25">
      <c r="A142" s="3">
        <f t="shared" si="5"/>
        <v>128</v>
      </c>
      <c r="B142" s="4" t="s">
        <v>157</v>
      </c>
      <c r="C142" s="12" t="s">
        <v>1</v>
      </c>
      <c r="D142" s="12" t="s">
        <v>436</v>
      </c>
      <c r="E142" s="12"/>
      <c r="F142" s="12"/>
      <c r="G142" s="12"/>
      <c r="H142" s="27" t="s">
        <v>848</v>
      </c>
      <c r="I142" s="57">
        <v>1</v>
      </c>
      <c r="J142" s="36"/>
      <c r="K142" s="1"/>
      <c r="L142" s="32"/>
      <c r="M142" s="35"/>
      <c r="N142" s="35"/>
    </row>
    <row r="143" spans="1:14" ht="15.75" x14ac:dyDescent="0.25">
      <c r="A143" s="3">
        <f t="shared" si="5"/>
        <v>129</v>
      </c>
      <c r="B143" s="10" t="s">
        <v>158</v>
      </c>
      <c r="C143" s="11" t="s">
        <v>1</v>
      </c>
      <c r="D143" s="11" t="s">
        <v>430</v>
      </c>
      <c r="E143" s="11"/>
      <c r="F143" s="11"/>
      <c r="G143" s="11"/>
      <c r="H143" s="28" t="s">
        <v>841</v>
      </c>
      <c r="I143" s="57">
        <v>25</v>
      </c>
      <c r="J143" s="33"/>
      <c r="K143" s="1"/>
      <c r="L143" s="32"/>
      <c r="M143" s="35"/>
      <c r="N143" s="35"/>
    </row>
    <row r="144" spans="1:14" ht="42.75" customHeight="1" x14ac:dyDescent="0.25">
      <c r="A144" s="3">
        <f t="shared" si="5"/>
        <v>130</v>
      </c>
      <c r="B144" s="5" t="s">
        <v>159</v>
      </c>
      <c r="C144" s="11" t="s">
        <v>1</v>
      </c>
      <c r="D144" s="5" t="s">
        <v>459</v>
      </c>
      <c r="E144" s="5"/>
      <c r="F144" s="5"/>
      <c r="G144" s="5"/>
      <c r="H144" s="27" t="s">
        <v>848</v>
      </c>
      <c r="I144" s="57">
        <v>1</v>
      </c>
      <c r="J144" s="33"/>
      <c r="K144" s="1"/>
      <c r="L144" s="32"/>
      <c r="M144" s="35"/>
      <c r="N144" s="35"/>
    </row>
    <row r="145" spans="1:14" ht="42" customHeight="1" x14ac:dyDescent="0.25">
      <c r="A145" s="3">
        <f t="shared" si="5"/>
        <v>131</v>
      </c>
      <c r="B145" s="6" t="s">
        <v>160</v>
      </c>
      <c r="C145" s="11" t="s">
        <v>1</v>
      </c>
      <c r="D145" s="5" t="s">
        <v>423</v>
      </c>
      <c r="E145" s="5"/>
      <c r="F145" s="5"/>
      <c r="G145" s="5"/>
      <c r="H145" s="27" t="s">
        <v>848</v>
      </c>
      <c r="I145" s="57">
        <v>1</v>
      </c>
      <c r="J145" s="34"/>
      <c r="K145" s="1"/>
      <c r="L145" s="32"/>
      <c r="M145" s="35"/>
      <c r="N145" s="35"/>
    </row>
    <row r="146" spans="1:14" ht="27" x14ac:dyDescent="0.25">
      <c r="A146" s="3">
        <f t="shared" si="5"/>
        <v>132</v>
      </c>
      <c r="B146" s="10" t="s">
        <v>944</v>
      </c>
      <c r="C146" s="11" t="s">
        <v>1</v>
      </c>
      <c r="D146" s="5" t="s">
        <v>423</v>
      </c>
      <c r="E146" s="5"/>
      <c r="F146" s="5"/>
      <c r="G146" s="5"/>
      <c r="H146" s="28" t="s">
        <v>4</v>
      </c>
      <c r="I146" s="31">
        <v>3</v>
      </c>
      <c r="J146" s="33"/>
      <c r="K146" s="1"/>
      <c r="L146" s="32"/>
      <c r="M146" s="35"/>
      <c r="N146" s="35"/>
    </row>
    <row r="147" spans="1:14" ht="108.75" customHeight="1" x14ac:dyDescent="0.25">
      <c r="A147" s="3">
        <f t="shared" si="5"/>
        <v>133</v>
      </c>
      <c r="B147" s="10" t="s">
        <v>161</v>
      </c>
      <c r="C147" s="11" t="s">
        <v>1</v>
      </c>
      <c r="D147" s="5" t="s">
        <v>460</v>
      </c>
      <c r="E147" s="5"/>
      <c r="F147" s="5"/>
      <c r="G147" s="5"/>
      <c r="H147" s="28" t="s">
        <v>4</v>
      </c>
      <c r="I147" s="57">
        <v>1</v>
      </c>
      <c r="J147" s="33"/>
      <c r="K147" s="1"/>
      <c r="L147" s="32"/>
      <c r="M147" s="35"/>
      <c r="N147" s="35"/>
    </row>
    <row r="148" spans="1:14" ht="37.5" customHeight="1" x14ac:dyDescent="0.25">
      <c r="A148" s="3">
        <f t="shared" si="5"/>
        <v>134</v>
      </c>
      <c r="B148" s="6" t="s">
        <v>162</v>
      </c>
      <c r="C148" s="7" t="s">
        <v>1</v>
      </c>
      <c r="D148" s="6" t="s">
        <v>0</v>
      </c>
      <c r="E148" s="6"/>
      <c r="F148" s="6"/>
      <c r="G148" s="6"/>
      <c r="H148" s="7" t="s">
        <v>6</v>
      </c>
      <c r="I148" s="31">
        <v>1</v>
      </c>
      <c r="J148" s="36"/>
      <c r="K148" s="1"/>
      <c r="L148" s="32"/>
      <c r="M148" s="35"/>
      <c r="N148" s="35"/>
    </row>
    <row r="149" spans="1:14" ht="48.75" customHeight="1" x14ac:dyDescent="0.25">
      <c r="A149" s="3">
        <f t="shared" si="5"/>
        <v>135</v>
      </c>
      <c r="B149" s="6" t="s">
        <v>163</v>
      </c>
      <c r="C149" s="7" t="s">
        <v>1</v>
      </c>
      <c r="D149" s="6" t="s">
        <v>0</v>
      </c>
      <c r="E149" s="6"/>
      <c r="F149" s="6"/>
      <c r="G149" s="6"/>
      <c r="H149" s="7" t="s">
        <v>13</v>
      </c>
      <c r="I149" s="31">
        <v>1</v>
      </c>
      <c r="J149" s="36"/>
      <c r="K149" s="1"/>
      <c r="L149" s="32"/>
      <c r="M149" s="35"/>
      <c r="N149" s="35"/>
    </row>
    <row r="150" spans="1:14" ht="43.5" customHeight="1" x14ac:dyDescent="0.25">
      <c r="A150" s="3">
        <f t="shared" si="5"/>
        <v>136</v>
      </c>
      <c r="B150" s="4" t="s">
        <v>164</v>
      </c>
      <c r="C150" s="12" t="s">
        <v>1</v>
      </c>
      <c r="D150" s="12" t="s">
        <v>461</v>
      </c>
      <c r="E150" s="12"/>
      <c r="F150" s="12"/>
      <c r="G150" s="12"/>
      <c r="H150" s="27" t="s">
        <v>841</v>
      </c>
      <c r="I150" s="31">
        <v>5</v>
      </c>
      <c r="J150" s="36"/>
      <c r="K150" s="1"/>
      <c r="L150" s="32"/>
      <c r="M150" s="35"/>
      <c r="N150" s="35"/>
    </row>
    <row r="151" spans="1:14" ht="15.75" x14ac:dyDescent="0.25">
      <c r="A151" s="3">
        <f t="shared" si="5"/>
        <v>137</v>
      </c>
      <c r="B151" s="5" t="s">
        <v>165</v>
      </c>
      <c r="C151" s="11" t="s">
        <v>1</v>
      </c>
      <c r="D151" s="19" t="s">
        <v>462</v>
      </c>
      <c r="E151" s="19"/>
      <c r="F151" s="19"/>
      <c r="G151" s="19"/>
      <c r="H151" s="28" t="s">
        <v>841</v>
      </c>
      <c r="I151" s="31">
        <v>48</v>
      </c>
      <c r="J151" s="33"/>
      <c r="K151" s="1"/>
      <c r="L151" s="32"/>
      <c r="M151" s="35"/>
      <c r="N151" s="35"/>
    </row>
    <row r="152" spans="1:14" ht="52.5" customHeight="1" x14ac:dyDescent="0.25">
      <c r="A152" s="3">
        <f t="shared" si="5"/>
        <v>138</v>
      </c>
      <c r="B152" s="4" t="s">
        <v>165</v>
      </c>
      <c r="C152" s="12" t="s">
        <v>1</v>
      </c>
      <c r="D152" s="12" t="s">
        <v>463</v>
      </c>
      <c r="E152" s="12"/>
      <c r="F152" s="12"/>
      <c r="G152" s="12"/>
      <c r="H152" s="27" t="s">
        <v>17</v>
      </c>
      <c r="I152" s="31">
        <v>4</v>
      </c>
      <c r="J152" s="36"/>
      <c r="K152" s="1"/>
      <c r="L152" s="32"/>
      <c r="M152" s="35"/>
      <c r="N152" s="35"/>
    </row>
    <row r="153" spans="1:14" ht="94.5" customHeight="1" x14ac:dyDescent="0.25">
      <c r="A153" s="3">
        <f t="shared" si="5"/>
        <v>139</v>
      </c>
      <c r="B153" s="5" t="s">
        <v>166</v>
      </c>
      <c r="C153" s="11" t="s">
        <v>1</v>
      </c>
      <c r="D153" s="20" t="s">
        <v>877</v>
      </c>
      <c r="E153" s="20"/>
      <c r="F153" s="20"/>
      <c r="G153" s="20"/>
      <c r="H153" s="28" t="s">
        <v>812</v>
      </c>
      <c r="I153" s="31">
        <v>1</v>
      </c>
      <c r="J153" s="33"/>
      <c r="K153" s="1"/>
      <c r="L153" s="32"/>
      <c r="M153" s="35"/>
      <c r="N153" s="35"/>
    </row>
    <row r="154" spans="1:14" ht="84" customHeight="1" x14ac:dyDescent="0.25">
      <c r="A154" s="3">
        <f t="shared" si="5"/>
        <v>140</v>
      </c>
      <c r="B154" s="8" t="s">
        <v>167</v>
      </c>
      <c r="C154" s="7" t="s">
        <v>1</v>
      </c>
      <c r="D154" s="18" t="s">
        <v>464</v>
      </c>
      <c r="E154" s="18"/>
      <c r="F154" s="18"/>
      <c r="G154" s="18"/>
      <c r="H154" s="7" t="s">
        <v>4</v>
      </c>
      <c r="I154" s="31">
        <v>1</v>
      </c>
      <c r="J154" s="37"/>
      <c r="K154" s="1"/>
      <c r="L154" s="32"/>
      <c r="M154" s="35"/>
      <c r="N154" s="35"/>
    </row>
    <row r="155" spans="1:14" ht="54" customHeight="1" x14ac:dyDescent="0.25">
      <c r="A155" s="3">
        <f t="shared" si="5"/>
        <v>141</v>
      </c>
      <c r="B155" s="5" t="s">
        <v>168</v>
      </c>
      <c r="C155" s="11" t="s">
        <v>1</v>
      </c>
      <c r="D155" s="5" t="s">
        <v>423</v>
      </c>
      <c r="E155" s="5"/>
      <c r="F155" s="5"/>
      <c r="G155" s="5"/>
      <c r="H155" s="28" t="s">
        <v>12</v>
      </c>
      <c r="I155" s="31">
        <v>13</v>
      </c>
      <c r="J155" s="33"/>
      <c r="K155" s="1"/>
      <c r="L155" s="32"/>
      <c r="M155" s="35"/>
      <c r="N155" s="35"/>
    </row>
    <row r="156" spans="1:14" ht="27" x14ac:dyDescent="0.25">
      <c r="A156" s="3">
        <f t="shared" si="5"/>
        <v>142</v>
      </c>
      <c r="B156" s="5" t="s">
        <v>169</v>
      </c>
      <c r="C156" s="11" t="s">
        <v>1</v>
      </c>
      <c r="D156" s="5" t="s">
        <v>423</v>
      </c>
      <c r="E156" s="5"/>
      <c r="F156" s="5"/>
      <c r="G156" s="5"/>
      <c r="H156" s="28" t="s">
        <v>4</v>
      </c>
      <c r="I156" s="31">
        <v>2</v>
      </c>
      <c r="J156" s="33"/>
      <c r="K156" s="1"/>
      <c r="L156" s="32"/>
      <c r="M156" s="35"/>
      <c r="N156" s="35"/>
    </row>
    <row r="157" spans="1:14" ht="71.25" customHeight="1" x14ac:dyDescent="0.25">
      <c r="A157" s="3">
        <f t="shared" ref="A157:A220" si="6">A156+1</f>
        <v>143</v>
      </c>
      <c r="B157" s="4" t="s">
        <v>170</v>
      </c>
      <c r="C157" s="11" t="s">
        <v>1</v>
      </c>
      <c r="D157" s="12" t="s">
        <v>465</v>
      </c>
      <c r="E157" s="12"/>
      <c r="F157" s="12"/>
      <c r="G157" s="12"/>
      <c r="H157" s="27" t="s">
        <v>849</v>
      </c>
      <c r="I157" s="31">
        <v>1</v>
      </c>
      <c r="J157" s="36"/>
      <c r="K157" s="1"/>
      <c r="L157" s="32"/>
      <c r="M157" s="35"/>
      <c r="N157" s="35"/>
    </row>
    <row r="158" spans="1:14" ht="27" customHeight="1" x14ac:dyDescent="0.25">
      <c r="A158" s="3">
        <f t="shared" si="6"/>
        <v>144</v>
      </c>
      <c r="B158" s="5" t="s">
        <v>171</v>
      </c>
      <c r="C158" s="11" t="s">
        <v>1</v>
      </c>
      <c r="D158" s="5" t="s">
        <v>466</v>
      </c>
      <c r="E158" s="5"/>
      <c r="F158" s="5"/>
      <c r="G158" s="5"/>
      <c r="H158" s="28" t="s">
        <v>8</v>
      </c>
      <c r="I158" s="31">
        <v>1</v>
      </c>
      <c r="J158" s="33"/>
      <c r="K158" s="1"/>
      <c r="L158" s="32"/>
      <c r="M158" s="35"/>
      <c r="N158" s="35"/>
    </row>
    <row r="159" spans="1:14" ht="28.5" customHeight="1" x14ac:dyDescent="0.25">
      <c r="A159" s="3">
        <f t="shared" si="6"/>
        <v>145</v>
      </c>
      <c r="B159" s="5" t="s">
        <v>171</v>
      </c>
      <c r="C159" s="11" t="s">
        <v>1</v>
      </c>
      <c r="D159" s="5" t="s">
        <v>467</v>
      </c>
      <c r="E159" s="5"/>
      <c r="F159" s="5"/>
      <c r="G159" s="5"/>
      <c r="H159" s="28" t="s">
        <v>8</v>
      </c>
      <c r="I159" s="31">
        <v>13</v>
      </c>
      <c r="J159" s="33"/>
      <c r="K159" s="1"/>
      <c r="L159" s="32"/>
      <c r="M159" s="35"/>
      <c r="N159" s="35"/>
    </row>
    <row r="160" spans="1:14" ht="24" customHeight="1" x14ac:dyDescent="0.25">
      <c r="A160" s="3">
        <f t="shared" si="6"/>
        <v>146</v>
      </c>
      <c r="B160" s="5" t="s">
        <v>171</v>
      </c>
      <c r="C160" s="11" t="s">
        <v>1</v>
      </c>
      <c r="D160" s="5" t="s">
        <v>468</v>
      </c>
      <c r="E160" s="5"/>
      <c r="F160" s="5"/>
      <c r="G160" s="5"/>
      <c r="H160" s="28" t="s">
        <v>8</v>
      </c>
      <c r="I160" s="31">
        <v>1</v>
      </c>
      <c r="J160" s="33"/>
      <c r="K160" s="1"/>
      <c r="L160" s="32"/>
      <c r="M160" s="35"/>
      <c r="N160" s="35"/>
    </row>
    <row r="161" spans="1:14" ht="27.75" customHeight="1" x14ac:dyDescent="0.25">
      <c r="A161" s="3">
        <f t="shared" si="6"/>
        <v>147</v>
      </c>
      <c r="B161" s="5" t="s">
        <v>171</v>
      </c>
      <c r="C161" s="11" t="s">
        <v>1</v>
      </c>
      <c r="D161" s="5" t="s">
        <v>469</v>
      </c>
      <c r="E161" s="5"/>
      <c r="F161" s="5"/>
      <c r="G161" s="5"/>
      <c r="H161" s="28" t="s">
        <v>8</v>
      </c>
      <c r="I161" s="31">
        <v>1</v>
      </c>
      <c r="J161" s="33"/>
      <c r="K161" s="1"/>
      <c r="L161" s="32"/>
      <c r="M161" s="35"/>
      <c r="N161" s="35"/>
    </row>
    <row r="162" spans="1:14" ht="25.5" x14ac:dyDescent="0.25">
      <c r="A162" s="3">
        <f t="shared" si="6"/>
        <v>148</v>
      </c>
      <c r="B162" s="5" t="s">
        <v>171</v>
      </c>
      <c r="C162" s="11" t="s">
        <v>1</v>
      </c>
      <c r="D162" s="5" t="s">
        <v>470</v>
      </c>
      <c r="E162" s="5"/>
      <c r="F162" s="5"/>
      <c r="G162" s="5"/>
      <c r="H162" s="28" t="s">
        <v>8</v>
      </c>
      <c r="I162" s="31">
        <v>6</v>
      </c>
      <c r="J162" s="33"/>
      <c r="K162" s="1"/>
      <c r="L162" s="32"/>
      <c r="M162" s="35"/>
      <c r="N162" s="35"/>
    </row>
    <row r="163" spans="1:14" ht="96" customHeight="1" x14ac:dyDescent="0.25">
      <c r="A163" s="52">
        <f t="shared" si="6"/>
        <v>149</v>
      </c>
      <c r="B163" s="5" t="s">
        <v>172</v>
      </c>
      <c r="C163" s="11" t="s">
        <v>1</v>
      </c>
      <c r="D163" s="5" t="s">
        <v>471</v>
      </c>
      <c r="E163" s="5"/>
      <c r="F163" s="5"/>
      <c r="G163" s="5"/>
      <c r="H163" s="28" t="s">
        <v>813</v>
      </c>
      <c r="I163" s="31">
        <v>1</v>
      </c>
      <c r="J163" s="33"/>
      <c r="K163" s="1"/>
      <c r="L163" s="32"/>
      <c r="M163" s="35"/>
      <c r="N163" s="35"/>
    </row>
    <row r="164" spans="1:14" ht="96.75" customHeight="1" x14ac:dyDescent="0.25">
      <c r="A164" s="52">
        <f t="shared" si="6"/>
        <v>150</v>
      </c>
      <c r="B164" s="5" t="s">
        <v>172</v>
      </c>
      <c r="C164" s="11" t="s">
        <v>1</v>
      </c>
      <c r="D164" s="5" t="s">
        <v>472</v>
      </c>
      <c r="E164" s="5"/>
      <c r="F164" s="5"/>
      <c r="G164" s="5"/>
      <c r="H164" s="28" t="s">
        <v>813</v>
      </c>
      <c r="I164" s="31">
        <v>1</v>
      </c>
      <c r="J164" s="33"/>
      <c r="K164" s="1"/>
      <c r="L164" s="32"/>
      <c r="M164" s="35"/>
      <c r="N164" s="35"/>
    </row>
    <row r="165" spans="1:14" ht="68.25" customHeight="1" x14ac:dyDescent="0.25">
      <c r="A165" s="52">
        <f t="shared" si="6"/>
        <v>151</v>
      </c>
      <c r="B165" s="5" t="s">
        <v>173</v>
      </c>
      <c r="C165" s="11" t="s">
        <v>1</v>
      </c>
      <c r="D165" s="18" t="s">
        <v>473</v>
      </c>
      <c r="E165" s="18"/>
      <c r="F165" s="18"/>
      <c r="G165" s="18"/>
      <c r="H165" s="28" t="s">
        <v>813</v>
      </c>
      <c r="I165" s="31">
        <v>1</v>
      </c>
      <c r="J165" s="33"/>
      <c r="K165" s="1"/>
      <c r="L165" s="32"/>
      <c r="M165" s="35"/>
      <c r="N165" s="35"/>
    </row>
    <row r="166" spans="1:14" ht="33.75" customHeight="1" x14ac:dyDescent="0.25">
      <c r="A166" s="52">
        <f t="shared" si="6"/>
        <v>152</v>
      </c>
      <c r="B166" s="5" t="s">
        <v>174</v>
      </c>
      <c r="C166" s="11" t="s">
        <v>1</v>
      </c>
      <c r="D166" s="5" t="s">
        <v>474</v>
      </c>
      <c r="E166" s="5"/>
      <c r="F166" s="5"/>
      <c r="G166" s="5"/>
      <c r="H166" s="28" t="s">
        <v>813</v>
      </c>
      <c r="I166" s="31">
        <v>2</v>
      </c>
      <c r="J166" s="33"/>
      <c r="K166" s="1"/>
      <c r="L166" s="32"/>
      <c r="M166" s="35"/>
      <c r="N166" s="35"/>
    </row>
    <row r="167" spans="1:14" ht="27" customHeight="1" x14ac:dyDescent="0.25">
      <c r="A167" s="52">
        <f t="shared" si="6"/>
        <v>153</v>
      </c>
      <c r="B167" s="5" t="s">
        <v>174</v>
      </c>
      <c r="C167" s="11" t="s">
        <v>1</v>
      </c>
      <c r="D167" s="5" t="s">
        <v>475</v>
      </c>
      <c r="E167" s="5"/>
      <c r="F167" s="5"/>
      <c r="G167" s="5"/>
      <c r="H167" s="28" t="s">
        <v>813</v>
      </c>
      <c r="I167" s="31">
        <v>2</v>
      </c>
      <c r="J167" s="33"/>
      <c r="K167" s="1"/>
      <c r="L167" s="32"/>
      <c r="M167" s="35"/>
      <c r="N167" s="35"/>
    </row>
    <row r="168" spans="1:14" ht="33.75" customHeight="1" x14ac:dyDescent="0.25">
      <c r="A168" s="52">
        <f t="shared" si="6"/>
        <v>154</v>
      </c>
      <c r="B168" s="7" t="s">
        <v>175</v>
      </c>
      <c r="C168" s="11" t="s">
        <v>1</v>
      </c>
      <c r="D168" s="7" t="s">
        <v>476</v>
      </c>
      <c r="E168" s="7"/>
      <c r="F168" s="7"/>
      <c r="G168" s="7"/>
      <c r="H168" s="7" t="s">
        <v>74</v>
      </c>
      <c r="I168" s="31">
        <v>7</v>
      </c>
      <c r="J168" s="34"/>
      <c r="K168" s="1"/>
      <c r="L168" s="32"/>
      <c r="M168" s="35"/>
      <c r="N168" s="35"/>
    </row>
    <row r="169" spans="1:14" ht="33" customHeight="1" x14ac:dyDescent="0.25">
      <c r="A169" s="3">
        <f t="shared" si="6"/>
        <v>155</v>
      </c>
      <c r="B169" s="6" t="s">
        <v>176</v>
      </c>
      <c r="C169" s="11" t="s">
        <v>1</v>
      </c>
      <c r="D169" s="5" t="s">
        <v>477</v>
      </c>
      <c r="E169" s="5"/>
      <c r="F169" s="5"/>
      <c r="G169" s="5"/>
      <c r="H169" s="28" t="s">
        <v>13</v>
      </c>
      <c r="I169" s="31">
        <v>4</v>
      </c>
      <c r="J169" s="33"/>
      <c r="K169" s="1"/>
      <c r="L169" s="32"/>
      <c r="M169" s="35"/>
      <c r="N169" s="35"/>
    </row>
    <row r="170" spans="1:14" ht="33" customHeight="1" x14ac:dyDescent="0.25">
      <c r="A170" s="3">
        <f t="shared" si="6"/>
        <v>156</v>
      </c>
      <c r="B170" s="14" t="s">
        <v>177</v>
      </c>
      <c r="C170" s="11" t="s">
        <v>1</v>
      </c>
      <c r="D170" s="7" t="s">
        <v>478</v>
      </c>
      <c r="E170" s="7"/>
      <c r="F170" s="7"/>
      <c r="G170" s="7"/>
      <c r="H170" s="16" t="s">
        <v>850</v>
      </c>
      <c r="I170" s="31">
        <v>1</v>
      </c>
      <c r="J170" s="34"/>
      <c r="K170" s="1"/>
      <c r="L170" s="32"/>
      <c r="M170" s="35"/>
      <c r="N170" s="35"/>
    </row>
    <row r="171" spans="1:14" ht="25.5" x14ac:dyDescent="0.25">
      <c r="A171" s="3">
        <f t="shared" si="6"/>
        <v>157</v>
      </c>
      <c r="B171" s="7" t="s">
        <v>178</v>
      </c>
      <c r="C171" s="7" t="s">
        <v>1</v>
      </c>
      <c r="D171" s="7" t="s">
        <v>479</v>
      </c>
      <c r="E171" s="7"/>
      <c r="F171" s="7"/>
      <c r="G171" s="7"/>
      <c r="H171" s="7" t="s">
        <v>585</v>
      </c>
      <c r="I171" s="31">
        <v>2</v>
      </c>
      <c r="J171" s="36"/>
      <c r="K171" s="1"/>
      <c r="L171" s="32"/>
      <c r="M171" s="35"/>
      <c r="N171" s="35"/>
    </row>
    <row r="172" spans="1:14" ht="39.75" customHeight="1" x14ac:dyDescent="0.25">
      <c r="A172" s="3">
        <f t="shared" si="6"/>
        <v>158</v>
      </c>
      <c r="B172" s="9" t="s">
        <v>179</v>
      </c>
      <c r="C172" s="12" t="s">
        <v>1</v>
      </c>
      <c r="D172" s="12" t="s">
        <v>480</v>
      </c>
      <c r="E172" s="12"/>
      <c r="F172" s="12"/>
      <c r="G172" s="12"/>
      <c r="H172" s="27" t="s">
        <v>17</v>
      </c>
      <c r="I172" s="31">
        <v>4</v>
      </c>
      <c r="J172" s="36"/>
      <c r="K172" s="1"/>
      <c r="L172" s="32"/>
      <c r="M172" s="35"/>
      <c r="N172" s="35"/>
    </row>
    <row r="173" spans="1:14" ht="33.75" customHeight="1" x14ac:dyDescent="0.25">
      <c r="A173" s="3">
        <f t="shared" si="6"/>
        <v>159</v>
      </c>
      <c r="B173" s="6" t="s">
        <v>62</v>
      </c>
      <c r="C173" s="11" t="s">
        <v>1</v>
      </c>
      <c r="D173" s="5" t="s">
        <v>423</v>
      </c>
      <c r="E173" s="5"/>
      <c r="F173" s="5"/>
      <c r="G173" s="5"/>
      <c r="H173" s="16" t="s">
        <v>4</v>
      </c>
      <c r="I173" s="31">
        <v>3</v>
      </c>
      <c r="J173" s="34"/>
      <c r="K173" s="1"/>
      <c r="L173" s="32"/>
      <c r="M173" s="35"/>
      <c r="N173" s="35"/>
    </row>
    <row r="174" spans="1:14" ht="30" customHeight="1" x14ac:dyDescent="0.25">
      <c r="A174" s="3">
        <f t="shared" si="6"/>
        <v>160</v>
      </c>
      <c r="B174" s="6" t="s">
        <v>180</v>
      </c>
      <c r="C174" s="11" t="s">
        <v>1</v>
      </c>
      <c r="D174" s="5" t="s">
        <v>423</v>
      </c>
      <c r="E174" s="5"/>
      <c r="F174" s="5"/>
      <c r="G174" s="5"/>
      <c r="H174" s="28" t="s">
        <v>2</v>
      </c>
      <c r="I174" s="31">
        <v>7</v>
      </c>
      <c r="J174" s="34"/>
      <c r="K174" s="1"/>
      <c r="L174" s="32"/>
      <c r="M174" s="35"/>
      <c r="N174" s="35"/>
    </row>
    <row r="175" spans="1:14" ht="25.5" x14ac:dyDescent="0.25">
      <c r="A175" s="3">
        <f t="shared" si="6"/>
        <v>161</v>
      </c>
      <c r="B175" s="9" t="s">
        <v>181</v>
      </c>
      <c r="C175" s="12" t="s">
        <v>1</v>
      </c>
      <c r="D175" s="12" t="s">
        <v>428</v>
      </c>
      <c r="E175" s="12"/>
      <c r="F175" s="12"/>
      <c r="G175" s="12"/>
      <c r="H175" s="27" t="s">
        <v>4</v>
      </c>
      <c r="I175" s="31">
        <v>1</v>
      </c>
      <c r="J175" s="36"/>
      <c r="K175" s="1"/>
      <c r="L175" s="32"/>
      <c r="M175" s="35"/>
      <c r="N175" s="35"/>
    </row>
    <row r="176" spans="1:14" ht="33" customHeight="1" x14ac:dyDescent="0.25">
      <c r="A176" s="3">
        <f t="shared" si="6"/>
        <v>162</v>
      </c>
      <c r="B176" s="6" t="s">
        <v>182</v>
      </c>
      <c r="C176" s="11" t="s">
        <v>1</v>
      </c>
      <c r="D176" s="5" t="s">
        <v>423</v>
      </c>
      <c r="E176" s="5"/>
      <c r="F176" s="5"/>
      <c r="G176" s="5"/>
      <c r="H176" s="11" t="s">
        <v>13</v>
      </c>
      <c r="I176" s="31">
        <v>10</v>
      </c>
      <c r="J176" s="33"/>
      <c r="K176" s="1"/>
      <c r="L176" s="32"/>
      <c r="M176" s="35"/>
      <c r="N176" s="35"/>
    </row>
    <row r="177" spans="1:14" ht="25.5" x14ac:dyDescent="0.25">
      <c r="A177" s="3">
        <f t="shared" si="6"/>
        <v>163</v>
      </c>
      <c r="B177" s="6" t="s">
        <v>77</v>
      </c>
      <c r="C177" s="6" t="s">
        <v>1</v>
      </c>
      <c r="D177" s="6" t="s">
        <v>481</v>
      </c>
      <c r="E177" s="6"/>
      <c r="F177" s="6"/>
      <c r="G177" s="6"/>
      <c r="H177" s="28" t="s">
        <v>5</v>
      </c>
      <c r="I177" s="31">
        <v>2</v>
      </c>
      <c r="J177" s="33"/>
      <c r="K177" s="1"/>
      <c r="L177" s="32"/>
      <c r="M177" s="35"/>
      <c r="N177" s="35"/>
    </row>
    <row r="178" spans="1:14" ht="35.25" customHeight="1" x14ac:dyDescent="0.25">
      <c r="A178" s="3">
        <f t="shared" si="6"/>
        <v>164</v>
      </c>
      <c r="B178" s="6" t="s">
        <v>68</v>
      </c>
      <c r="C178" s="6" t="s">
        <v>1</v>
      </c>
      <c r="D178" s="5" t="s">
        <v>423</v>
      </c>
      <c r="E178" s="5"/>
      <c r="F178" s="5"/>
      <c r="G178" s="5"/>
      <c r="H178" s="28" t="s">
        <v>13</v>
      </c>
      <c r="I178" s="31">
        <v>1</v>
      </c>
      <c r="J178" s="34"/>
      <c r="K178" s="1"/>
      <c r="L178" s="32"/>
      <c r="M178" s="35"/>
      <c r="N178" s="35"/>
    </row>
    <row r="179" spans="1:14" ht="63.75" x14ac:dyDescent="0.25">
      <c r="A179" s="3">
        <f t="shared" si="6"/>
        <v>165</v>
      </c>
      <c r="B179" s="4" t="s">
        <v>183</v>
      </c>
      <c r="C179" s="12" t="s">
        <v>1</v>
      </c>
      <c r="D179" s="12" t="s">
        <v>429</v>
      </c>
      <c r="E179" s="12"/>
      <c r="F179" s="12"/>
      <c r="G179" s="12"/>
      <c r="H179" s="27" t="s">
        <v>851</v>
      </c>
      <c r="I179" s="31">
        <v>1</v>
      </c>
      <c r="J179" s="36"/>
      <c r="K179" s="1"/>
      <c r="L179" s="32"/>
      <c r="M179" s="35"/>
      <c r="N179" s="35"/>
    </row>
    <row r="180" spans="1:14" ht="25.5" x14ac:dyDescent="0.25">
      <c r="A180" s="3">
        <f t="shared" si="6"/>
        <v>166</v>
      </c>
      <c r="B180" s="5" t="s">
        <v>184</v>
      </c>
      <c r="C180" s="11" t="s">
        <v>1</v>
      </c>
      <c r="D180" s="5" t="s">
        <v>477</v>
      </c>
      <c r="E180" s="5"/>
      <c r="F180" s="5"/>
      <c r="G180" s="5"/>
      <c r="H180" s="28" t="s">
        <v>13</v>
      </c>
      <c r="I180" s="31">
        <v>5</v>
      </c>
      <c r="J180" s="33"/>
      <c r="K180" s="1"/>
      <c r="L180" s="32"/>
      <c r="M180" s="35"/>
      <c r="N180" s="35"/>
    </row>
    <row r="181" spans="1:14" ht="25.5" x14ac:dyDescent="0.25">
      <c r="A181" s="3">
        <f t="shared" si="6"/>
        <v>167</v>
      </c>
      <c r="B181" s="5" t="s">
        <v>185</v>
      </c>
      <c r="C181" s="11" t="s">
        <v>1</v>
      </c>
      <c r="D181" s="11" t="s">
        <v>482</v>
      </c>
      <c r="E181" s="11"/>
      <c r="F181" s="11"/>
      <c r="G181" s="11"/>
      <c r="H181" s="28" t="s">
        <v>13</v>
      </c>
      <c r="I181" s="57">
        <v>1</v>
      </c>
      <c r="J181" s="34"/>
      <c r="K181" s="1"/>
      <c r="L181" s="32"/>
      <c r="M181" s="35"/>
      <c r="N181" s="35"/>
    </row>
    <row r="182" spans="1:14" ht="33" customHeight="1" x14ac:dyDescent="0.25">
      <c r="A182" s="3">
        <f t="shared" si="6"/>
        <v>168</v>
      </c>
      <c r="B182" s="6" t="s">
        <v>186</v>
      </c>
      <c r="C182" s="11" t="s">
        <v>1</v>
      </c>
      <c r="D182" s="6" t="s">
        <v>477</v>
      </c>
      <c r="E182" s="6"/>
      <c r="F182" s="6"/>
      <c r="G182" s="6"/>
      <c r="H182" s="16" t="s">
        <v>5</v>
      </c>
      <c r="I182" s="31">
        <v>2</v>
      </c>
      <c r="J182" s="34"/>
      <c r="K182" s="1"/>
      <c r="L182" s="32"/>
      <c r="M182" s="35"/>
      <c r="N182" s="35"/>
    </row>
    <row r="183" spans="1:14" ht="56.25" customHeight="1" x14ac:dyDescent="0.25">
      <c r="A183" s="3">
        <f t="shared" si="6"/>
        <v>169</v>
      </c>
      <c r="B183" s="4" t="s">
        <v>187</v>
      </c>
      <c r="C183" s="12" t="s">
        <v>1</v>
      </c>
      <c r="D183" s="12" t="s">
        <v>483</v>
      </c>
      <c r="E183" s="12"/>
      <c r="F183" s="12"/>
      <c r="G183" s="12"/>
      <c r="H183" s="27" t="s">
        <v>4</v>
      </c>
      <c r="I183" s="31">
        <v>5</v>
      </c>
      <c r="J183" s="36"/>
      <c r="K183" s="1"/>
      <c r="L183" s="32"/>
      <c r="M183" s="35"/>
      <c r="N183" s="35"/>
    </row>
    <row r="184" spans="1:14" ht="25.5" x14ac:dyDescent="0.25">
      <c r="A184" s="3">
        <f t="shared" si="6"/>
        <v>170</v>
      </c>
      <c r="B184" s="6" t="s">
        <v>188</v>
      </c>
      <c r="C184" s="12" t="s">
        <v>1</v>
      </c>
      <c r="D184" s="21">
        <v>0.4</v>
      </c>
      <c r="E184" s="21"/>
      <c r="F184" s="21"/>
      <c r="G184" s="21"/>
      <c r="H184" s="28" t="s">
        <v>8</v>
      </c>
      <c r="I184" s="31">
        <v>4</v>
      </c>
      <c r="J184" s="34"/>
      <c r="K184" s="1"/>
      <c r="L184" s="32"/>
      <c r="M184" s="35"/>
      <c r="N184" s="35"/>
    </row>
    <row r="185" spans="1:14" ht="32.25" customHeight="1" x14ac:dyDescent="0.25">
      <c r="A185" s="3">
        <f t="shared" si="6"/>
        <v>171</v>
      </c>
      <c r="B185" s="5" t="s">
        <v>188</v>
      </c>
      <c r="C185" s="25" t="s">
        <v>1</v>
      </c>
      <c r="D185" s="21" t="s">
        <v>878</v>
      </c>
      <c r="E185" s="21"/>
      <c r="F185" s="21"/>
      <c r="G185" s="21"/>
      <c r="H185" s="28" t="s">
        <v>8</v>
      </c>
      <c r="I185" s="66">
        <v>4</v>
      </c>
      <c r="J185" s="34"/>
      <c r="K185" s="68"/>
      <c r="L185" s="35"/>
      <c r="M185" s="35"/>
      <c r="N185" s="35"/>
    </row>
    <row r="186" spans="1:14" ht="25.5" x14ac:dyDescent="0.25">
      <c r="A186" s="3">
        <f t="shared" si="6"/>
        <v>172</v>
      </c>
      <c r="B186" s="6" t="s">
        <v>188</v>
      </c>
      <c r="C186" s="11" t="s">
        <v>1</v>
      </c>
      <c r="D186" s="6" t="s">
        <v>484</v>
      </c>
      <c r="E186" s="6"/>
      <c r="F186" s="6"/>
      <c r="G186" s="6"/>
      <c r="H186" s="11" t="s">
        <v>5</v>
      </c>
      <c r="I186" s="31">
        <v>2</v>
      </c>
      <c r="J186" s="37"/>
      <c r="K186" s="1"/>
      <c r="L186" s="32"/>
      <c r="M186" s="35"/>
      <c r="N186" s="35"/>
    </row>
    <row r="187" spans="1:14" ht="65.25" customHeight="1" x14ac:dyDescent="0.25">
      <c r="A187" s="3">
        <f t="shared" si="6"/>
        <v>173</v>
      </c>
      <c r="B187" s="11" t="s">
        <v>189</v>
      </c>
      <c r="C187" s="11" t="s">
        <v>1</v>
      </c>
      <c r="D187" s="5" t="s">
        <v>485</v>
      </c>
      <c r="E187" s="5"/>
      <c r="F187" s="5"/>
      <c r="G187" s="5"/>
      <c r="H187" s="28" t="s">
        <v>812</v>
      </c>
      <c r="I187" s="31">
        <v>1</v>
      </c>
      <c r="J187" s="33"/>
      <c r="K187" s="1"/>
      <c r="L187" s="32"/>
      <c r="M187" s="35"/>
      <c r="N187" s="35"/>
    </row>
    <row r="188" spans="1:14" ht="25.5" x14ac:dyDescent="0.25">
      <c r="A188" s="3">
        <f t="shared" si="6"/>
        <v>174</v>
      </c>
      <c r="B188" s="5" t="s">
        <v>190</v>
      </c>
      <c r="C188" s="11" t="s">
        <v>1</v>
      </c>
      <c r="D188" s="22">
        <v>0.85</v>
      </c>
      <c r="E188" s="22"/>
      <c r="F188" s="22"/>
      <c r="G188" s="22"/>
      <c r="H188" s="28" t="s">
        <v>2</v>
      </c>
      <c r="I188" s="31">
        <v>14</v>
      </c>
      <c r="J188" s="33"/>
      <c r="K188" s="1"/>
      <c r="L188" s="32"/>
      <c r="M188" s="35"/>
      <c r="N188" s="35"/>
    </row>
    <row r="189" spans="1:14" ht="33" customHeight="1" x14ac:dyDescent="0.25">
      <c r="A189" s="3">
        <f t="shared" si="6"/>
        <v>175</v>
      </c>
      <c r="B189" s="5" t="s">
        <v>191</v>
      </c>
      <c r="C189" s="11" t="s">
        <v>1</v>
      </c>
      <c r="D189" s="5" t="s">
        <v>423</v>
      </c>
      <c r="E189" s="5"/>
      <c r="F189" s="5"/>
      <c r="G189" s="5"/>
      <c r="H189" s="28" t="s">
        <v>5</v>
      </c>
      <c r="I189" s="57">
        <v>1</v>
      </c>
      <c r="J189" s="34"/>
      <c r="K189" s="1"/>
      <c r="L189" s="32"/>
      <c r="M189" s="35"/>
      <c r="N189" s="35"/>
    </row>
    <row r="190" spans="1:14" ht="30" customHeight="1" x14ac:dyDescent="0.25">
      <c r="A190" s="3">
        <f t="shared" si="6"/>
        <v>176</v>
      </c>
      <c r="B190" s="5" t="s">
        <v>192</v>
      </c>
      <c r="C190" s="11" t="s">
        <v>1</v>
      </c>
      <c r="D190" s="5" t="s">
        <v>423</v>
      </c>
      <c r="E190" s="5"/>
      <c r="F190" s="5"/>
      <c r="G190" s="5"/>
      <c r="H190" s="28" t="s">
        <v>4</v>
      </c>
      <c r="I190" s="31">
        <v>2</v>
      </c>
      <c r="J190" s="33"/>
      <c r="K190" s="1"/>
      <c r="L190" s="32"/>
      <c r="M190" s="35"/>
      <c r="N190" s="35"/>
    </row>
    <row r="191" spans="1:14" ht="25.5" x14ac:dyDescent="0.25">
      <c r="A191" s="3">
        <f t="shared" si="6"/>
        <v>177</v>
      </c>
      <c r="B191" s="6" t="s">
        <v>193</v>
      </c>
      <c r="C191" s="7" t="s">
        <v>1</v>
      </c>
      <c r="D191" s="23" t="s">
        <v>3</v>
      </c>
      <c r="E191" s="23"/>
      <c r="F191" s="23"/>
      <c r="G191" s="23"/>
      <c r="H191" s="16" t="s">
        <v>72</v>
      </c>
      <c r="I191" s="31">
        <v>2</v>
      </c>
      <c r="J191" s="36"/>
      <c r="K191" s="1"/>
      <c r="L191" s="32"/>
      <c r="M191" s="35"/>
      <c r="N191" s="35"/>
    </row>
    <row r="192" spans="1:14" ht="25.5" x14ac:dyDescent="0.25">
      <c r="A192" s="3">
        <f t="shared" si="6"/>
        <v>178</v>
      </c>
      <c r="B192" s="5" t="s">
        <v>194</v>
      </c>
      <c r="C192" s="11" t="s">
        <v>1</v>
      </c>
      <c r="D192" s="75">
        <v>0.97</v>
      </c>
      <c r="E192" s="75"/>
      <c r="F192" s="75"/>
      <c r="G192" s="75"/>
      <c r="H192" s="28" t="s">
        <v>72</v>
      </c>
      <c r="I192" s="57">
        <v>1</v>
      </c>
      <c r="J192" s="33"/>
      <c r="K192" s="1"/>
      <c r="L192" s="32"/>
      <c r="M192" s="35"/>
      <c r="N192" s="35"/>
    </row>
    <row r="193" spans="1:14" ht="27.75" customHeight="1" x14ac:dyDescent="0.25">
      <c r="A193" s="3">
        <f t="shared" si="6"/>
        <v>179</v>
      </c>
      <c r="B193" s="5" t="s">
        <v>54</v>
      </c>
      <c r="C193" s="11" t="s">
        <v>1</v>
      </c>
      <c r="D193" s="5" t="s">
        <v>423</v>
      </c>
      <c r="E193" s="5"/>
      <c r="F193" s="5"/>
      <c r="G193" s="5"/>
      <c r="H193" s="28" t="s">
        <v>11</v>
      </c>
      <c r="I193" s="57">
        <v>1</v>
      </c>
      <c r="J193" s="33"/>
      <c r="K193" s="1"/>
      <c r="L193" s="32"/>
      <c r="M193" s="35"/>
      <c r="N193" s="35"/>
    </row>
    <row r="194" spans="1:14" ht="29.25" customHeight="1" x14ac:dyDescent="0.25">
      <c r="A194" s="3">
        <f t="shared" si="6"/>
        <v>180</v>
      </c>
      <c r="B194" s="6" t="s">
        <v>195</v>
      </c>
      <c r="C194" s="11" t="s">
        <v>1</v>
      </c>
      <c r="D194" s="5" t="s">
        <v>423</v>
      </c>
      <c r="E194" s="5"/>
      <c r="F194" s="5"/>
      <c r="G194" s="5"/>
      <c r="H194" s="28" t="s">
        <v>581</v>
      </c>
      <c r="I194" s="31">
        <v>2</v>
      </c>
      <c r="J194" s="33"/>
      <c r="K194" s="1"/>
      <c r="L194" s="32"/>
      <c r="M194" s="35"/>
      <c r="N194" s="35"/>
    </row>
    <row r="195" spans="1:14" ht="31.5" customHeight="1" x14ac:dyDescent="0.25">
      <c r="A195" s="3">
        <f t="shared" si="6"/>
        <v>181</v>
      </c>
      <c r="B195" s="6" t="s">
        <v>196</v>
      </c>
      <c r="C195" s="11" t="s">
        <v>1</v>
      </c>
      <c r="D195" s="6" t="s">
        <v>423</v>
      </c>
      <c r="E195" s="6"/>
      <c r="F195" s="6"/>
      <c r="G195" s="6"/>
      <c r="H195" s="16" t="s">
        <v>72</v>
      </c>
      <c r="I195" s="31">
        <v>2</v>
      </c>
      <c r="J195" s="37"/>
      <c r="K195" s="1"/>
      <c r="L195" s="32"/>
      <c r="M195" s="35"/>
      <c r="N195" s="35"/>
    </row>
    <row r="196" spans="1:14" ht="25.5" x14ac:dyDescent="0.25">
      <c r="A196" s="3">
        <f t="shared" si="6"/>
        <v>182</v>
      </c>
      <c r="B196" s="6" t="s">
        <v>197</v>
      </c>
      <c r="C196" s="11" t="s">
        <v>1</v>
      </c>
      <c r="D196" s="5" t="s">
        <v>486</v>
      </c>
      <c r="E196" s="5"/>
      <c r="F196" s="5"/>
      <c r="G196" s="5"/>
      <c r="H196" s="28" t="s">
        <v>852</v>
      </c>
      <c r="I196" s="57">
        <v>1</v>
      </c>
      <c r="J196" s="33"/>
      <c r="K196" s="1"/>
      <c r="L196" s="32"/>
      <c r="M196" s="35"/>
      <c r="N196" s="35"/>
    </row>
    <row r="197" spans="1:14" ht="31.5" customHeight="1" x14ac:dyDescent="0.25">
      <c r="A197" s="3">
        <f t="shared" si="6"/>
        <v>183</v>
      </c>
      <c r="B197" s="6" t="s">
        <v>198</v>
      </c>
      <c r="C197" s="11" t="s">
        <v>1</v>
      </c>
      <c r="D197" s="5" t="s">
        <v>423</v>
      </c>
      <c r="E197" s="5"/>
      <c r="F197" s="5"/>
      <c r="G197" s="5"/>
      <c r="H197" s="16" t="s">
        <v>4</v>
      </c>
      <c r="I197" s="31">
        <v>11</v>
      </c>
      <c r="J197" s="34"/>
      <c r="K197" s="1"/>
      <c r="L197" s="32"/>
      <c r="M197" s="35"/>
      <c r="N197" s="35"/>
    </row>
    <row r="198" spans="1:14" ht="53.25" customHeight="1" x14ac:dyDescent="0.25">
      <c r="A198" s="3">
        <f t="shared" si="6"/>
        <v>184</v>
      </c>
      <c r="B198" s="4" t="s">
        <v>199</v>
      </c>
      <c r="C198" s="12" t="s">
        <v>1</v>
      </c>
      <c r="D198" s="12" t="s">
        <v>435</v>
      </c>
      <c r="E198" s="12"/>
      <c r="F198" s="12"/>
      <c r="G198" s="12"/>
      <c r="H198" s="27" t="s">
        <v>5</v>
      </c>
      <c r="I198" s="57">
        <v>1</v>
      </c>
      <c r="J198" s="36"/>
      <c r="K198" s="1"/>
      <c r="L198" s="32"/>
      <c r="M198" s="35"/>
      <c r="N198" s="35"/>
    </row>
    <row r="199" spans="1:14" ht="71.25" customHeight="1" x14ac:dyDescent="0.25">
      <c r="A199" s="3">
        <f t="shared" si="6"/>
        <v>185</v>
      </c>
      <c r="B199" s="4" t="s">
        <v>199</v>
      </c>
      <c r="C199" s="12" t="s">
        <v>1</v>
      </c>
      <c r="D199" s="25" t="s">
        <v>879</v>
      </c>
      <c r="E199" s="25"/>
      <c r="F199" s="25"/>
      <c r="G199" s="25"/>
      <c r="H199" s="27" t="s">
        <v>5</v>
      </c>
      <c r="I199" s="57">
        <v>1</v>
      </c>
      <c r="J199" s="36"/>
      <c r="K199" s="1"/>
      <c r="L199" s="32"/>
      <c r="M199" s="35"/>
      <c r="N199" s="35"/>
    </row>
    <row r="200" spans="1:14" ht="30" customHeight="1" x14ac:dyDescent="0.25">
      <c r="A200" s="3">
        <f t="shared" si="6"/>
        <v>186</v>
      </c>
      <c r="B200" s="4" t="s">
        <v>200</v>
      </c>
      <c r="C200" s="12" t="s">
        <v>1</v>
      </c>
      <c r="D200" s="12" t="s">
        <v>487</v>
      </c>
      <c r="E200" s="12"/>
      <c r="F200" s="12"/>
      <c r="G200" s="12"/>
      <c r="H200" s="27" t="s">
        <v>585</v>
      </c>
      <c r="I200" s="31">
        <v>10</v>
      </c>
      <c r="J200" s="36"/>
      <c r="K200" s="1"/>
      <c r="L200" s="32"/>
      <c r="M200" s="35"/>
      <c r="N200" s="35"/>
    </row>
    <row r="201" spans="1:14" ht="26.25" customHeight="1" x14ac:dyDescent="0.25">
      <c r="A201" s="3">
        <f t="shared" si="6"/>
        <v>187</v>
      </c>
      <c r="B201" s="6" t="s">
        <v>201</v>
      </c>
      <c r="C201" s="11" t="s">
        <v>1</v>
      </c>
      <c r="D201" s="7" t="s">
        <v>488</v>
      </c>
      <c r="E201" s="7"/>
      <c r="F201" s="7"/>
      <c r="G201" s="7"/>
      <c r="H201" s="27" t="s">
        <v>5</v>
      </c>
      <c r="I201" s="57">
        <v>1</v>
      </c>
      <c r="J201" s="37"/>
      <c r="K201" s="1"/>
      <c r="L201" s="32"/>
      <c r="M201" s="35"/>
      <c r="N201" s="35"/>
    </row>
    <row r="202" spans="1:14" ht="33.75" customHeight="1" x14ac:dyDescent="0.25">
      <c r="A202" s="3">
        <f t="shared" si="6"/>
        <v>188</v>
      </c>
      <c r="B202" s="6" t="s">
        <v>202</v>
      </c>
      <c r="C202" s="7" t="s">
        <v>1</v>
      </c>
      <c r="D202" s="6" t="s">
        <v>423</v>
      </c>
      <c r="E202" s="6"/>
      <c r="F202" s="6"/>
      <c r="G202" s="6"/>
      <c r="H202" s="16" t="s">
        <v>13</v>
      </c>
      <c r="I202" s="31">
        <v>4</v>
      </c>
      <c r="J202" s="36"/>
      <c r="K202" s="1"/>
      <c r="L202" s="32"/>
      <c r="M202" s="35"/>
      <c r="N202" s="35"/>
    </row>
    <row r="203" spans="1:14" ht="30.75" customHeight="1" x14ac:dyDescent="0.25">
      <c r="A203" s="3">
        <f t="shared" si="6"/>
        <v>189</v>
      </c>
      <c r="B203" s="6" t="s">
        <v>203</v>
      </c>
      <c r="C203" s="7" t="s">
        <v>1</v>
      </c>
      <c r="D203" s="23" t="s">
        <v>489</v>
      </c>
      <c r="E203" s="23"/>
      <c r="F203" s="23"/>
      <c r="G203" s="23"/>
      <c r="H203" s="16" t="s">
        <v>853</v>
      </c>
      <c r="I203" s="57">
        <v>1</v>
      </c>
      <c r="J203" s="37"/>
      <c r="K203" s="1"/>
      <c r="L203" s="32"/>
      <c r="M203" s="35"/>
      <c r="N203" s="35"/>
    </row>
    <row r="204" spans="1:14" ht="33" customHeight="1" x14ac:dyDescent="0.25">
      <c r="A204" s="3">
        <f t="shared" si="6"/>
        <v>190</v>
      </c>
      <c r="B204" s="6" t="s">
        <v>204</v>
      </c>
      <c r="C204" s="7" t="s">
        <v>1</v>
      </c>
      <c r="D204" s="6" t="s">
        <v>423</v>
      </c>
      <c r="E204" s="6"/>
      <c r="F204" s="6"/>
      <c r="G204" s="6"/>
      <c r="H204" s="16" t="s">
        <v>8</v>
      </c>
      <c r="I204" s="31">
        <v>2</v>
      </c>
      <c r="J204" s="37"/>
      <c r="K204" s="1"/>
      <c r="L204" s="32"/>
      <c r="M204" s="35"/>
      <c r="N204" s="35"/>
    </row>
    <row r="205" spans="1:14" ht="32.25" customHeight="1" x14ac:dyDescent="0.25">
      <c r="A205" s="3">
        <f t="shared" si="6"/>
        <v>191</v>
      </c>
      <c r="B205" s="6" t="s">
        <v>205</v>
      </c>
      <c r="C205" s="11" t="s">
        <v>1</v>
      </c>
      <c r="D205" s="7" t="s">
        <v>490</v>
      </c>
      <c r="E205" s="7"/>
      <c r="F205" s="7"/>
      <c r="G205" s="7"/>
      <c r="H205" s="27" t="s">
        <v>585</v>
      </c>
      <c r="I205" s="31">
        <v>1</v>
      </c>
      <c r="J205" s="37"/>
      <c r="K205" s="1"/>
      <c r="L205" s="32"/>
      <c r="M205" s="35"/>
      <c r="N205" s="35"/>
    </row>
    <row r="206" spans="1:14" ht="25.5" x14ac:dyDescent="0.25">
      <c r="A206" s="3">
        <f t="shared" si="6"/>
        <v>192</v>
      </c>
      <c r="B206" s="15" t="s">
        <v>206</v>
      </c>
      <c r="C206" s="7" t="s">
        <v>1</v>
      </c>
      <c r="D206" s="5" t="s">
        <v>486</v>
      </c>
      <c r="E206" s="5"/>
      <c r="F206" s="5"/>
      <c r="G206" s="5"/>
      <c r="H206" s="16" t="s">
        <v>4</v>
      </c>
      <c r="I206" s="31">
        <v>2</v>
      </c>
      <c r="J206" s="37"/>
      <c r="K206" s="1"/>
      <c r="L206" s="32"/>
      <c r="M206" s="35"/>
      <c r="N206" s="35"/>
    </row>
    <row r="207" spans="1:14" ht="70.5" customHeight="1" x14ac:dyDescent="0.25">
      <c r="A207" s="3">
        <f t="shared" si="6"/>
        <v>193</v>
      </c>
      <c r="B207" s="4" t="s">
        <v>207</v>
      </c>
      <c r="C207" s="12" t="s">
        <v>1</v>
      </c>
      <c r="D207" s="12" t="s">
        <v>491</v>
      </c>
      <c r="E207" s="12"/>
      <c r="F207" s="12"/>
      <c r="G207" s="12"/>
      <c r="H207" s="27" t="s">
        <v>841</v>
      </c>
      <c r="I207" s="57">
        <v>115</v>
      </c>
      <c r="J207" s="36"/>
      <c r="K207" s="1"/>
      <c r="L207" s="32"/>
      <c r="M207" s="35"/>
      <c r="N207" s="35"/>
    </row>
    <row r="208" spans="1:14" ht="32.25" customHeight="1" x14ac:dyDescent="0.25">
      <c r="A208" s="3">
        <f t="shared" si="6"/>
        <v>194</v>
      </c>
      <c r="B208" s="6" t="s">
        <v>208</v>
      </c>
      <c r="C208" s="7" t="s">
        <v>1</v>
      </c>
      <c r="D208" s="6" t="s">
        <v>423</v>
      </c>
      <c r="E208" s="6"/>
      <c r="F208" s="6"/>
      <c r="G208" s="6"/>
      <c r="H208" s="16" t="s">
        <v>4</v>
      </c>
      <c r="I208" s="31">
        <v>3</v>
      </c>
      <c r="J208" s="37"/>
      <c r="K208" s="1"/>
      <c r="L208" s="32"/>
      <c r="M208" s="35"/>
      <c r="N208" s="35"/>
    </row>
    <row r="209" spans="1:14" ht="33" customHeight="1" x14ac:dyDescent="0.25">
      <c r="A209" s="3">
        <f t="shared" si="6"/>
        <v>195</v>
      </c>
      <c r="B209" s="6" t="s">
        <v>41</v>
      </c>
      <c r="C209" s="7" t="s">
        <v>1</v>
      </c>
      <c r="D209" s="6" t="s">
        <v>423</v>
      </c>
      <c r="E209" s="6"/>
      <c r="F209" s="6"/>
      <c r="G209" s="6"/>
      <c r="H209" s="16" t="s">
        <v>4</v>
      </c>
      <c r="I209" s="31">
        <v>21</v>
      </c>
      <c r="J209" s="36"/>
      <c r="K209" s="1"/>
      <c r="L209" s="32"/>
      <c r="M209" s="35"/>
      <c r="N209" s="35"/>
    </row>
    <row r="210" spans="1:14" ht="51" x14ac:dyDescent="0.25">
      <c r="A210" s="3">
        <f t="shared" si="6"/>
        <v>196</v>
      </c>
      <c r="B210" s="9" t="s">
        <v>209</v>
      </c>
      <c r="C210" s="12" t="s">
        <v>1</v>
      </c>
      <c r="D210" s="12" t="s">
        <v>448</v>
      </c>
      <c r="E210" s="12"/>
      <c r="F210" s="12"/>
      <c r="G210" s="12"/>
      <c r="H210" s="27" t="s">
        <v>844</v>
      </c>
      <c r="I210" s="31">
        <v>1</v>
      </c>
      <c r="J210" s="36"/>
      <c r="K210" s="1"/>
      <c r="L210" s="32"/>
      <c r="M210" s="35"/>
      <c r="N210" s="35"/>
    </row>
    <row r="211" spans="1:14" ht="27" customHeight="1" x14ac:dyDescent="0.25">
      <c r="A211" s="3">
        <f t="shared" si="6"/>
        <v>197</v>
      </c>
      <c r="B211" s="6" t="s">
        <v>210</v>
      </c>
      <c r="C211" s="7" t="s">
        <v>1</v>
      </c>
      <c r="D211" s="7" t="s">
        <v>430</v>
      </c>
      <c r="E211" s="7"/>
      <c r="F211" s="7"/>
      <c r="G211" s="7"/>
      <c r="H211" s="16" t="s">
        <v>8</v>
      </c>
      <c r="I211" s="31">
        <v>1</v>
      </c>
      <c r="J211" s="36"/>
      <c r="K211" s="1"/>
      <c r="L211" s="32"/>
      <c r="M211" s="35"/>
      <c r="N211" s="35"/>
    </row>
    <row r="212" spans="1:14" ht="31.5" customHeight="1" x14ac:dyDescent="0.25">
      <c r="A212" s="3">
        <f t="shared" si="6"/>
        <v>198</v>
      </c>
      <c r="B212" s="4" t="s">
        <v>211</v>
      </c>
      <c r="C212" s="12" t="s">
        <v>1</v>
      </c>
      <c r="D212" s="12" t="s">
        <v>492</v>
      </c>
      <c r="E212" s="12"/>
      <c r="F212" s="12"/>
      <c r="G212" s="12"/>
      <c r="H212" s="27" t="s">
        <v>841</v>
      </c>
      <c r="I212" s="31">
        <v>35</v>
      </c>
      <c r="J212" s="36"/>
      <c r="K212" s="1"/>
      <c r="L212" s="32"/>
      <c r="M212" s="35"/>
      <c r="N212" s="35"/>
    </row>
    <row r="213" spans="1:14" ht="30.75" customHeight="1" x14ac:dyDescent="0.25">
      <c r="A213" s="3">
        <f t="shared" si="6"/>
        <v>199</v>
      </c>
      <c r="B213" s="9" t="s">
        <v>42</v>
      </c>
      <c r="C213" s="12" t="s">
        <v>1</v>
      </c>
      <c r="D213" s="12" t="s">
        <v>432</v>
      </c>
      <c r="E213" s="12"/>
      <c r="F213" s="12"/>
      <c r="G213" s="12"/>
      <c r="H213" s="27" t="s">
        <v>841</v>
      </c>
      <c r="I213" s="31">
        <v>10</v>
      </c>
      <c r="J213" s="36"/>
      <c r="K213" s="1"/>
      <c r="L213" s="32"/>
      <c r="M213" s="35"/>
      <c r="N213" s="35"/>
    </row>
    <row r="214" spans="1:14" ht="32.25" customHeight="1" x14ac:dyDescent="0.25">
      <c r="A214" s="3">
        <f t="shared" si="6"/>
        <v>200</v>
      </c>
      <c r="B214" s="4" t="s">
        <v>212</v>
      </c>
      <c r="C214" s="7" t="s">
        <v>1</v>
      </c>
      <c r="D214" s="6" t="s">
        <v>423</v>
      </c>
      <c r="E214" s="6"/>
      <c r="F214" s="6"/>
      <c r="G214" s="6"/>
      <c r="H214" s="16" t="s">
        <v>4</v>
      </c>
      <c r="I214" s="31">
        <v>2</v>
      </c>
      <c r="J214" s="37"/>
      <c r="K214" s="1"/>
      <c r="L214" s="32"/>
      <c r="M214" s="35"/>
      <c r="N214" s="35"/>
    </row>
    <row r="215" spans="1:14" ht="51" x14ac:dyDescent="0.25">
      <c r="A215" s="3">
        <f t="shared" si="6"/>
        <v>201</v>
      </c>
      <c r="B215" s="7" t="s">
        <v>936</v>
      </c>
      <c r="C215" s="7" t="s">
        <v>1</v>
      </c>
      <c r="D215" s="7" t="s">
        <v>937</v>
      </c>
      <c r="E215" s="7"/>
      <c r="F215" s="7"/>
      <c r="G215" s="7"/>
      <c r="H215" s="7" t="s">
        <v>582</v>
      </c>
      <c r="I215" s="57">
        <v>10</v>
      </c>
      <c r="J215" s="36"/>
      <c r="K215" s="1"/>
      <c r="L215" s="32"/>
      <c r="M215" s="35"/>
      <c r="N215" s="35"/>
    </row>
    <row r="216" spans="1:14" ht="31.5" customHeight="1" x14ac:dyDescent="0.25">
      <c r="A216" s="3">
        <f t="shared" si="6"/>
        <v>202</v>
      </c>
      <c r="B216" s="6" t="s">
        <v>56</v>
      </c>
      <c r="C216" s="7" t="s">
        <v>1</v>
      </c>
      <c r="D216" s="7" t="s">
        <v>493</v>
      </c>
      <c r="E216" s="7"/>
      <c r="F216" s="7"/>
      <c r="G216" s="7"/>
      <c r="H216" s="16" t="s">
        <v>4</v>
      </c>
      <c r="I216" s="57">
        <v>1</v>
      </c>
      <c r="J216" s="37"/>
      <c r="K216" s="1"/>
      <c r="L216" s="32"/>
      <c r="M216" s="35"/>
      <c r="N216" s="35"/>
    </row>
    <row r="217" spans="1:14" ht="38.25" x14ac:dyDescent="0.25">
      <c r="A217" s="3">
        <f t="shared" si="6"/>
        <v>203</v>
      </c>
      <c r="B217" s="4" t="s">
        <v>213</v>
      </c>
      <c r="C217" s="12" t="s">
        <v>1</v>
      </c>
      <c r="D217" s="12" t="s">
        <v>435</v>
      </c>
      <c r="E217" s="12"/>
      <c r="F217" s="12"/>
      <c r="G217" s="12"/>
      <c r="H217" s="27" t="s">
        <v>5</v>
      </c>
      <c r="I217" s="57">
        <v>1</v>
      </c>
      <c r="J217" s="36"/>
      <c r="K217" s="1"/>
      <c r="L217" s="32"/>
      <c r="M217" s="35"/>
      <c r="N217" s="35"/>
    </row>
    <row r="218" spans="1:14" ht="25.5" x14ac:dyDescent="0.25">
      <c r="A218" s="3">
        <f t="shared" si="6"/>
        <v>204</v>
      </c>
      <c r="B218" s="7" t="s">
        <v>214</v>
      </c>
      <c r="C218" s="7" t="s">
        <v>1</v>
      </c>
      <c r="D218" s="7" t="s">
        <v>494</v>
      </c>
      <c r="E218" s="7"/>
      <c r="F218" s="7"/>
      <c r="G218" s="7"/>
      <c r="H218" s="7" t="s">
        <v>72</v>
      </c>
      <c r="I218" s="57">
        <v>1</v>
      </c>
      <c r="J218" s="36"/>
      <c r="K218" s="1"/>
      <c r="L218" s="32"/>
      <c r="M218" s="35"/>
      <c r="N218" s="35"/>
    </row>
    <row r="219" spans="1:14" ht="33.75" customHeight="1" x14ac:dyDescent="0.25">
      <c r="A219" s="3">
        <f t="shared" si="6"/>
        <v>205</v>
      </c>
      <c r="B219" s="14" t="s">
        <v>215</v>
      </c>
      <c r="C219" s="7" t="s">
        <v>1</v>
      </c>
      <c r="D219" s="6" t="s">
        <v>495</v>
      </c>
      <c r="E219" s="6"/>
      <c r="F219" s="6"/>
      <c r="G219" s="6"/>
      <c r="H219" s="16" t="s">
        <v>12</v>
      </c>
      <c r="I219" s="31">
        <v>26</v>
      </c>
      <c r="J219" s="36"/>
      <c r="K219" s="1"/>
      <c r="L219" s="32"/>
      <c r="M219" s="35"/>
      <c r="N219" s="35"/>
    </row>
    <row r="220" spans="1:14" ht="33" customHeight="1" x14ac:dyDescent="0.25">
      <c r="A220" s="3">
        <f t="shared" si="6"/>
        <v>206</v>
      </c>
      <c r="B220" s="14" t="s">
        <v>216</v>
      </c>
      <c r="C220" s="7" t="s">
        <v>1</v>
      </c>
      <c r="D220" s="6" t="s">
        <v>423</v>
      </c>
      <c r="E220" s="6"/>
      <c r="F220" s="6"/>
      <c r="G220" s="6"/>
      <c r="H220" s="16" t="s">
        <v>13</v>
      </c>
      <c r="I220" s="31">
        <v>3</v>
      </c>
      <c r="J220" s="36"/>
      <c r="K220" s="1"/>
      <c r="L220" s="32"/>
      <c r="M220" s="35"/>
      <c r="N220" s="35"/>
    </row>
    <row r="221" spans="1:14" ht="45.75" customHeight="1" x14ac:dyDescent="0.25">
      <c r="A221" s="3">
        <f t="shared" ref="A221:A284" si="7">A220+1</f>
        <v>207</v>
      </c>
      <c r="B221" s="4" t="s">
        <v>217</v>
      </c>
      <c r="C221" s="12" t="s">
        <v>1</v>
      </c>
      <c r="D221" s="12" t="s">
        <v>435</v>
      </c>
      <c r="E221" s="12"/>
      <c r="F221" s="12"/>
      <c r="G221" s="12"/>
      <c r="H221" s="16" t="s">
        <v>4</v>
      </c>
      <c r="I221" s="57">
        <v>1</v>
      </c>
      <c r="J221" s="36"/>
      <c r="K221" s="1"/>
      <c r="L221" s="32"/>
      <c r="M221" s="35"/>
      <c r="N221" s="35"/>
    </row>
    <row r="222" spans="1:14" ht="35.25" customHeight="1" x14ac:dyDescent="0.25">
      <c r="A222" s="3">
        <f t="shared" si="7"/>
        <v>208</v>
      </c>
      <c r="B222" s="7" t="s">
        <v>218</v>
      </c>
      <c r="C222" s="7" t="s">
        <v>1</v>
      </c>
      <c r="D222" s="6" t="s">
        <v>423</v>
      </c>
      <c r="E222" s="6"/>
      <c r="F222" s="6"/>
      <c r="G222" s="6"/>
      <c r="H222" s="16" t="s">
        <v>6</v>
      </c>
      <c r="I222" s="31">
        <v>2</v>
      </c>
      <c r="J222" s="36"/>
      <c r="K222" s="1"/>
      <c r="L222" s="32"/>
      <c r="M222" s="35"/>
      <c r="N222" s="35"/>
    </row>
    <row r="223" spans="1:14" ht="32.25" customHeight="1" x14ac:dyDescent="0.25">
      <c r="A223" s="3">
        <f t="shared" si="7"/>
        <v>209</v>
      </c>
      <c r="B223" s="14" t="s">
        <v>219</v>
      </c>
      <c r="C223" s="7" t="s">
        <v>1</v>
      </c>
      <c r="D223" s="6" t="s">
        <v>423</v>
      </c>
      <c r="E223" s="6"/>
      <c r="F223" s="6"/>
      <c r="G223" s="6"/>
      <c r="H223" s="16" t="s">
        <v>12</v>
      </c>
      <c r="I223" s="31">
        <v>7</v>
      </c>
      <c r="J223" s="36"/>
      <c r="K223" s="1"/>
      <c r="L223" s="32"/>
      <c r="M223" s="35"/>
      <c r="N223" s="35"/>
    </row>
    <row r="224" spans="1:14" ht="32.25" customHeight="1" x14ac:dyDescent="0.25">
      <c r="A224" s="3">
        <f t="shared" si="7"/>
        <v>210</v>
      </c>
      <c r="B224" s="13" t="s">
        <v>35</v>
      </c>
      <c r="C224" s="7" t="s">
        <v>1</v>
      </c>
      <c r="D224" s="6" t="s">
        <v>496</v>
      </c>
      <c r="E224" s="6"/>
      <c r="F224" s="6"/>
      <c r="G224" s="6"/>
      <c r="H224" s="16" t="s">
        <v>4</v>
      </c>
      <c r="I224" s="31">
        <v>4</v>
      </c>
      <c r="J224" s="37"/>
      <c r="K224" s="1"/>
      <c r="L224" s="32"/>
      <c r="M224" s="35"/>
      <c r="N224" s="35"/>
    </row>
    <row r="225" spans="1:14" ht="32.25" customHeight="1" x14ac:dyDescent="0.25">
      <c r="A225" s="3">
        <f t="shared" si="7"/>
        <v>211</v>
      </c>
      <c r="B225" s="7" t="s">
        <v>220</v>
      </c>
      <c r="C225" s="7" t="s">
        <v>1</v>
      </c>
      <c r="D225" s="6" t="s">
        <v>423</v>
      </c>
      <c r="E225" s="6"/>
      <c r="F225" s="6"/>
      <c r="G225" s="6"/>
      <c r="H225" s="16" t="s">
        <v>12</v>
      </c>
      <c r="I225" s="31">
        <v>3</v>
      </c>
      <c r="J225" s="37"/>
      <c r="K225" s="1"/>
      <c r="L225" s="32"/>
      <c r="M225" s="35"/>
      <c r="N225" s="35"/>
    </row>
    <row r="226" spans="1:14" ht="25.5" x14ac:dyDescent="0.25">
      <c r="A226" s="3">
        <f t="shared" si="7"/>
        <v>212</v>
      </c>
      <c r="B226" s="6" t="s">
        <v>221</v>
      </c>
      <c r="C226" s="7" t="s">
        <v>1</v>
      </c>
      <c r="D226" s="6" t="s">
        <v>423</v>
      </c>
      <c r="E226" s="6"/>
      <c r="F226" s="6"/>
      <c r="G226" s="6"/>
      <c r="H226" s="16" t="s">
        <v>6</v>
      </c>
      <c r="I226" s="31">
        <v>3</v>
      </c>
      <c r="J226" s="36"/>
      <c r="K226" s="1"/>
      <c r="L226" s="32"/>
      <c r="M226" s="35"/>
      <c r="N226" s="35"/>
    </row>
    <row r="227" spans="1:14" ht="25.5" x14ac:dyDescent="0.25">
      <c r="A227" s="3">
        <f t="shared" si="7"/>
        <v>213</v>
      </c>
      <c r="B227" s="4" t="s">
        <v>222</v>
      </c>
      <c r="C227" s="7" t="s">
        <v>1</v>
      </c>
      <c r="D227" s="12" t="s">
        <v>430</v>
      </c>
      <c r="E227" s="12"/>
      <c r="F227" s="12"/>
      <c r="G227" s="12"/>
      <c r="H227" s="16" t="s">
        <v>6</v>
      </c>
      <c r="I227" s="31">
        <v>2</v>
      </c>
      <c r="J227" s="36"/>
      <c r="K227" s="1"/>
      <c r="L227" s="32"/>
      <c r="M227" s="35"/>
      <c r="N227" s="35"/>
    </row>
    <row r="228" spans="1:14" ht="24" customHeight="1" x14ac:dyDescent="0.25">
      <c r="A228" s="3">
        <f t="shared" si="7"/>
        <v>214</v>
      </c>
      <c r="B228" s="6" t="s">
        <v>223</v>
      </c>
      <c r="C228" s="7" t="s">
        <v>1</v>
      </c>
      <c r="D228" s="12" t="s">
        <v>430</v>
      </c>
      <c r="E228" s="12"/>
      <c r="F228" s="12"/>
      <c r="G228" s="12"/>
      <c r="H228" s="16" t="s">
        <v>6</v>
      </c>
      <c r="I228" s="57">
        <v>1</v>
      </c>
      <c r="J228" s="36"/>
      <c r="K228" s="1"/>
      <c r="L228" s="32"/>
      <c r="M228" s="35"/>
      <c r="N228" s="35"/>
    </row>
    <row r="229" spans="1:14" ht="35.25" customHeight="1" x14ac:dyDescent="0.25">
      <c r="A229" s="3">
        <f t="shared" si="7"/>
        <v>215</v>
      </c>
      <c r="B229" s="6" t="s">
        <v>224</v>
      </c>
      <c r="C229" s="7" t="s">
        <v>1</v>
      </c>
      <c r="D229" s="6" t="s">
        <v>423</v>
      </c>
      <c r="E229" s="6"/>
      <c r="F229" s="6"/>
      <c r="G229" s="6"/>
      <c r="H229" s="16" t="s">
        <v>585</v>
      </c>
      <c r="I229" s="57">
        <v>9</v>
      </c>
      <c r="J229" s="36"/>
      <c r="K229" s="1"/>
      <c r="L229" s="32"/>
      <c r="M229" s="35"/>
      <c r="N229" s="35"/>
    </row>
    <row r="230" spans="1:14" ht="38.25" x14ac:dyDescent="0.25">
      <c r="A230" s="3">
        <f t="shared" si="7"/>
        <v>216</v>
      </c>
      <c r="B230" s="7" t="s">
        <v>76</v>
      </c>
      <c r="C230" s="7" t="s">
        <v>1</v>
      </c>
      <c r="D230" s="6" t="s">
        <v>423</v>
      </c>
      <c r="E230" s="6"/>
      <c r="F230" s="6"/>
      <c r="G230" s="6"/>
      <c r="H230" s="16" t="s">
        <v>4</v>
      </c>
      <c r="I230" s="31">
        <v>7</v>
      </c>
      <c r="J230" s="36"/>
      <c r="K230" s="1"/>
      <c r="L230" s="32"/>
      <c r="M230" s="35"/>
      <c r="N230" s="35"/>
    </row>
    <row r="231" spans="1:14" ht="38.25" x14ac:dyDescent="0.25">
      <c r="A231" s="3">
        <f t="shared" si="7"/>
        <v>217</v>
      </c>
      <c r="B231" s="7" t="s">
        <v>225</v>
      </c>
      <c r="C231" s="7" t="s">
        <v>1</v>
      </c>
      <c r="D231" s="6" t="s">
        <v>423</v>
      </c>
      <c r="E231" s="6"/>
      <c r="F231" s="6"/>
      <c r="G231" s="6"/>
      <c r="H231" s="16" t="s">
        <v>4</v>
      </c>
      <c r="I231" s="31">
        <v>3</v>
      </c>
      <c r="J231" s="36"/>
      <c r="K231" s="1"/>
      <c r="L231" s="32"/>
      <c r="M231" s="35"/>
      <c r="N231" s="35"/>
    </row>
    <row r="232" spans="1:14" ht="25.5" x14ac:dyDescent="0.25">
      <c r="A232" s="3">
        <f t="shared" si="7"/>
        <v>218</v>
      </c>
      <c r="B232" s="15" t="s">
        <v>25</v>
      </c>
      <c r="C232" s="7" t="s">
        <v>1</v>
      </c>
      <c r="D232" s="12" t="s">
        <v>430</v>
      </c>
      <c r="E232" s="12"/>
      <c r="F232" s="12"/>
      <c r="G232" s="12"/>
      <c r="H232" s="16" t="s">
        <v>6</v>
      </c>
      <c r="I232" s="57">
        <v>1</v>
      </c>
      <c r="J232" s="37"/>
      <c r="K232" s="1"/>
      <c r="L232" s="32"/>
      <c r="M232" s="35"/>
      <c r="N232" s="35"/>
    </row>
    <row r="233" spans="1:14" ht="25.5" x14ac:dyDescent="0.25">
      <c r="A233" s="3">
        <f t="shared" si="7"/>
        <v>219</v>
      </c>
      <c r="B233" s="7" t="s">
        <v>226</v>
      </c>
      <c r="C233" s="7" t="s">
        <v>1</v>
      </c>
      <c r="D233" s="24">
        <v>0.998</v>
      </c>
      <c r="E233" s="24"/>
      <c r="F233" s="24"/>
      <c r="G233" s="24"/>
      <c r="H233" s="16" t="s">
        <v>4</v>
      </c>
      <c r="I233" s="57">
        <v>1</v>
      </c>
      <c r="J233" s="37"/>
      <c r="K233" s="1"/>
      <c r="L233" s="32"/>
      <c r="M233" s="35"/>
      <c r="N233" s="35"/>
    </row>
    <row r="234" spans="1:14" ht="27" customHeight="1" x14ac:dyDescent="0.25">
      <c r="A234" s="3">
        <f t="shared" si="7"/>
        <v>220</v>
      </c>
      <c r="B234" s="7" t="s">
        <v>227</v>
      </c>
      <c r="C234" s="7" t="s">
        <v>1</v>
      </c>
      <c r="D234" s="6" t="s">
        <v>430</v>
      </c>
      <c r="E234" s="6"/>
      <c r="F234" s="6"/>
      <c r="G234" s="6"/>
      <c r="H234" s="16" t="s">
        <v>582</v>
      </c>
      <c r="I234" s="57">
        <v>11</v>
      </c>
      <c r="J234" s="36"/>
      <c r="K234" s="1"/>
      <c r="L234" s="32"/>
      <c r="M234" s="35"/>
      <c r="N234" s="35"/>
    </row>
    <row r="235" spans="1:14" ht="25.5" x14ac:dyDescent="0.25">
      <c r="A235" s="3">
        <f t="shared" si="7"/>
        <v>221</v>
      </c>
      <c r="B235" s="6" t="s">
        <v>228</v>
      </c>
      <c r="C235" s="7" t="s">
        <v>1</v>
      </c>
      <c r="D235" s="6" t="s">
        <v>423</v>
      </c>
      <c r="E235" s="6"/>
      <c r="F235" s="6"/>
      <c r="G235" s="6"/>
      <c r="H235" s="16" t="s">
        <v>4</v>
      </c>
      <c r="I235" s="31">
        <v>3</v>
      </c>
      <c r="J235" s="37"/>
      <c r="K235" s="1"/>
      <c r="L235" s="32"/>
      <c r="M235" s="35"/>
      <c r="N235" s="35"/>
    </row>
    <row r="236" spans="1:14" ht="25.5" x14ac:dyDescent="0.25">
      <c r="A236" s="3">
        <f t="shared" si="7"/>
        <v>222</v>
      </c>
      <c r="B236" s="6" t="s">
        <v>229</v>
      </c>
      <c r="C236" s="7" t="s">
        <v>1</v>
      </c>
      <c r="D236" s="6" t="s">
        <v>423</v>
      </c>
      <c r="E236" s="6"/>
      <c r="F236" s="6"/>
      <c r="G236" s="6"/>
      <c r="H236" s="16" t="s">
        <v>6</v>
      </c>
      <c r="I236" s="31">
        <v>12</v>
      </c>
      <c r="J236" s="36"/>
      <c r="K236" s="1"/>
      <c r="L236" s="32"/>
      <c r="M236" s="35"/>
      <c r="N236" s="35"/>
    </row>
    <row r="237" spans="1:14" ht="25.5" x14ac:dyDescent="0.25">
      <c r="A237" s="3">
        <f t="shared" si="7"/>
        <v>223</v>
      </c>
      <c r="B237" s="6" t="s">
        <v>230</v>
      </c>
      <c r="C237" s="7" t="s">
        <v>1</v>
      </c>
      <c r="D237" s="6" t="s">
        <v>423</v>
      </c>
      <c r="E237" s="6"/>
      <c r="F237" s="6"/>
      <c r="G237" s="6"/>
      <c r="H237" s="16" t="s">
        <v>4</v>
      </c>
      <c r="I237" s="57">
        <v>1</v>
      </c>
      <c r="J237" s="36"/>
      <c r="K237" s="1"/>
      <c r="L237" s="32"/>
      <c r="M237" s="35"/>
      <c r="N237" s="35"/>
    </row>
    <row r="238" spans="1:14" ht="33.75" customHeight="1" x14ac:dyDescent="0.25">
      <c r="A238" s="3">
        <f t="shared" si="7"/>
        <v>224</v>
      </c>
      <c r="B238" s="6" t="s">
        <v>231</v>
      </c>
      <c r="C238" s="7" t="s">
        <v>1</v>
      </c>
      <c r="D238" s="6" t="s">
        <v>423</v>
      </c>
      <c r="E238" s="6"/>
      <c r="F238" s="6"/>
      <c r="G238" s="6"/>
      <c r="H238" s="16" t="s">
        <v>4</v>
      </c>
      <c r="I238" s="31">
        <v>6</v>
      </c>
      <c r="J238" s="36"/>
      <c r="K238" s="1"/>
      <c r="L238" s="32"/>
      <c r="M238" s="35"/>
      <c r="N238" s="35"/>
    </row>
    <row r="239" spans="1:14" ht="25.5" x14ac:dyDescent="0.25">
      <c r="A239" s="3">
        <f t="shared" si="7"/>
        <v>225</v>
      </c>
      <c r="B239" s="6" t="s">
        <v>57</v>
      </c>
      <c r="C239" s="7" t="s">
        <v>1</v>
      </c>
      <c r="D239" s="6" t="s">
        <v>423</v>
      </c>
      <c r="E239" s="6"/>
      <c r="F239" s="6"/>
      <c r="G239" s="6"/>
      <c r="H239" s="16" t="s">
        <v>4</v>
      </c>
      <c r="I239" s="31">
        <v>2</v>
      </c>
      <c r="J239" s="36"/>
      <c r="K239" s="1"/>
      <c r="L239" s="32"/>
      <c r="M239" s="35"/>
      <c r="N239" s="35"/>
    </row>
    <row r="240" spans="1:14" ht="30.75" customHeight="1" x14ac:dyDescent="0.25">
      <c r="A240" s="3">
        <f t="shared" si="7"/>
        <v>226</v>
      </c>
      <c r="B240" s="6" t="s">
        <v>232</v>
      </c>
      <c r="C240" s="7" t="s">
        <v>1</v>
      </c>
      <c r="D240" s="6" t="s">
        <v>430</v>
      </c>
      <c r="E240" s="6"/>
      <c r="F240" s="6"/>
      <c r="G240" s="6"/>
      <c r="H240" s="16" t="s">
        <v>4</v>
      </c>
      <c r="I240" s="57">
        <v>1</v>
      </c>
      <c r="J240" s="37"/>
      <c r="K240" s="1"/>
      <c r="L240" s="32"/>
      <c r="M240" s="35"/>
      <c r="N240" s="35"/>
    </row>
    <row r="241" spans="1:14" ht="27" x14ac:dyDescent="0.25">
      <c r="A241" s="3">
        <f t="shared" si="7"/>
        <v>227</v>
      </c>
      <c r="B241" s="6" t="s">
        <v>233</v>
      </c>
      <c r="C241" s="7" t="s">
        <v>1</v>
      </c>
      <c r="D241" s="6" t="s">
        <v>423</v>
      </c>
      <c r="E241" s="6"/>
      <c r="F241" s="6"/>
      <c r="G241" s="6"/>
      <c r="H241" s="16" t="s">
        <v>12</v>
      </c>
      <c r="I241" s="31">
        <v>7</v>
      </c>
      <c r="J241" s="36"/>
      <c r="K241" s="1"/>
      <c r="L241" s="32"/>
      <c r="M241" s="35"/>
      <c r="N241" s="35"/>
    </row>
    <row r="242" spans="1:14" ht="33.75" customHeight="1" x14ac:dyDescent="0.25">
      <c r="A242" s="3">
        <f t="shared" si="7"/>
        <v>228</v>
      </c>
      <c r="B242" s="6" t="s">
        <v>234</v>
      </c>
      <c r="C242" s="7" t="s">
        <v>1</v>
      </c>
      <c r="D242" s="6" t="s">
        <v>423</v>
      </c>
      <c r="E242" s="6"/>
      <c r="F242" s="6"/>
      <c r="G242" s="6"/>
      <c r="H242" s="16" t="s">
        <v>4</v>
      </c>
      <c r="I242" s="57">
        <v>1</v>
      </c>
      <c r="J242" s="36"/>
      <c r="K242" s="1"/>
      <c r="L242" s="32"/>
      <c r="M242" s="35"/>
      <c r="N242" s="35"/>
    </row>
    <row r="243" spans="1:14" ht="27" customHeight="1" x14ac:dyDescent="0.25">
      <c r="A243" s="3">
        <f t="shared" si="7"/>
        <v>229</v>
      </c>
      <c r="B243" s="6" t="s">
        <v>9</v>
      </c>
      <c r="C243" s="7" t="s">
        <v>1</v>
      </c>
      <c r="D243" s="23" t="s">
        <v>3</v>
      </c>
      <c r="E243" s="23"/>
      <c r="F243" s="23"/>
      <c r="G243" s="23"/>
      <c r="H243" s="7" t="s">
        <v>582</v>
      </c>
      <c r="I243" s="57">
        <v>1</v>
      </c>
      <c r="J243" s="36"/>
      <c r="K243" s="1"/>
      <c r="L243" s="32"/>
      <c r="M243" s="35"/>
      <c r="N243" s="35"/>
    </row>
    <row r="244" spans="1:14" ht="35.25" customHeight="1" x14ac:dyDescent="0.25">
      <c r="A244" s="3">
        <f t="shared" si="7"/>
        <v>230</v>
      </c>
      <c r="B244" s="6" t="s">
        <v>235</v>
      </c>
      <c r="C244" s="7" t="s">
        <v>1</v>
      </c>
      <c r="D244" s="6" t="s">
        <v>423</v>
      </c>
      <c r="E244" s="6"/>
      <c r="F244" s="6"/>
      <c r="G244" s="6"/>
      <c r="H244" s="16" t="s">
        <v>4</v>
      </c>
      <c r="I244" s="31">
        <v>3</v>
      </c>
      <c r="J244" s="37"/>
      <c r="K244" s="1"/>
      <c r="L244" s="32"/>
      <c r="M244" s="35"/>
      <c r="N244" s="35"/>
    </row>
    <row r="245" spans="1:14" ht="49.5" customHeight="1" x14ac:dyDescent="0.25">
      <c r="A245" s="3">
        <f t="shared" si="7"/>
        <v>231</v>
      </c>
      <c r="B245" s="4" t="s">
        <v>236</v>
      </c>
      <c r="C245" s="12" t="s">
        <v>1</v>
      </c>
      <c r="D245" s="12" t="s">
        <v>435</v>
      </c>
      <c r="E245" s="12"/>
      <c r="F245" s="12"/>
      <c r="G245" s="12"/>
      <c r="H245" s="27" t="s">
        <v>5</v>
      </c>
      <c r="I245" s="57">
        <v>1</v>
      </c>
      <c r="J245" s="36"/>
      <c r="K245" s="1"/>
      <c r="L245" s="32"/>
      <c r="M245" s="35"/>
      <c r="N245" s="35"/>
    </row>
    <row r="246" spans="1:14" ht="32.25" customHeight="1" x14ac:dyDescent="0.25">
      <c r="A246" s="3">
        <f t="shared" si="7"/>
        <v>232</v>
      </c>
      <c r="B246" s="6" t="s">
        <v>43</v>
      </c>
      <c r="C246" s="7" t="s">
        <v>1</v>
      </c>
      <c r="D246" s="6" t="s">
        <v>430</v>
      </c>
      <c r="E246" s="6"/>
      <c r="F246" s="6"/>
      <c r="G246" s="6"/>
      <c r="H246" s="16" t="s">
        <v>4</v>
      </c>
      <c r="I246" s="31">
        <v>7</v>
      </c>
      <c r="J246" s="36"/>
      <c r="K246" s="1"/>
      <c r="L246" s="32"/>
      <c r="M246" s="35"/>
      <c r="N246" s="35"/>
    </row>
    <row r="247" spans="1:14" ht="29.25" customHeight="1" x14ac:dyDescent="0.25">
      <c r="A247" s="3">
        <f t="shared" si="7"/>
        <v>233</v>
      </c>
      <c r="B247" s="6" t="s">
        <v>237</v>
      </c>
      <c r="C247" s="7" t="s">
        <v>1</v>
      </c>
      <c r="D247" s="8" t="s">
        <v>497</v>
      </c>
      <c r="E247" s="8"/>
      <c r="F247" s="8"/>
      <c r="G247" s="8"/>
      <c r="H247" s="16" t="s">
        <v>13</v>
      </c>
      <c r="I247" s="57">
        <v>1</v>
      </c>
      <c r="J247" s="36"/>
      <c r="K247" s="1"/>
      <c r="L247" s="32"/>
      <c r="M247" s="35"/>
      <c r="N247" s="35"/>
    </row>
    <row r="248" spans="1:14" ht="47.25" customHeight="1" x14ac:dyDescent="0.25">
      <c r="A248" s="3">
        <f t="shared" si="7"/>
        <v>234</v>
      </c>
      <c r="B248" s="6" t="s">
        <v>238</v>
      </c>
      <c r="C248" s="7" t="s">
        <v>1</v>
      </c>
      <c r="D248" s="8" t="s">
        <v>498</v>
      </c>
      <c r="E248" s="8"/>
      <c r="F248" s="8"/>
      <c r="G248" s="8"/>
      <c r="H248" s="7" t="s">
        <v>74</v>
      </c>
      <c r="I248" s="57">
        <v>1</v>
      </c>
      <c r="J248" s="36"/>
      <c r="K248" s="1"/>
      <c r="L248" s="32"/>
      <c r="M248" s="35"/>
      <c r="N248" s="35"/>
    </row>
    <row r="249" spans="1:14" ht="36" customHeight="1" x14ac:dyDescent="0.25">
      <c r="A249" s="3">
        <f t="shared" si="7"/>
        <v>235</v>
      </c>
      <c r="B249" s="6" t="s">
        <v>26</v>
      </c>
      <c r="C249" s="7" t="s">
        <v>1</v>
      </c>
      <c r="D249" s="6" t="s">
        <v>423</v>
      </c>
      <c r="E249" s="6"/>
      <c r="F249" s="6"/>
      <c r="G249" s="6"/>
      <c r="H249" s="7" t="s">
        <v>854</v>
      </c>
      <c r="I249" s="31">
        <v>7</v>
      </c>
      <c r="J249" s="36"/>
      <c r="K249" s="1"/>
      <c r="L249" s="32"/>
      <c r="M249" s="35"/>
      <c r="N249" s="35"/>
    </row>
    <row r="250" spans="1:14" ht="25.5" x14ac:dyDescent="0.25">
      <c r="A250" s="3">
        <f t="shared" si="7"/>
        <v>236</v>
      </c>
      <c r="B250" s="6" t="s">
        <v>239</v>
      </c>
      <c r="C250" s="7" t="s">
        <v>1</v>
      </c>
      <c r="D250" s="6" t="s">
        <v>423</v>
      </c>
      <c r="E250" s="6"/>
      <c r="F250" s="6"/>
      <c r="G250" s="6"/>
      <c r="H250" s="29" t="s">
        <v>11</v>
      </c>
      <c r="I250" s="31">
        <v>2</v>
      </c>
      <c r="J250" s="36"/>
      <c r="K250" s="1"/>
      <c r="L250" s="32"/>
      <c r="M250" s="35"/>
      <c r="N250" s="35"/>
    </row>
    <row r="251" spans="1:14" ht="25.5" x14ac:dyDescent="0.25">
      <c r="A251" s="3">
        <f t="shared" si="7"/>
        <v>237</v>
      </c>
      <c r="B251" s="6" t="s">
        <v>240</v>
      </c>
      <c r="C251" s="7" t="s">
        <v>1</v>
      </c>
      <c r="D251" s="6" t="s">
        <v>423</v>
      </c>
      <c r="E251" s="6"/>
      <c r="F251" s="6"/>
      <c r="G251" s="6"/>
      <c r="H251" s="29" t="s">
        <v>11</v>
      </c>
      <c r="I251" s="31">
        <v>2</v>
      </c>
      <c r="J251" s="36"/>
      <c r="K251" s="1"/>
      <c r="L251" s="32"/>
      <c r="M251" s="35"/>
      <c r="N251" s="35"/>
    </row>
    <row r="252" spans="1:14" ht="105.75" customHeight="1" x14ac:dyDescent="0.25">
      <c r="A252" s="3">
        <f t="shared" si="7"/>
        <v>238</v>
      </c>
      <c r="B252" s="4" t="s">
        <v>242</v>
      </c>
      <c r="C252" s="12" t="s">
        <v>1</v>
      </c>
      <c r="D252" s="12" t="s">
        <v>499</v>
      </c>
      <c r="E252" s="12"/>
      <c r="F252" s="12"/>
      <c r="G252" s="12"/>
      <c r="H252" s="27" t="s">
        <v>855</v>
      </c>
      <c r="I252" s="57">
        <v>1</v>
      </c>
      <c r="J252" s="36"/>
      <c r="K252" s="1"/>
      <c r="L252" s="32"/>
      <c r="M252" s="35"/>
      <c r="N252" s="35"/>
    </row>
    <row r="253" spans="1:14" ht="36" customHeight="1" x14ac:dyDescent="0.25">
      <c r="A253" s="3">
        <f t="shared" si="7"/>
        <v>239</v>
      </c>
      <c r="B253" s="6" t="s">
        <v>243</v>
      </c>
      <c r="C253" s="7" t="s">
        <v>1</v>
      </c>
      <c r="D253" s="6" t="s">
        <v>500</v>
      </c>
      <c r="E253" s="6"/>
      <c r="F253" s="6"/>
      <c r="G253" s="6"/>
      <c r="H253" s="16" t="s">
        <v>4</v>
      </c>
      <c r="I253" s="31">
        <v>7</v>
      </c>
      <c r="J253" s="36"/>
      <c r="K253" s="1"/>
      <c r="L253" s="32"/>
      <c r="M253" s="35"/>
      <c r="N253" s="35"/>
    </row>
    <row r="254" spans="1:14" ht="15.75" x14ac:dyDescent="0.25">
      <c r="A254" s="3">
        <f t="shared" si="7"/>
        <v>240</v>
      </c>
      <c r="B254" s="4" t="s">
        <v>244</v>
      </c>
      <c r="C254" s="12" t="s">
        <v>1</v>
      </c>
      <c r="D254" s="12" t="s">
        <v>0</v>
      </c>
      <c r="E254" s="12"/>
      <c r="F254" s="12"/>
      <c r="G254" s="12"/>
      <c r="H254" s="27" t="s">
        <v>841</v>
      </c>
      <c r="I254" s="57">
        <v>2</v>
      </c>
      <c r="J254" s="36"/>
      <c r="K254" s="1"/>
      <c r="L254" s="32"/>
      <c r="M254" s="35"/>
      <c r="N254" s="35"/>
    </row>
    <row r="255" spans="1:14" ht="35.25" customHeight="1" x14ac:dyDescent="0.25">
      <c r="A255" s="3">
        <f t="shared" si="7"/>
        <v>241</v>
      </c>
      <c r="B255" s="4" t="s">
        <v>64</v>
      </c>
      <c r="C255" s="12" t="s">
        <v>1</v>
      </c>
      <c r="D255" s="12" t="s">
        <v>65</v>
      </c>
      <c r="E255" s="12"/>
      <c r="F255" s="12"/>
      <c r="G255" s="12"/>
      <c r="H255" s="27" t="s">
        <v>5</v>
      </c>
      <c r="I255" s="57">
        <v>1</v>
      </c>
      <c r="J255" s="36"/>
      <c r="K255" s="1"/>
      <c r="L255" s="32"/>
      <c r="M255" s="35"/>
      <c r="N255" s="35"/>
    </row>
    <row r="256" spans="1:14" ht="25.5" x14ac:dyDescent="0.25">
      <c r="A256" s="3">
        <f t="shared" si="7"/>
        <v>242</v>
      </c>
      <c r="B256" s="11" t="s">
        <v>67</v>
      </c>
      <c r="C256" s="12" t="s">
        <v>1</v>
      </c>
      <c r="D256" s="11" t="s">
        <v>0</v>
      </c>
      <c r="E256" s="11"/>
      <c r="F256" s="11"/>
      <c r="G256" s="11"/>
      <c r="H256" s="7" t="s">
        <v>13</v>
      </c>
      <c r="I256" s="31">
        <v>3</v>
      </c>
      <c r="J256" s="37"/>
      <c r="K256" s="1"/>
      <c r="L256" s="32"/>
      <c r="M256" s="35"/>
      <c r="N256" s="35"/>
    </row>
    <row r="257" spans="1:15" ht="25.5" x14ac:dyDescent="0.25">
      <c r="A257" s="3">
        <f t="shared" si="7"/>
        <v>243</v>
      </c>
      <c r="B257" s="7" t="s">
        <v>245</v>
      </c>
      <c r="C257" s="7" t="s">
        <v>1</v>
      </c>
      <c r="D257" s="6" t="s">
        <v>423</v>
      </c>
      <c r="E257" s="6"/>
      <c r="F257" s="6"/>
      <c r="G257" s="6"/>
      <c r="H257" s="16" t="s">
        <v>13</v>
      </c>
      <c r="I257" s="31">
        <v>2</v>
      </c>
      <c r="J257" s="36"/>
      <c r="K257" s="1"/>
      <c r="L257" s="32"/>
      <c r="M257" s="35"/>
      <c r="N257" s="35"/>
    </row>
    <row r="258" spans="1:15" ht="25.5" x14ac:dyDescent="0.25">
      <c r="A258" s="3">
        <f t="shared" si="7"/>
        <v>244</v>
      </c>
      <c r="B258" s="4" t="s">
        <v>246</v>
      </c>
      <c r="C258" s="12" t="s">
        <v>1</v>
      </c>
      <c r="D258" s="12" t="s">
        <v>501</v>
      </c>
      <c r="E258" s="12"/>
      <c r="F258" s="12"/>
      <c r="G258" s="12"/>
      <c r="H258" s="27" t="s">
        <v>71</v>
      </c>
      <c r="I258" s="57">
        <v>1</v>
      </c>
      <c r="J258" s="36"/>
      <c r="K258" s="1"/>
      <c r="L258" s="32"/>
      <c r="M258" s="35"/>
      <c r="N258" s="35"/>
    </row>
    <row r="259" spans="1:15" ht="25.5" x14ac:dyDescent="0.25">
      <c r="A259" s="3">
        <f t="shared" si="7"/>
        <v>245</v>
      </c>
      <c r="B259" s="11" t="s">
        <v>247</v>
      </c>
      <c r="C259" s="12" t="s">
        <v>1</v>
      </c>
      <c r="D259" s="5" t="s">
        <v>0</v>
      </c>
      <c r="E259" s="5"/>
      <c r="F259" s="5"/>
      <c r="G259" s="5"/>
      <c r="H259" s="16" t="s">
        <v>6</v>
      </c>
      <c r="I259" s="31">
        <v>3</v>
      </c>
      <c r="J259" s="36"/>
      <c r="K259" s="1"/>
      <c r="L259" s="32"/>
      <c r="M259" s="35"/>
      <c r="N259" s="35"/>
    </row>
    <row r="260" spans="1:15" ht="38.25" x14ac:dyDescent="0.25">
      <c r="A260" s="3">
        <f t="shared" si="7"/>
        <v>246</v>
      </c>
      <c r="B260" s="4" t="s">
        <v>248</v>
      </c>
      <c r="C260" s="12" t="s">
        <v>1</v>
      </c>
      <c r="D260" s="12" t="s">
        <v>435</v>
      </c>
      <c r="E260" s="12"/>
      <c r="F260" s="12"/>
      <c r="G260" s="12"/>
      <c r="H260" s="27" t="s">
        <v>5</v>
      </c>
      <c r="I260" s="57">
        <v>1</v>
      </c>
      <c r="J260" s="36"/>
      <c r="K260" s="1"/>
      <c r="L260" s="32"/>
      <c r="M260" s="35"/>
      <c r="N260" s="35"/>
    </row>
    <row r="261" spans="1:15" ht="93.75" customHeight="1" x14ac:dyDescent="0.25">
      <c r="A261" s="52">
        <f t="shared" si="7"/>
        <v>247</v>
      </c>
      <c r="B261" s="8" t="s">
        <v>249</v>
      </c>
      <c r="C261" s="7" t="s">
        <v>1</v>
      </c>
      <c r="D261" s="8" t="s">
        <v>502</v>
      </c>
      <c r="E261" s="8"/>
      <c r="F261" s="8"/>
      <c r="G261" s="8"/>
      <c r="H261" s="7" t="s">
        <v>813</v>
      </c>
      <c r="I261" s="31">
        <v>1</v>
      </c>
      <c r="J261" s="36"/>
      <c r="K261" s="1"/>
      <c r="L261" s="32"/>
      <c r="M261" s="35"/>
      <c r="N261" s="35"/>
    </row>
    <row r="262" spans="1:15" ht="36" customHeight="1" x14ac:dyDescent="0.25">
      <c r="A262" s="3">
        <f t="shared" si="7"/>
        <v>248</v>
      </c>
      <c r="B262" s="15" t="s">
        <v>250</v>
      </c>
      <c r="C262" s="7" t="s">
        <v>1</v>
      </c>
      <c r="D262" s="6" t="s">
        <v>423</v>
      </c>
      <c r="E262" s="6"/>
      <c r="F262" s="6"/>
      <c r="G262" s="6"/>
      <c r="H262" s="16" t="s">
        <v>12</v>
      </c>
      <c r="I262" s="57">
        <v>1</v>
      </c>
      <c r="J262" s="37"/>
      <c r="K262" s="1"/>
      <c r="L262" s="32"/>
      <c r="M262" s="35"/>
      <c r="N262" s="35"/>
    </row>
    <row r="263" spans="1:15" ht="38.25" x14ac:dyDescent="0.25">
      <c r="A263" s="3">
        <f t="shared" si="7"/>
        <v>249</v>
      </c>
      <c r="B263" s="4" t="s">
        <v>251</v>
      </c>
      <c r="C263" s="12" t="s">
        <v>1</v>
      </c>
      <c r="D263" s="12" t="s">
        <v>435</v>
      </c>
      <c r="E263" s="12"/>
      <c r="F263" s="12"/>
      <c r="G263" s="12"/>
      <c r="H263" s="27" t="s">
        <v>5</v>
      </c>
      <c r="I263" s="57">
        <v>1</v>
      </c>
      <c r="J263" s="36"/>
      <c r="K263" s="1"/>
      <c r="L263" s="32"/>
      <c r="M263" s="35"/>
      <c r="N263" s="35"/>
    </row>
    <row r="264" spans="1:15" ht="70.5" customHeight="1" x14ac:dyDescent="0.25">
      <c r="A264" s="52">
        <f t="shared" si="7"/>
        <v>250</v>
      </c>
      <c r="B264" s="8" t="s">
        <v>252</v>
      </c>
      <c r="C264" s="7" t="s">
        <v>1</v>
      </c>
      <c r="D264" s="8" t="s">
        <v>503</v>
      </c>
      <c r="E264" s="8"/>
      <c r="F264" s="8"/>
      <c r="G264" s="8"/>
      <c r="H264" s="7" t="s">
        <v>813</v>
      </c>
      <c r="I264" s="31">
        <v>1</v>
      </c>
      <c r="J264" s="36"/>
      <c r="K264" s="1"/>
      <c r="L264" s="32"/>
      <c r="M264" s="35"/>
      <c r="N264" s="35"/>
    </row>
    <row r="265" spans="1:15" ht="76.5" x14ac:dyDescent="0.25">
      <c r="A265" s="3">
        <f t="shared" si="7"/>
        <v>251</v>
      </c>
      <c r="B265" s="4" t="s">
        <v>253</v>
      </c>
      <c r="C265" s="12" t="s">
        <v>1</v>
      </c>
      <c r="D265" s="12" t="s">
        <v>419</v>
      </c>
      <c r="E265" s="12"/>
      <c r="F265" s="12"/>
      <c r="G265" s="12"/>
      <c r="H265" s="27" t="s">
        <v>11</v>
      </c>
      <c r="I265" s="57">
        <v>1</v>
      </c>
      <c r="J265" s="36"/>
      <c r="K265" s="1"/>
      <c r="L265" s="32"/>
      <c r="M265" s="35"/>
      <c r="N265" s="35"/>
    </row>
    <row r="266" spans="1:15" ht="102" x14ac:dyDescent="0.25">
      <c r="A266" s="52">
        <f t="shared" si="7"/>
        <v>252</v>
      </c>
      <c r="B266" s="8" t="s">
        <v>254</v>
      </c>
      <c r="C266" s="7" t="s">
        <v>1</v>
      </c>
      <c r="D266" s="8" t="s">
        <v>504</v>
      </c>
      <c r="E266" s="8"/>
      <c r="F266" s="8"/>
      <c r="G266" s="8"/>
      <c r="H266" s="7" t="s">
        <v>813</v>
      </c>
      <c r="I266" s="31">
        <v>1</v>
      </c>
      <c r="J266" s="36"/>
      <c r="K266" s="1"/>
      <c r="L266" s="32"/>
      <c r="M266" s="35"/>
      <c r="N266" s="35"/>
    </row>
    <row r="267" spans="1:15" ht="138" customHeight="1" x14ac:dyDescent="0.25">
      <c r="A267" s="3">
        <f t="shared" si="7"/>
        <v>253</v>
      </c>
      <c r="B267" s="8" t="s">
        <v>254</v>
      </c>
      <c r="C267" s="7" t="s">
        <v>1</v>
      </c>
      <c r="D267" s="8" t="s">
        <v>505</v>
      </c>
      <c r="E267" s="8"/>
      <c r="F267" s="8"/>
      <c r="G267" s="8"/>
      <c r="H267" s="11" t="s">
        <v>935</v>
      </c>
      <c r="I267" s="66">
        <v>1</v>
      </c>
      <c r="J267" s="36"/>
      <c r="K267" s="1"/>
      <c r="L267" s="32"/>
      <c r="M267" s="35"/>
      <c r="N267" s="35"/>
      <c r="O267" s="64"/>
    </row>
    <row r="268" spans="1:15" ht="89.25" x14ac:dyDescent="0.25">
      <c r="A268" s="52">
        <f t="shared" si="7"/>
        <v>254</v>
      </c>
      <c r="B268" s="8" t="s">
        <v>254</v>
      </c>
      <c r="C268" s="7" t="s">
        <v>1</v>
      </c>
      <c r="D268" s="8" t="s">
        <v>506</v>
      </c>
      <c r="E268" s="8"/>
      <c r="F268" s="8"/>
      <c r="G268" s="8"/>
      <c r="H268" s="7" t="s">
        <v>813</v>
      </c>
      <c r="I268" s="31">
        <v>1</v>
      </c>
      <c r="J268" s="36"/>
      <c r="K268" s="1"/>
      <c r="L268" s="32"/>
      <c r="M268" s="35"/>
      <c r="N268" s="35"/>
    </row>
    <row r="269" spans="1:15" ht="41.25" customHeight="1" x14ac:dyDescent="0.25">
      <c r="A269" s="3">
        <f t="shared" si="7"/>
        <v>255</v>
      </c>
      <c r="B269" s="8" t="s">
        <v>255</v>
      </c>
      <c r="C269" s="7" t="s">
        <v>1</v>
      </c>
      <c r="D269" s="8" t="s">
        <v>507</v>
      </c>
      <c r="E269" s="8"/>
      <c r="F269" s="8"/>
      <c r="G269" s="8"/>
      <c r="H269" s="16" t="s">
        <v>13</v>
      </c>
      <c r="I269" s="57">
        <v>1</v>
      </c>
      <c r="J269" s="36"/>
      <c r="K269" s="1"/>
      <c r="L269" s="32"/>
      <c r="M269" s="35"/>
      <c r="N269" s="35"/>
    </row>
    <row r="270" spans="1:15" ht="15.75" x14ac:dyDescent="0.25">
      <c r="A270" s="3">
        <f t="shared" si="7"/>
        <v>256</v>
      </c>
      <c r="B270" s="4" t="s">
        <v>256</v>
      </c>
      <c r="C270" s="12" t="s">
        <v>1</v>
      </c>
      <c r="D270" s="12" t="s">
        <v>441</v>
      </c>
      <c r="E270" s="12"/>
      <c r="F270" s="12"/>
      <c r="G270" s="12"/>
      <c r="H270" s="27" t="s">
        <v>841</v>
      </c>
      <c r="I270" s="31">
        <v>65</v>
      </c>
      <c r="J270" s="36"/>
      <c r="K270" s="1"/>
      <c r="L270" s="32"/>
      <c r="M270" s="35"/>
      <c r="N270" s="35"/>
    </row>
    <row r="271" spans="1:15" ht="30" customHeight="1" x14ac:dyDescent="0.25">
      <c r="A271" s="3">
        <f t="shared" si="7"/>
        <v>257</v>
      </c>
      <c r="B271" s="14" t="s">
        <v>257</v>
      </c>
      <c r="C271" s="7" t="s">
        <v>1</v>
      </c>
      <c r="D271" s="6" t="s">
        <v>508</v>
      </c>
      <c r="E271" s="6"/>
      <c r="F271" s="6"/>
      <c r="G271" s="6"/>
      <c r="H271" s="16" t="s">
        <v>13</v>
      </c>
      <c r="I271" s="31">
        <v>4</v>
      </c>
      <c r="J271" s="36"/>
      <c r="K271" s="1"/>
      <c r="L271" s="32"/>
      <c r="M271" s="35"/>
      <c r="N271" s="35"/>
    </row>
    <row r="272" spans="1:15" ht="32.25" customHeight="1" x14ac:dyDescent="0.25">
      <c r="A272" s="3">
        <f t="shared" si="7"/>
        <v>258</v>
      </c>
      <c r="B272" s="6" t="s">
        <v>258</v>
      </c>
      <c r="C272" s="7" t="s">
        <v>1</v>
      </c>
      <c r="D272" s="6" t="s">
        <v>477</v>
      </c>
      <c r="E272" s="6"/>
      <c r="F272" s="6"/>
      <c r="G272" s="6"/>
      <c r="H272" s="16" t="s">
        <v>13</v>
      </c>
      <c r="I272" s="31">
        <v>5</v>
      </c>
      <c r="J272" s="36"/>
      <c r="K272" s="1"/>
      <c r="L272" s="32"/>
      <c r="M272" s="35"/>
      <c r="N272" s="35"/>
    </row>
    <row r="273" spans="1:14" ht="25.5" x14ac:dyDescent="0.25">
      <c r="A273" s="3">
        <f t="shared" si="7"/>
        <v>259</v>
      </c>
      <c r="B273" s="7" t="s">
        <v>259</v>
      </c>
      <c r="C273" s="7" t="s">
        <v>1</v>
      </c>
      <c r="D273" s="6" t="s">
        <v>423</v>
      </c>
      <c r="E273" s="6"/>
      <c r="F273" s="6"/>
      <c r="G273" s="6"/>
      <c r="H273" s="16" t="s">
        <v>13</v>
      </c>
      <c r="I273" s="31">
        <v>4</v>
      </c>
      <c r="J273" s="36"/>
      <c r="K273" s="1"/>
      <c r="L273" s="32"/>
      <c r="M273" s="35"/>
      <c r="N273" s="35"/>
    </row>
    <row r="274" spans="1:14" ht="25.5" x14ac:dyDescent="0.25">
      <c r="A274" s="3">
        <f t="shared" si="7"/>
        <v>260</v>
      </c>
      <c r="B274" s="9" t="s">
        <v>260</v>
      </c>
      <c r="C274" s="12" t="s">
        <v>1</v>
      </c>
      <c r="D274" s="12" t="s">
        <v>428</v>
      </c>
      <c r="E274" s="12"/>
      <c r="F274" s="12"/>
      <c r="G274" s="12"/>
      <c r="H274" s="16" t="s">
        <v>4</v>
      </c>
      <c r="I274" s="57">
        <v>1</v>
      </c>
      <c r="J274" s="36"/>
      <c r="K274" s="1"/>
      <c r="L274" s="32"/>
      <c r="M274" s="35"/>
      <c r="N274" s="35"/>
    </row>
    <row r="275" spans="1:14" ht="69.75" customHeight="1" x14ac:dyDescent="0.25">
      <c r="A275" s="3">
        <f t="shared" si="7"/>
        <v>261</v>
      </c>
      <c r="B275" s="4" t="s">
        <v>260</v>
      </c>
      <c r="C275" s="12" t="s">
        <v>1</v>
      </c>
      <c r="D275" s="12" t="s">
        <v>419</v>
      </c>
      <c r="E275" s="12"/>
      <c r="F275" s="12"/>
      <c r="G275" s="12"/>
      <c r="H275" s="27" t="s">
        <v>856</v>
      </c>
      <c r="I275" s="57">
        <v>1</v>
      </c>
      <c r="J275" s="36"/>
      <c r="K275" s="1"/>
      <c r="L275" s="32"/>
      <c r="M275" s="35"/>
      <c r="N275" s="35"/>
    </row>
    <row r="276" spans="1:14" ht="59.25" customHeight="1" x14ac:dyDescent="0.25">
      <c r="A276" s="3">
        <f t="shared" si="7"/>
        <v>262</v>
      </c>
      <c r="B276" s="4" t="s">
        <v>261</v>
      </c>
      <c r="C276" s="12" t="s">
        <v>1</v>
      </c>
      <c r="D276" s="12" t="s">
        <v>429</v>
      </c>
      <c r="E276" s="12"/>
      <c r="F276" s="12"/>
      <c r="G276" s="12"/>
      <c r="H276" s="27" t="s">
        <v>857</v>
      </c>
      <c r="I276" s="57">
        <v>1</v>
      </c>
      <c r="J276" s="36"/>
      <c r="K276" s="1"/>
      <c r="L276" s="32"/>
      <c r="M276" s="35"/>
      <c r="N276" s="35"/>
    </row>
    <row r="277" spans="1:14" ht="38.25" x14ac:dyDescent="0.25">
      <c r="A277" s="3">
        <f t="shared" si="7"/>
        <v>263</v>
      </c>
      <c r="B277" s="6" t="s">
        <v>262</v>
      </c>
      <c r="C277" s="7" t="s">
        <v>1</v>
      </c>
      <c r="D277" s="6" t="s">
        <v>423</v>
      </c>
      <c r="E277" s="6"/>
      <c r="F277" s="6"/>
      <c r="G277" s="6"/>
      <c r="H277" s="16" t="s">
        <v>13</v>
      </c>
      <c r="I277" s="57">
        <v>1</v>
      </c>
      <c r="J277" s="36"/>
      <c r="K277" s="1"/>
      <c r="L277" s="32"/>
      <c r="M277" s="35"/>
      <c r="N277" s="35"/>
    </row>
    <row r="278" spans="1:14" ht="25.5" x14ac:dyDescent="0.25">
      <c r="A278" s="3">
        <f t="shared" si="7"/>
        <v>264</v>
      </c>
      <c r="B278" s="6" t="s">
        <v>58</v>
      </c>
      <c r="C278" s="7" t="s">
        <v>1</v>
      </c>
      <c r="D278" s="6" t="s">
        <v>59</v>
      </c>
      <c r="E278" s="6"/>
      <c r="F278" s="6"/>
      <c r="G278" s="6"/>
      <c r="H278" s="16" t="s">
        <v>4</v>
      </c>
      <c r="I278" s="31">
        <v>2</v>
      </c>
      <c r="J278" s="37"/>
      <c r="K278" s="1"/>
      <c r="L278" s="32"/>
      <c r="M278" s="35"/>
      <c r="N278" s="35"/>
    </row>
    <row r="279" spans="1:14" ht="89.25" x14ac:dyDescent="0.25">
      <c r="A279" s="13">
        <f t="shared" si="7"/>
        <v>265</v>
      </c>
      <c r="B279" s="8" t="s">
        <v>264</v>
      </c>
      <c r="C279" s="7" t="s">
        <v>1</v>
      </c>
      <c r="D279" s="8" t="s">
        <v>510</v>
      </c>
      <c r="E279" s="8"/>
      <c r="F279" s="8"/>
      <c r="G279" s="8"/>
      <c r="H279" s="7" t="s">
        <v>813</v>
      </c>
      <c r="I279" s="31">
        <v>1</v>
      </c>
      <c r="J279" s="36"/>
      <c r="K279" s="1"/>
      <c r="L279" s="32"/>
      <c r="M279" s="35"/>
      <c r="N279" s="35"/>
    </row>
    <row r="280" spans="1:14" ht="112.5" customHeight="1" x14ac:dyDescent="0.25">
      <c r="A280" s="13">
        <f t="shared" si="7"/>
        <v>266</v>
      </c>
      <c r="B280" s="4" t="s">
        <v>265</v>
      </c>
      <c r="C280" s="12" t="s">
        <v>1</v>
      </c>
      <c r="D280" s="12" t="s">
        <v>511</v>
      </c>
      <c r="E280" s="12"/>
      <c r="F280" s="12"/>
      <c r="G280" s="12"/>
      <c r="H280" s="27" t="s">
        <v>586</v>
      </c>
      <c r="I280" s="31">
        <v>1</v>
      </c>
      <c r="J280" s="36"/>
      <c r="K280" s="1"/>
      <c r="L280" s="32"/>
      <c r="M280" s="35"/>
      <c r="N280" s="35"/>
    </row>
    <row r="281" spans="1:14" ht="79.5" customHeight="1" x14ac:dyDescent="0.25">
      <c r="A281" s="3">
        <f t="shared" si="7"/>
        <v>267</v>
      </c>
      <c r="B281" s="14" t="s">
        <v>266</v>
      </c>
      <c r="C281" s="12" t="s">
        <v>1</v>
      </c>
      <c r="D281" s="14" t="s">
        <v>512</v>
      </c>
      <c r="E281" s="14"/>
      <c r="F281" s="14"/>
      <c r="G281" s="14"/>
      <c r="H281" s="27" t="s">
        <v>858</v>
      </c>
      <c r="I281" s="31">
        <v>1</v>
      </c>
      <c r="J281" s="36"/>
      <c r="K281" s="1"/>
      <c r="L281" s="32"/>
      <c r="M281" s="35"/>
      <c r="N281" s="35"/>
    </row>
    <row r="282" spans="1:14" ht="25.5" x14ac:dyDescent="0.25">
      <c r="A282" s="3">
        <f t="shared" si="7"/>
        <v>268</v>
      </c>
      <c r="B282" s="4" t="s">
        <v>267</v>
      </c>
      <c r="C282" s="12" t="s">
        <v>1</v>
      </c>
      <c r="D282" s="12" t="s">
        <v>0</v>
      </c>
      <c r="E282" s="12"/>
      <c r="F282" s="12"/>
      <c r="G282" s="12"/>
      <c r="H282" s="27" t="s">
        <v>17</v>
      </c>
      <c r="I282" s="31">
        <v>5</v>
      </c>
      <c r="J282" s="36"/>
      <c r="K282" s="1"/>
      <c r="L282" s="32"/>
      <c r="M282" s="35"/>
      <c r="N282" s="35"/>
    </row>
    <row r="283" spans="1:14" ht="25.5" x14ac:dyDescent="0.25">
      <c r="A283" s="3">
        <f t="shared" si="7"/>
        <v>269</v>
      </c>
      <c r="B283" s="4" t="s">
        <v>268</v>
      </c>
      <c r="C283" s="12" t="s">
        <v>1</v>
      </c>
      <c r="D283" s="12" t="s">
        <v>0</v>
      </c>
      <c r="E283" s="12"/>
      <c r="F283" s="12"/>
      <c r="G283" s="12"/>
      <c r="H283" s="27" t="s">
        <v>17</v>
      </c>
      <c r="I283" s="31">
        <v>25</v>
      </c>
      <c r="J283" s="36"/>
      <c r="K283" s="1"/>
      <c r="L283" s="32"/>
      <c r="M283" s="35"/>
      <c r="N283" s="35"/>
    </row>
    <row r="284" spans="1:14" ht="70.5" customHeight="1" x14ac:dyDescent="0.25">
      <c r="A284" s="3">
        <f t="shared" si="7"/>
        <v>270</v>
      </c>
      <c r="B284" s="6" t="s">
        <v>269</v>
      </c>
      <c r="C284" s="7" t="s">
        <v>1</v>
      </c>
      <c r="D284" s="6" t="s">
        <v>423</v>
      </c>
      <c r="E284" s="6"/>
      <c r="F284" s="6"/>
      <c r="G284" s="6"/>
      <c r="H284" s="16" t="s">
        <v>13</v>
      </c>
      <c r="I284" s="31">
        <v>9</v>
      </c>
      <c r="J284" s="36"/>
      <c r="K284" s="1"/>
      <c r="L284" s="32"/>
      <c r="M284" s="35"/>
      <c r="N284" s="35"/>
    </row>
    <row r="285" spans="1:14" ht="46.5" customHeight="1" x14ac:dyDescent="0.25">
      <c r="A285" s="3">
        <f t="shared" ref="A285:A348" si="8">A284+1</f>
        <v>271</v>
      </c>
      <c r="B285" s="7" t="s">
        <v>270</v>
      </c>
      <c r="C285" s="7" t="s">
        <v>1</v>
      </c>
      <c r="D285" s="6" t="s">
        <v>423</v>
      </c>
      <c r="E285" s="6"/>
      <c r="F285" s="6"/>
      <c r="G285" s="6"/>
      <c r="H285" s="16" t="s">
        <v>6</v>
      </c>
      <c r="I285" s="31">
        <v>4</v>
      </c>
      <c r="J285" s="36"/>
      <c r="K285" s="1"/>
      <c r="L285" s="32"/>
      <c r="M285" s="35"/>
      <c r="N285" s="35"/>
    </row>
    <row r="286" spans="1:14" ht="47.25" customHeight="1" x14ac:dyDescent="0.25">
      <c r="A286" s="3">
        <f t="shared" si="8"/>
        <v>272</v>
      </c>
      <c r="B286" s="6" t="s">
        <v>271</v>
      </c>
      <c r="C286" s="7" t="s">
        <v>1</v>
      </c>
      <c r="D286" s="6" t="s">
        <v>423</v>
      </c>
      <c r="E286" s="6"/>
      <c r="F286" s="6"/>
      <c r="G286" s="6"/>
      <c r="H286" s="16" t="s">
        <v>4</v>
      </c>
      <c r="I286" s="31">
        <v>4</v>
      </c>
      <c r="J286" s="36"/>
      <c r="K286" s="1"/>
      <c r="L286" s="32"/>
      <c r="M286" s="35"/>
      <c r="N286" s="35"/>
    </row>
    <row r="287" spans="1:14" ht="48.75" customHeight="1" x14ac:dyDescent="0.25">
      <c r="A287" s="3">
        <f t="shared" si="8"/>
        <v>273</v>
      </c>
      <c r="B287" s="7" t="s">
        <v>272</v>
      </c>
      <c r="C287" s="5" t="s">
        <v>1</v>
      </c>
      <c r="D287" s="6" t="s">
        <v>423</v>
      </c>
      <c r="E287" s="6"/>
      <c r="F287" s="6"/>
      <c r="G287" s="6"/>
      <c r="H287" s="16" t="s">
        <v>4</v>
      </c>
      <c r="I287" s="57">
        <v>1</v>
      </c>
      <c r="J287" s="33"/>
      <c r="K287" s="1"/>
      <c r="L287" s="32"/>
      <c r="M287" s="35"/>
      <c r="N287" s="35"/>
    </row>
    <row r="288" spans="1:14" ht="25.5" x14ac:dyDescent="0.25">
      <c r="A288" s="3">
        <f t="shared" si="8"/>
        <v>274</v>
      </c>
      <c r="B288" s="13" t="s">
        <v>273</v>
      </c>
      <c r="C288" s="7" t="s">
        <v>1</v>
      </c>
      <c r="D288" s="6" t="s">
        <v>513</v>
      </c>
      <c r="E288" s="6"/>
      <c r="F288" s="6"/>
      <c r="G288" s="6"/>
      <c r="H288" s="29" t="s">
        <v>851</v>
      </c>
      <c r="I288" s="57">
        <v>1</v>
      </c>
      <c r="J288" s="37"/>
      <c r="K288" s="1"/>
      <c r="L288" s="32"/>
      <c r="M288" s="35"/>
      <c r="N288" s="35"/>
    </row>
    <row r="289" spans="1:14" ht="29.25" customHeight="1" x14ac:dyDescent="0.25">
      <c r="A289" s="3">
        <f t="shared" si="8"/>
        <v>275</v>
      </c>
      <c r="B289" s="6" t="s">
        <v>274</v>
      </c>
      <c r="C289" s="7" t="s">
        <v>1</v>
      </c>
      <c r="D289" s="6" t="s">
        <v>423</v>
      </c>
      <c r="E289" s="6"/>
      <c r="F289" s="6"/>
      <c r="G289" s="6"/>
      <c r="H289" s="28" t="s">
        <v>859</v>
      </c>
      <c r="I289" s="57">
        <v>1</v>
      </c>
      <c r="J289" s="34"/>
      <c r="K289" s="1"/>
      <c r="L289" s="32"/>
      <c r="M289" s="35"/>
      <c r="N289" s="35"/>
    </row>
    <row r="290" spans="1:14" ht="39.75" customHeight="1" x14ac:dyDescent="0.25">
      <c r="A290" s="3">
        <f t="shared" si="8"/>
        <v>276</v>
      </c>
      <c r="B290" s="6" t="s">
        <v>275</v>
      </c>
      <c r="C290" s="7" t="s">
        <v>1</v>
      </c>
      <c r="D290" s="6" t="s">
        <v>423</v>
      </c>
      <c r="E290" s="6"/>
      <c r="F290" s="6"/>
      <c r="G290" s="6"/>
      <c r="H290" s="16" t="s">
        <v>12</v>
      </c>
      <c r="I290" s="31">
        <v>6</v>
      </c>
      <c r="J290" s="36"/>
      <c r="K290" s="1"/>
      <c r="L290" s="32"/>
      <c r="M290" s="35"/>
      <c r="N290" s="35"/>
    </row>
    <row r="291" spans="1:14" ht="35.25" customHeight="1" x14ac:dyDescent="0.25">
      <c r="A291" s="3">
        <f t="shared" si="8"/>
        <v>277</v>
      </c>
      <c r="B291" s="6" t="s">
        <v>276</v>
      </c>
      <c r="C291" s="7" t="s">
        <v>1</v>
      </c>
      <c r="D291" s="6" t="s">
        <v>423</v>
      </c>
      <c r="E291" s="6"/>
      <c r="F291" s="6"/>
      <c r="G291" s="6"/>
      <c r="H291" s="16" t="s">
        <v>13</v>
      </c>
      <c r="I291" s="31">
        <v>2</v>
      </c>
      <c r="J291" s="36"/>
      <c r="K291" s="1"/>
      <c r="L291" s="32"/>
      <c r="M291" s="35"/>
      <c r="N291" s="35"/>
    </row>
    <row r="292" spans="1:14" ht="33.75" customHeight="1" x14ac:dyDescent="0.25">
      <c r="A292" s="3">
        <f t="shared" si="8"/>
        <v>278</v>
      </c>
      <c r="B292" s="6" t="s">
        <v>27</v>
      </c>
      <c r="C292" s="7" t="s">
        <v>1</v>
      </c>
      <c r="D292" s="6" t="s">
        <v>423</v>
      </c>
      <c r="E292" s="6"/>
      <c r="F292" s="6"/>
      <c r="G292" s="6"/>
      <c r="H292" s="16" t="s">
        <v>582</v>
      </c>
      <c r="I292" s="57">
        <v>5</v>
      </c>
      <c r="J292" s="36"/>
      <c r="K292" s="1"/>
      <c r="L292" s="32"/>
      <c r="M292" s="35"/>
      <c r="N292" s="35"/>
    </row>
    <row r="293" spans="1:14" ht="30" customHeight="1" x14ac:dyDescent="0.25">
      <c r="A293" s="3">
        <f t="shared" si="8"/>
        <v>279</v>
      </c>
      <c r="B293" s="6" t="s">
        <v>277</v>
      </c>
      <c r="C293" s="7" t="s">
        <v>1</v>
      </c>
      <c r="D293" s="6" t="s">
        <v>423</v>
      </c>
      <c r="E293" s="6"/>
      <c r="F293" s="6"/>
      <c r="G293" s="6"/>
      <c r="H293" s="16" t="s">
        <v>582</v>
      </c>
      <c r="I293" s="57">
        <v>18</v>
      </c>
      <c r="J293" s="36"/>
      <c r="K293" s="1"/>
      <c r="L293" s="32"/>
      <c r="M293" s="35"/>
      <c r="N293" s="35"/>
    </row>
    <row r="294" spans="1:14" ht="52.5" x14ac:dyDescent="0.25">
      <c r="A294" s="3">
        <f t="shared" si="8"/>
        <v>280</v>
      </c>
      <c r="B294" s="6" t="s">
        <v>278</v>
      </c>
      <c r="C294" s="7" t="s">
        <v>1</v>
      </c>
      <c r="D294" s="6" t="s">
        <v>423</v>
      </c>
      <c r="E294" s="6"/>
      <c r="F294" s="6"/>
      <c r="G294" s="6"/>
      <c r="H294" s="16" t="s">
        <v>11</v>
      </c>
      <c r="I294" s="31">
        <v>8</v>
      </c>
      <c r="J294" s="36"/>
      <c r="K294" s="1"/>
      <c r="L294" s="32"/>
      <c r="M294" s="35"/>
      <c r="N294" s="35"/>
    </row>
    <row r="295" spans="1:14" ht="35.25" customHeight="1" x14ac:dyDescent="0.25">
      <c r="A295" s="3">
        <f t="shared" si="8"/>
        <v>281</v>
      </c>
      <c r="B295" s="6" t="s">
        <v>279</v>
      </c>
      <c r="C295" s="7" t="s">
        <v>1</v>
      </c>
      <c r="D295" s="6" t="s">
        <v>423</v>
      </c>
      <c r="E295" s="6"/>
      <c r="F295" s="6"/>
      <c r="G295" s="6"/>
      <c r="H295" s="16" t="s">
        <v>4</v>
      </c>
      <c r="I295" s="31">
        <v>2</v>
      </c>
      <c r="J295" s="36"/>
      <c r="K295" s="1"/>
      <c r="L295" s="32"/>
      <c r="M295" s="35"/>
      <c r="N295" s="35"/>
    </row>
    <row r="296" spans="1:14" ht="25.5" x14ac:dyDescent="0.25">
      <c r="A296" s="3">
        <f t="shared" si="8"/>
        <v>282</v>
      </c>
      <c r="B296" s="7" t="s">
        <v>280</v>
      </c>
      <c r="C296" s="7" t="s">
        <v>1</v>
      </c>
      <c r="D296" s="6" t="s">
        <v>423</v>
      </c>
      <c r="E296" s="6"/>
      <c r="F296" s="6"/>
      <c r="G296" s="6"/>
      <c r="H296" s="16" t="s">
        <v>6</v>
      </c>
      <c r="I296" s="31">
        <v>2</v>
      </c>
      <c r="J296" s="36"/>
      <c r="K296" s="1"/>
      <c r="L296" s="32"/>
      <c r="M296" s="35"/>
      <c r="N296" s="35"/>
    </row>
    <row r="297" spans="1:14" ht="39.75" x14ac:dyDescent="0.25">
      <c r="A297" s="3">
        <f t="shared" si="8"/>
        <v>283</v>
      </c>
      <c r="B297" s="6" t="s">
        <v>281</v>
      </c>
      <c r="C297" s="7" t="s">
        <v>1</v>
      </c>
      <c r="D297" s="6" t="s">
        <v>423</v>
      </c>
      <c r="E297" s="6"/>
      <c r="F297" s="6"/>
      <c r="G297" s="6"/>
      <c r="H297" s="16" t="s">
        <v>11</v>
      </c>
      <c r="I297" s="31">
        <v>2</v>
      </c>
      <c r="J297" s="36"/>
      <c r="K297" s="1"/>
      <c r="L297" s="32"/>
      <c r="M297" s="35"/>
      <c r="N297" s="35"/>
    </row>
    <row r="298" spans="1:14" ht="33" customHeight="1" x14ac:dyDescent="0.25">
      <c r="A298" s="3">
        <f t="shared" si="8"/>
        <v>284</v>
      </c>
      <c r="B298" s="6" t="s">
        <v>282</v>
      </c>
      <c r="C298" s="7" t="s">
        <v>1</v>
      </c>
      <c r="D298" s="6" t="s">
        <v>423</v>
      </c>
      <c r="E298" s="6"/>
      <c r="F298" s="6"/>
      <c r="G298" s="6"/>
      <c r="H298" s="16" t="s">
        <v>11</v>
      </c>
      <c r="I298" s="31">
        <v>2</v>
      </c>
      <c r="J298" s="36"/>
      <c r="K298" s="1"/>
      <c r="L298" s="32"/>
      <c r="M298" s="35"/>
      <c r="N298" s="35"/>
    </row>
    <row r="299" spans="1:14" ht="36" customHeight="1" x14ac:dyDescent="0.25">
      <c r="A299" s="3">
        <f t="shared" si="8"/>
        <v>285</v>
      </c>
      <c r="B299" s="6" t="s">
        <v>283</v>
      </c>
      <c r="C299" s="7" t="s">
        <v>1</v>
      </c>
      <c r="D299" s="6" t="s">
        <v>423</v>
      </c>
      <c r="E299" s="6"/>
      <c r="F299" s="6"/>
      <c r="G299" s="6"/>
      <c r="H299" s="16" t="s">
        <v>12</v>
      </c>
      <c r="I299" s="31">
        <v>4</v>
      </c>
      <c r="J299" s="36"/>
      <c r="K299" s="1"/>
      <c r="L299" s="32"/>
      <c r="M299" s="35"/>
      <c r="N299" s="35"/>
    </row>
    <row r="300" spans="1:14" ht="26.25" customHeight="1" x14ac:dyDescent="0.25">
      <c r="A300" s="3">
        <f t="shared" si="8"/>
        <v>286</v>
      </c>
      <c r="B300" s="6" t="s">
        <v>284</v>
      </c>
      <c r="C300" s="7" t="s">
        <v>1</v>
      </c>
      <c r="D300" s="6" t="s">
        <v>430</v>
      </c>
      <c r="E300" s="6"/>
      <c r="F300" s="6"/>
      <c r="G300" s="6"/>
      <c r="H300" s="16" t="s">
        <v>582</v>
      </c>
      <c r="I300" s="31">
        <v>123</v>
      </c>
      <c r="J300" s="36"/>
      <c r="K300" s="1"/>
      <c r="L300" s="32"/>
      <c r="M300" s="35"/>
      <c r="N300" s="35"/>
    </row>
    <row r="301" spans="1:14" ht="25.5" x14ac:dyDescent="0.25">
      <c r="A301" s="3">
        <f t="shared" si="8"/>
        <v>287</v>
      </c>
      <c r="B301" s="6" t="s">
        <v>285</v>
      </c>
      <c r="C301" s="7" t="s">
        <v>1</v>
      </c>
      <c r="D301" s="6" t="s">
        <v>514</v>
      </c>
      <c r="E301" s="6"/>
      <c r="F301" s="6"/>
      <c r="G301" s="6"/>
      <c r="H301" s="16" t="s">
        <v>583</v>
      </c>
      <c r="I301" s="31">
        <v>3</v>
      </c>
      <c r="J301" s="36"/>
      <c r="K301" s="1"/>
      <c r="L301" s="32"/>
      <c r="M301" s="35"/>
      <c r="N301" s="35"/>
    </row>
    <row r="302" spans="1:14" ht="25.5" x14ac:dyDescent="0.25">
      <c r="A302" s="3">
        <f t="shared" si="8"/>
        <v>288</v>
      </c>
      <c r="B302" s="6" t="s">
        <v>28</v>
      </c>
      <c r="C302" s="7" t="s">
        <v>1</v>
      </c>
      <c r="D302" s="6" t="s">
        <v>423</v>
      </c>
      <c r="E302" s="6"/>
      <c r="F302" s="6"/>
      <c r="G302" s="6"/>
      <c r="H302" s="16" t="s">
        <v>6</v>
      </c>
      <c r="I302" s="31">
        <v>4</v>
      </c>
      <c r="J302" s="36"/>
      <c r="K302" s="1"/>
      <c r="L302" s="32"/>
      <c r="M302" s="35"/>
      <c r="N302" s="35"/>
    </row>
    <row r="303" spans="1:14" ht="25.5" x14ac:dyDescent="0.25">
      <c r="A303" s="3">
        <f t="shared" si="8"/>
        <v>289</v>
      </c>
      <c r="B303" s="6" t="s">
        <v>286</v>
      </c>
      <c r="C303" s="7" t="s">
        <v>1</v>
      </c>
      <c r="D303" s="6" t="s">
        <v>423</v>
      </c>
      <c r="E303" s="6"/>
      <c r="F303" s="6"/>
      <c r="G303" s="6"/>
      <c r="H303" s="16" t="s">
        <v>11</v>
      </c>
      <c r="I303" s="31">
        <v>2</v>
      </c>
      <c r="J303" s="37"/>
      <c r="K303" s="1"/>
      <c r="L303" s="32"/>
      <c r="M303" s="35"/>
      <c r="N303" s="35"/>
    </row>
    <row r="304" spans="1:14" ht="25.5" x14ac:dyDescent="0.25">
      <c r="A304" s="3">
        <f t="shared" si="8"/>
        <v>290</v>
      </c>
      <c r="B304" s="6" t="s">
        <v>287</v>
      </c>
      <c r="C304" s="7" t="s">
        <v>1</v>
      </c>
      <c r="D304" s="6" t="s">
        <v>423</v>
      </c>
      <c r="E304" s="6"/>
      <c r="F304" s="6"/>
      <c r="G304" s="6"/>
      <c r="H304" s="16" t="s">
        <v>6</v>
      </c>
      <c r="I304" s="31">
        <v>3</v>
      </c>
      <c r="J304" s="36"/>
      <c r="K304" s="1"/>
      <c r="L304" s="32"/>
      <c r="M304" s="35"/>
      <c r="N304" s="35"/>
    </row>
    <row r="305" spans="1:14" ht="25.5" x14ac:dyDescent="0.25">
      <c r="A305" s="3">
        <f t="shared" si="8"/>
        <v>291</v>
      </c>
      <c r="B305" s="13" t="s">
        <v>288</v>
      </c>
      <c r="C305" s="7" t="s">
        <v>1</v>
      </c>
      <c r="D305" s="6" t="s">
        <v>423</v>
      </c>
      <c r="E305" s="6"/>
      <c r="F305" s="6"/>
      <c r="G305" s="6"/>
      <c r="H305" s="29" t="s">
        <v>4</v>
      </c>
      <c r="I305" s="31">
        <v>2</v>
      </c>
      <c r="J305" s="37"/>
      <c r="K305" s="1"/>
      <c r="L305" s="32"/>
      <c r="M305" s="35"/>
      <c r="N305" s="35"/>
    </row>
    <row r="306" spans="1:14" ht="25.5" x14ac:dyDescent="0.25">
      <c r="A306" s="3">
        <f t="shared" si="8"/>
        <v>292</v>
      </c>
      <c r="B306" s="6" t="s">
        <v>289</v>
      </c>
      <c r="C306" s="7" t="s">
        <v>1</v>
      </c>
      <c r="D306" s="6" t="s">
        <v>423</v>
      </c>
      <c r="E306" s="6"/>
      <c r="F306" s="6"/>
      <c r="G306" s="6"/>
      <c r="H306" s="16" t="s">
        <v>4</v>
      </c>
      <c r="I306" s="31">
        <v>3</v>
      </c>
      <c r="J306" s="36"/>
      <c r="K306" s="1"/>
      <c r="L306" s="32"/>
      <c r="M306" s="35"/>
      <c r="N306" s="35"/>
    </row>
    <row r="307" spans="1:14" ht="27" x14ac:dyDescent="0.25">
      <c r="A307" s="3">
        <f t="shared" si="8"/>
        <v>293</v>
      </c>
      <c r="B307" s="6" t="s">
        <v>290</v>
      </c>
      <c r="C307" s="7" t="s">
        <v>1</v>
      </c>
      <c r="D307" s="6" t="s">
        <v>423</v>
      </c>
      <c r="E307" s="6"/>
      <c r="F307" s="6"/>
      <c r="G307" s="6"/>
      <c r="H307" s="16" t="s">
        <v>11</v>
      </c>
      <c r="I307" s="31">
        <v>7</v>
      </c>
      <c r="J307" s="36"/>
      <c r="K307" s="1"/>
      <c r="L307" s="32"/>
      <c r="M307" s="35"/>
      <c r="N307" s="35"/>
    </row>
    <row r="308" spans="1:14" ht="27" x14ac:dyDescent="0.25">
      <c r="A308" s="3">
        <f t="shared" si="8"/>
        <v>294</v>
      </c>
      <c r="B308" s="6" t="s">
        <v>291</v>
      </c>
      <c r="C308" s="7" t="s">
        <v>1</v>
      </c>
      <c r="D308" s="6" t="s">
        <v>423</v>
      </c>
      <c r="E308" s="6"/>
      <c r="F308" s="6"/>
      <c r="G308" s="6"/>
      <c r="H308" s="16" t="s">
        <v>10</v>
      </c>
      <c r="I308" s="31">
        <v>28</v>
      </c>
      <c r="J308" s="36"/>
      <c r="K308" s="1"/>
      <c r="L308" s="32"/>
      <c r="M308" s="35"/>
      <c r="N308" s="35"/>
    </row>
    <row r="309" spans="1:14" ht="45.75" customHeight="1" x14ac:dyDescent="0.25">
      <c r="A309" s="3">
        <f t="shared" si="8"/>
        <v>295</v>
      </c>
      <c r="B309" s="6" t="s">
        <v>292</v>
      </c>
      <c r="C309" s="7" t="s">
        <v>1</v>
      </c>
      <c r="D309" s="6" t="s">
        <v>423</v>
      </c>
      <c r="E309" s="6"/>
      <c r="F309" s="6"/>
      <c r="G309" s="6"/>
      <c r="H309" s="7" t="s">
        <v>13</v>
      </c>
      <c r="I309" s="57">
        <v>1</v>
      </c>
      <c r="J309" s="36"/>
      <c r="K309" s="1"/>
      <c r="L309" s="32"/>
      <c r="M309" s="35"/>
      <c r="N309" s="35"/>
    </row>
    <row r="310" spans="1:14" ht="21.75" customHeight="1" x14ac:dyDescent="0.25">
      <c r="A310" s="3">
        <f t="shared" si="8"/>
        <v>296</v>
      </c>
      <c r="B310" s="6" t="s">
        <v>293</v>
      </c>
      <c r="C310" s="7" t="s">
        <v>1</v>
      </c>
      <c r="D310" s="6" t="s">
        <v>430</v>
      </c>
      <c r="E310" s="6"/>
      <c r="F310" s="6"/>
      <c r="G310" s="6"/>
      <c r="H310" s="16" t="s">
        <v>582</v>
      </c>
      <c r="I310" s="57">
        <v>27</v>
      </c>
      <c r="J310" s="36"/>
      <c r="K310" s="1"/>
      <c r="L310" s="32"/>
      <c r="M310" s="35"/>
      <c r="N310" s="35"/>
    </row>
    <row r="311" spans="1:14" ht="35.25" customHeight="1" x14ac:dyDescent="0.25">
      <c r="A311" s="3">
        <f t="shared" si="8"/>
        <v>297</v>
      </c>
      <c r="B311" s="14" t="s">
        <v>294</v>
      </c>
      <c r="C311" s="7" t="s">
        <v>1</v>
      </c>
      <c r="D311" s="6" t="s">
        <v>423</v>
      </c>
      <c r="E311" s="6"/>
      <c r="F311" s="6"/>
      <c r="G311" s="6"/>
      <c r="H311" s="16" t="s">
        <v>4</v>
      </c>
      <c r="I311" s="31">
        <v>3</v>
      </c>
      <c r="J311" s="36"/>
      <c r="K311" s="1"/>
      <c r="L311" s="32"/>
      <c r="M311" s="35"/>
      <c r="N311" s="35"/>
    </row>
    <row r="312" spans="1:14" ht="27.75" customHeight="1" x14ac:dyDescent="0.25">
      <c r="A312" s="3">
        <f t="shared" si="8"/>
        <v>298</v>
      </c>
      <c r="B312" s="7" t="s">
        <v>295</v>
      </c>
      <c r="C312" s="7" t="s">
        <v>1</v>
      </c>
      <c r="D312" s="6" t="s">
        <v>423</v>
      </c>
      <c r="E312" s="6"/>
      <c r="F312" s="6"/>
      <c r="G312" s="6"/>
      <c r="H312" s="16" t="s">
        <v>582</v>
      </c>
      <c r="I312" s="31">
        <v>3</v>
      </c>
      <c r="J312" s="36"/>
      <c r="K312" s="1"/>
      <c r="L312" s="32"/>
      <c r="M312" s="35"/>
      <c r="N312" s="35"/>
    </row>
    <row r="313" spans="1:14" ht="25.5" x14ac:dyDescent="0.25">
      <c r="A313" s="3">
        <f t="shared" si="8"/>
        <v>299</v>
      </c>
      <c r="B313" s="9" t="s">
        <v>296</v>
      </c>
      <c r="C313" s="7" t="s">
        <v>1</v>
      </c>
      <c r="D313" s="25" t="s">
        <v>0</v>
      </c>
      <c r="E313" s="25"/>
      <c r="F313" s="25"/>
      <c r="G313" s="25"/>
      <c r="H313" s="30" t="s">
        <v>11</v>
      </c>
      <c r="I313" s="31">
        <v>3</v>
      </c>
      <c r="J313" s="33"/>
      <c r="K313" s="1"/>
      <c r="L313" s="32"/>
      <c r="M313" s="35"/>
      <c r="N313" s="35"/>
    </row>
    <row r="314" spans="1:14" ht="32.25" customHeight="1" x14ac:dyDescent="0.25">
      <c r="A314" s="3">
        <f t="shared" si="8"/>
        <v>300</v>
      </c>
      <c r="B314" s="6" t="s">
        <v>297</v>
      </c>
      <c r="C314" s="7" t="s">
        <v>1</v>
      </c>
      <c r="D314" s="6" t="s">
        <v>515</v>
      </c>
      <c r="E314" s="6"/>
      <c r="F314" s="6"/>
      <c r="G314" s="6"/>
      <c r="H314" s="7" t="s">
        <v>11</v>
      </c>
      <c r="I314" s="57">
        <v>1</v>
      </c>
      <c r="J314" s="36"/>
      <c r="K314" s="1"/>
      <c r="L314" s="32"/>
      <c r="M314" s="35"/>
      <c r="N314" s="35"/>
    </row>
    <row r="315" spans="1:14" ht="39.75" x14ac:dyDescent="0.25">
      <c r="A315" s="3">
        <f t="shared" si="8"/>
        <v>301</v>
      </c>
      <c r="B315" s="6" t="s">
        <v>298</v>
      </c>
      <c r="C315" s="7" t="s">
        <v>1</v>
      </c>
      <c r="D315" s="6" t="s">
        <v>516</v>
      </c>
      <c r="E315" s="6"/>
      <c r="F315" s="6"/>
      <c r="G315" s="6"/>
      <c r="H315" s="16" t="s">
        <v>6</v>
      </c>
      <c r="I315" s="31">
        <v>4</v>
      </c>
      <c r="J315" s="36"/>
      <c r="K315" s="1"/>
      <c r="L315" s="32"/>
      <c r="M315" s="35"/>
      <c r="N315" s="35"/>
    </row>
    <row r="316" spans="1:14" ht="36" customHeight="1" x14ac:dyDescent="0.25">
      <c r="A316" s="3">
        <f t="shared" si="8"/>
        <v>302</v>
      </c>
      <c r="B316" s="14" t="s">
        <v>299</v>
      </c>
      <c r="C316" s="7" t="s">
        <v>1</v>
      </c>
      <c r="D316" s="6" t="s">
        <v>423</v>
      </c>
      <c r="E316" s="6"/>
      <c r="F316" s="6"/>
      <c r="G316" s="6"/>
      <c r="H316" s="16" t="s">
        <v>4</v>
      </c>
      <c r="I316" s="31">
        <v>4</v>
      </c>
      <c r="J316" s="36"/>
      <c r="K316" s="1"/>
      <c r="L316" s="32"/>
      <c r="M316" s="35"/>
      <c r="N316" s="35"/>
    </row>
    <row r="317" spans="1:14" ht="52.5" customHeight="1" x14ac:dyDescent="0.25">
      <c r="A317" s="3">
        <f t="shared" si="8"/>
        <v>303</v>
      </c>
      <c r="B317" s="4" t="s">
        <v>300</v>
      </c>
      <c r="C317" s="12" t="s">
        <v>1</v>
      </c>
      <c r="D317" s="12" t="s">
        <v>435</v>
      </c>
      <c r="E317" s="12"/>
      <c r="F317" s="12"/>
      <c r="G317" s="12"/>
      <c r="H317" s="27" t="s">
        <v>5</v>
      </c>
      <c r="I317" s="57">
        <v>1</v>
      </c>
      <c r="J317" s="36"/>
      <c r="K317" s="1"/>
      <c r="L317" s="32"/>
      <c r="M317" s="35"/>
      <c r="N317" s="35"/>
    </row>
    <row r="318" spans="1:14" ht="25.5" x14ac:dyDescent="0.25">
      <c r="A318" s="3">
        <f t="shared" si="8"/>
        <v>304</v>
      </c>
      <c r="B318" s="14" t="s">
        <v>301</v>
      </c>
      <c r="C318" s="7" t="s">
        <v>1</v>
      </c>
      <c r="D318" s="6" t="s">
        <v>516</v>
      </c>
      <c r="E318" s="6"/>
      <c r="F318" s="6"/>
      <c r="G318" s="6"/>
      <c r="H318" s="28" t="s">
        <v>71</v>
      </c>
      <c r="I318" s="31">
        <v>2</v>
      </c>
      <c r="J318" s="33"/>
      <c r="K318" s="1"/>
      <c r="L318" s="32"/>
      <c r="M318" s="35"/>
      <c r="N318" s="35"/>
    </row>
    <row r="319" spans="1:14" ht="50.25" customHeight="1" x14ac:dyDescent="0.25">
      <c r="A319" s="3">
        <f t="shared" si="8"/>
        <v>305</v>
      </c>
      <c r="B319" s="4" t="s">
        <v>302</v>
      </c>
      <c r="C319" s="12" t="s">
        <v>1</v>
      </c>
      <c r="D319" s="12" t="s">
        <v>435</v>
      </c>
      <c r="E319" s="12"/>
      <c r="F319" s="12"/>
      <c r="G319" s="12"/>
      <c r="H319" s="27" t="s">
        <v>858</v>
      </c>
      <c r="I319" s="57">
        <v>1</v>
      </c>
      <c r="J319" s="36"/>
      <c r="K319" s="1"/>
      <c r="L319" s="32"/>
      <c r="M319" s="35"/>
      <c r="N319" s="35"/>
    </row>
    <row r="320" spans="1:14" ht="24" customHeight="1" x14ac:dyDescent="0.25">
      <c r="A320" s="3">
        <f t="shared" si="8"/>
        <v>306</v>
      </c>
      <c r="B320" s="9" t="s">
        <v>303</v>
      </c>
      <c r="C320" s="12" t="s">
        <v>1</v>
      </c>
      <c r="D320" s="12" t="s">
        <v>517</v>
      </c>
      <c r="E320" s="12"/>
      <c r="F320" s="12"/>
      <c r="G320" s="12"/>
      <c r="H320" s="27" t="s">
        <v>585</v>
      </c>
      <c r="I320" s="57">
        <v>1</v>
      </c>
      <c r="J320" s="36"/>
      <c r="K320" s="1"/>
      <c r="L320" s="32"/>
      <c r="M320" s="35"/>
      <c r="N320" s="35"/>
    </row>
    <row r="321" spans="1:14" ht="181.5" customHeight="1" x14ac:dyDescent="0.25">
      <c r="A321" s="3">
        <f t="shared" si="8"/>
        <v>307</v>
      </c>
      <c r="B321" s="12" t="s">
        <v>304</v>
      </c>
      <c r="C321" s="12" t="s">
        <v>1</v>
      </c>
      <c r="D321" s="12" t="s">
        <v>518</v>
      </c>
      <c r="E321" s="12"/>
      <c r="F321" s="12"/>
      <c r="G321" s="12"/>
      <c r="H321" s="27" t="s">
        <v>860</v>
      </c>
      <c r="I321" s="57">
        <v>2</v>
      </c>
      <c r="J321" s="36"/>
      <c r="K321" s="1"/>
      <c r="L321" s="32"/>
      <c r="M321" s="35"/>
      <c r="N321" s="35"/>
    </row>
    <row r="322" spans="1:14" ht="45.75" customHeight="1" x14ac:dyDescent="0.25">
      <c r="A322" s="3">
        <f t="shared" si="8"/>
        <v>308</v>
      </c>
      <c r="B322" s="9" t="s">
        <v>305</v>
      </c>
      <c r="C322" s="12" t="s">
        <v>1</v>
      </c>
      <c r="D322" s="12" t="s">
        <v>519</v>
      </c>
      <c r="E322" s="12"/>
      <c r="F322" s="12"/>
      <c r="G322" s="12"/>
      <c r="H322" s="27" t="s">
        <v>75</v>
      </c>
      <c r="I322" s="31">
        <v>1</v>
      </c>
      <c r="J322" s="36"/>
      <c r="K322" s="1"/>
      <c r="L322" s="32"/>
      <c r="M322" s="35"/>
      <c r="N322" s="35"/>
    </row>
    <row r="323" spans="1:14" ht="51" x14ac:dyDescent="0.25">
      <c r="A323" s="3">
        <f t="shared" si="8"/>
        <v>309</v>
      </c>
      <c r="B323" s="9" t="s">
        <v>306</v>
      </c>
      <c r="C323" s="12" t="s">
        <v>1</v>
      </c>
      <c r="D323" s="12" t="s">
        <v>519</v>
      </c>
      <c r="E323" s="12"/>
      <c r="F323" s="12"/>
      <c r="G323" s="12"/>
      <c r="H323" s="27" t="s">
        <v>75</v>
      </c>
      <c r="I323" s="31">
        <v>1</v>
      </c>
      <c r="J323" s="36"/>
      <c r="K323" s="1"/>
      <c r="L323" s="32"/>
      <c r="M323" s="35"/>
      <c r="N323" s="35"/>
    </row>
    <row r="324" spans="1:14" ht="45.75" customHeight="1" x14ac:dyDescent="0.25">
      <c r="A324" s="3">
        <f t="shared" si="8"/>
        <v>310</v>
      </c>
      <c r="B324" s="9" t="s">
        <v>307</v>
      </c>
      <c r="C324" s="12" t="s">
        <v>1</v>
      </c>
      <c r="D324" s="12" t="s">
        <v>519</v>
      </c>
      <c r="E324" s="12"/>
      <c r="F324" s="12"/>
      <c r="G324" s="12"/>
      <c r="H324" s="27" t="s">
        <v>75</v>
      </c>
      <c r="I324" s="31">
        <v>1</v>
      </c>
      <c r="J324" s="36"/>
      <c r="K324" s="1"/>
      <c r="L324" s="32"/>
      <c r="M324" s="35"/>
      <c r="N324" s="35"/>
    </row>
    <row r="325" spans="1:14" ht="51" x14ac:dyDescent="0.25">
      <c r="A325" s="3">
        <f t="shared" si="8"/>
        <v>311</v>
      </c>
      <c r="B325" s="9" t="s">
        <v>308</v>
      </c>
      <c r="C325" s="12" t="s">
        <v>1</v>
      </c>
      <c r="D325" s="12" t="s">
        <v>520</v>
      </c>
      <c r="E325" s="12"/>
      <c r="F325" s="12"/>
      <c r="G325" s="12"/>
      <c r="H325" s="27" t="s">
        <v>75</v>
      </c>
      <c r="I325" s="31">
        <v>1</v>
      </c>
      <c r="J325" s="36"/>
      <c r="K325" s="1"/>
      <c r="L325" s="32"/>
      <c r="M325" s="35"/>
      <c r="N325" s="35"/>
    </row>
    <row r="326" spans="1:14" ht="63.75" x14ac:dyDescent="0.25">
      <c r="A326" s="3">
        <f t="shared" si="8"/>
        <v>312</v>
      </c>
      <c r="B326" s="4" t="s">
        <v>309</v>
      </c>
      <c r="C326" s="12" t="s">
        <v>1</v>
      </c>
      <c r="D326" s="12" t="s">
        <v>521</v>
      </c>
      <c r="E326" s="12"/>
      <c r="F326" s="12"/>
      <c r="G326" s="12"/>
      <c r="H326" s="27" t="s">
        <v>75</v>
      </c>
      <c r="I326" s="31">
        <v>1</v>
      </c>
      <c r="J326" s="36"/>
      <c r="K326" s="1"/>
      <c r="L326" s="32"/>
      <c r="M326" s="35"/>
      <c r="N326" s="35"/>
    </row>
    <row r="327" spans="1:14" ht="51" x14ac:dyDescent="0.25">
      <c r="A327" s="3">
        <f t="shared" si="8"/>
        <v>313</v>
      </c>
      <c r="B327" s="4" t="s">
        <v>310</v>
      </c>
      <c r="C327" s="12" t="s">
        <v>1</v>
      </c>
      <c r="D327" s="12" t="s">
        <v>520</v>
      </c>
      <c r="E327" s="12"/>
      <c r="F327" s="12"/>
      <c r="G327" s="12"/>
      <c r="H327" s="27" t="s">
        <v>75</v>
      </c>
      <c r="I327" s="31">
        <v>1</v>
      </c>
      <c r="J327" s="36"/>
      <c r="K327" s="1"/>
      <c r="L327" s="32"/>
      <c r="M327" s="35"/>
      <c r="N327" s="35"/>
    </row>
    <row r="328" spans="1:14" ht="51" x14ac:dyDescent="0.25">
      <c r="A328" s="3">
        <f t="shared" si="8"/>
        <v>314</v>
      </c>
      <c r="B328" s="4" t="s">
        <v>311</v>
      </c>
      <c r="C328" s="12" t="s">
        <v>1</v>
      </c>
      <c r="D328" s="12" t="s">
        <v>522</v>
      </c>
      <c r="E328" s="12"/>
      <c r="F328" s="12"/>
      <c r="G328" s="12"/>
      <c r="H328" s="27" t="s">
        <v>75</v>
      </c>
      <c r="I328" s="31">
        <v>1</v>
      </c>
      <c r="J328" s="36"/>
      <c r="K328" s="1"/>
      <c r="L328" s="32"/>
      <c r="M328" s="35"/>
      <c r="N328" s="35"/>
    </row>
    <row r="329" spans="1:14" ht="51" x14ac:dyDescent="0.25">
      <c r="A329" s="3">
        <f t="shared" si="8"/>
        <v>315</v>
      </c>
      <c r="B329" s="4" t="s">
        <v>312</v>
      </c>
      <c r="C329" s="12" t="s">
        <v>1</v>
      </c>
      <c r="D329" s="12" t="s">
        <v>520</v>
      </c>
      <c r="E329" s="12"/>
      <c r="F329" s="12"/>
      <c r="G329" s="12"/>
      <c r="H329" s="27" t="s">
        <v>75</v>
      </c>
      <c r="I329" s="31">
        <v>1</v>
      </c>
      <c r="J329" s="36"/>
      <c r="K329" s="1"/>
      <c r="L329" s="32"/>
      <c r="M329" s="35"/>
      <c r="N329" s="35"/>
    </row>
    <row r="330" spans="1:14" ht="51" x14ac:dyDescent="0.25">
      <c r="A330" s="3">
        <f t="shared" si="8"/>
        <v>316</v>
      </c>
      <c r="B330" s="4" t="s">
        <v>313</v>
      </c>
      <c r="C330" s="12" t="s">
        <v>1</v>
      </c>
      <c r="D330" s="12" t="s">
        <v>520</v>
      </c>
      <c r="E330" s="12"/>
      <c r="F330" s="12"/>
      <c r="G330" s="12"/>
      <c r="H330" s="27" t="s">
        <v>75</v>
      </c>
      <c r="I330" s="31">
        <v>1</v>
      </c>
      <c r="J330" s="36"/>
      <c r="K330" s="1"/>
      <c r="L330" s="32"/>
      <c r="M330" s="35"/>
      <c r="N330" s="35"/>
    </row>
    <row r="331" spans="1:14" ht="51" x14ac:dyDescent="0.25">
      <c r="A331" s="3">
        <f t="shared" si="8"/>
        <v>317</v>
      </c>
      <c r="B331" s="4" t="s">
        <v>314</v>
      </c>
      <c r="C331" s="12" t="s">
        <v>1</v>
      </c>
      <c r="D331" s="12" t="s">
        <v>520</v>
      </c>
      <c r="E331" s="12"/>
      <c r="F331" s="12"/>
      <c r="G331" s="12"/>
      <c r="H331" s="27" t="s">
        <v>75</v>
      </c>
      <c r="I331" s="31">
        <v>1</v>
      </c>
      <c r="J331" s="36"/>
      <c r="K331" s="1"/>
      <c r="L331" s="32"/>
      <c r="M331" s="35"/>
      <c r="N331" s="35"/>
    </row>
    <row r="332" spans="1:14" ht="51" x14ac:dyDescent="0.25">
      <c r="A332" s="3">
        <f t="shared" si="8"/>
        <v>318</v>
      </c>
      <c r="B332" s="4" t="s">
        <v>315</v>
      </c>
      <c r="C332" s="12" t="s">
        <v>1</v>
      </c>
      <c r="D332" s="12" t="s">
        <v>520</v>
      </c>
      <c r="E332" s="12"/>
      <c r="F332" s="12"/>
      <c r="G332" s="12"/>
      <c r="H332" s="27" t="s">
        <v>75</v>
      </c>
      <c r="I332" s="31">
        <v>1</v>
      </c>
      <c r="J332" s="36"/>
      <c r="K332" s="1"/>
      <c r="L332" s="32"/>
      <c r="M332" s="35"/>
      <c r="N332" s="35"/>
    </row>
    <row r="333" spans="1:14" ht="25.5" x14ac:dyDescent="0.25">
      <c r="A333" s="3">
        <f t="shared" si="8"/>
        <v>319</v>
      </c>
      <c r="B333" s="14" t="s">
        <v>316</v>
      </c>
      <c r="C333" s="7" t="s">
        <v>1</v>
      </c>
      <c r="D333" s="6" t="s">
        <v>423</v>
      </c>
      <c r="E333" s="6"/>
      <c r="F333" s="6"/>
      <c r="G333" s="6"/>
      <c r="H333" s="16" t="s">
        <v>4</v>
      </c>
      <c r="I333" s="31">
        <v>2</v>
      </c>
      <c r="J333" s="36"/>
      <c r="K333" s="1"/>
      <c r="L333" s="32"/>
      <c r="M333" s="35"/>
      <c r="N333" s="35"/>
    </row>
    <row r="334" spans="1:14" ht="25.5" x14ac:dyDescent="0.25">
      <c r="A334" s="3">
        <f t="shared" si="8"/>
        <v>320</v>
      </c>
      <c r="B334" s="9" t="s">
        <v>317</v>
      </c>
      <c r="C334" s="7" t="s">
        <v>1</v>
      </c>
      <c r="D334" s="12" t="s">
        <v>523</v>
      </c>
      <c r="E334" s="12"/>
      <c r="F334" s="12"/>
      <c r="G334" s="12"/>
      <c r="H334" s="27" t="s">
        <v>71</v>
      </c>
      <c r="I334" s="31">
        <v>1</v>
      </c>
      <c r="J334" s="36"/>
      <c r="K334" s="1"/>
      <c r="L334" s="32"/>
      <c r="M334" s="35"/>
      <c r="N334" s="35"/>
    </row>
    <row r="335" spans="1:14" ht="25.5" x14ac:dyDescent="0.25">
      <c r="A335" s="3">
        <f t="shared" si="8"/>
        <v>321</v>
      </c>
      <c r="B335" s="6" t="s">
        <v>66</v>
      </c>
      <c r="C335" s="11" t="s">
        <v>1</v>
      </c>
      <c r="D335" s="5" t="s">
        <v>423</v>
      </c>
      <c r="E335" s="5"/>
      <c r="F335" s="5"/>
      <c r="G335" s="5"/>
      <c r="H335" s="16" t="s">
        <v>11</v>
      </c>
      <c r="I335" s="31">
        <v>2</v>
      </c>
      <c r="J335" s="34"/>
      <c r="K335" s="1"/>
      <c r="L335" s="32"/>
      <c r="M335" s="35"/>
      <c r="N335" s="35"/>
    </row>
    <row r="336" spans="1:14" ht="63.75" x14ac:dyDescent="0.25">
      <c r="A336" s="3">
        <f t="shared" si="8"/>
        <v>322</v>
      </c>
      <c r="B336" s="4" t="s">
        <v>318</v>
      </c>
      <c r="C336" s="7" t="s">
        <v>1</v>
      </c>
      <c r="D336" s="12" t="s">
        <v>429</v>
      </c>
      <c r="E336" s="12"/>
      <c r="F336" s="12"/>
      <c r="G336" s="12"/>
      <c r="H336" s="27" t="s">
        <v>848</v>
      </c>
      <c r="I336" s="57">
        <v>1</v>
      </c>
      <c r="J336" s="36"/>
      <c r="K336" s="1"/>
      <c r="L336" s="32"/>
      <c r="M336" s="35"/>
      <c r="N336" s="35"/>
    </row>
    <row r="337" spans="1:14" ht="38.25" x14ac:dyDescent="0.25">
      <c r="A337" s="3">
        <f t="shared" si="8"/>
        <v>323</v>
      </c>
      <c r="B337" s="6" t="s">
        <v>319</v>
      </c>
      <c r="C337" s="11" t="s">
        <v>1</v>
      </c>
      <c r="D337" s="6" t="s">
        <v>0</v>
      </c>
      <c r="E337" s="6"/>
      <c r="F337" s="6"/>
      <c r="G337" s="6"/>
      <c r="H337" s="27" t="s">
        <v>861</v>
      </c>
      <c r="I337" s="57">
        <v>1</v>
      </c>
      <c r="J337" s="37"/>
      <c r="K337" s="1"/>
      <c r="L337" s="32"/>
      <c r="M337" s="35"/>
      <c r="N337" s="35"/>
    </row>
    <row r="338" spans="1:14" ht="25.5" x14ac:dyDescent="0.25">
      <c r="A338" s="3">
        <f t="shared" si="8"/>
        <v>324</v>
      </c>
      <c r="B338" s="7" t="s">
        <v>31</v>
      </c>
      <c r="C338" s="7" t="s">
        <v>1</v>
      </c>
      <c r="D338" s="6" t="s">
        <v>0</v>
      </c>
      <c r="E338" s="6"/>
      <c r="F338" s="6"/>
      <c r="G338" s="6"/>
      <c r="H338" s="16" t="s">
        <v>2</v>
      </c>
      <c r="I338" s="31">
        <v>3</v>
      </c>
      <c r="J338" s="36"/>
      <c r="K338" s="1"/>
      <c r="L338" s="32"/>
      <c r="M338" s="35"/>
      <c r="N338" s="35"/>
    </row>
    <row r="339" spans="1:14" ht="25.5" x14ac:dyDescent="0.25">
      <c r="A339" s="3">
        <f t="shared" si="8"/>
        <v>325</v>
      </c>
      <c r="B339" s="7" t="s">
        <v>320</v>
      </c>
      <c r="C339" s="7" t="s">
        <v>1</v>
      </c>
      <c r="D339" s="6" t="s">
        <v>524</v>
      </c>
      <c r="E339" s="6"/>
      <c r="F339" s="6"/>
      <c r="G339" s="6"/>
      <c r="H339" s="7" t="s">
        <v>2</v>
      </c>
      <c r="I339" s="31">
        <v>120</v>
      </c>
      <c r="J339" s="36"/>
      <c r="K339" s="1"/>
      <c r="L339" s="32"/>
      <c r="M339" s="35"/>
      <c r="N339" s="35"/>
    </row>
    <row r="340" spans="1:14" ht="25.5" x14ac:dyDescent="0.25">
      <c r="A340" s="3">
        <f t="shared" si="8"/>
        <v>326</v>
      </c>
      <c r="B340" s="16" t="s">
        <v>321</v>
      </c>
      <c r="C340" s="7" t="s">
        <v>1</v>
      </c>
      <c r="D340" s="7" t="s">
        <v>525</v>
      </c>
      <c r="E340" s="7"/>
      <c r="F340" s="7"/>
      <c r="G340" s="7"/>
      <c r="H340" s="7" t="s">
        <v>2</v>
      </c>
      <c r="I340" s="31">
        <v>8</v>
      </c>
      <c r="J340" s="36"/>
      <c r="K340" s="1"/>
      <c r="L340" s="32"/>
      <c r="M340" s="35"/>
      <c r="N340" s="35"/>
    </row>
    <row r="341" spans="1:14" ht="25.5" x14ac:dyDescent="0.25">
      <c r="A341" s="3">
        <f t="shared" si="8"/>
        <v>327</v>
      </c>
      <c r="B341" s="16" t="s">
        <v>322</v>
      </c>
      <c r="C341" s="7" t="s">
        <v>1</v>
      </c>
      <c r="D341" s="7" t="s">
        <v>525</v>
      </c>
      <c r="E341" s="7"/>
      <c r="F341" s="7"/>
      <c r="G341" s="7"/>
      <c r="H341" s="7" t="s">
        <v>2</v>
      </c>
      <c r="I341" s="31">
        <v>8</v>
      </c>
      <c r="J341" s="36"/>
      <c r="K341" s="1"/>
      <c r="L341" s="32"/>
      <c r="M341" s="35"/>
      <c r="N341" s="35"/>
    </row>
    <row r="342" spans="1:14" ht="25.5" x14ac:dyDescent="0.25">
      <c r="A342" s="3">
        <f t="shared" si="8"/>
        <v>328</v>
      </c>
      <c r="B342" s="16" t="s">
        <v>323</v>
      </c>
      <c r="C342" s="7" t="s">
        <v>1</v>
      </c>
      <c r="D342" s="7" t="s">
        <v>525</v>
      </c>
      <c r="E342" s="7"/>
      <c r="F342" s="7"/>
      <c r="G342" s="7"/>
      <c r="H342" s="7" t="s">
        <v>2</v>
      </c>
      <c r="I342" s="31">
        <v>9</v>
      </c>
      <c r="J342" s="36"/>
      <c r="K342" s="1"/>
      <c r="L342" s="32"/>
      <c r="M342" s="35"/>
      <c r="N342" s="35"/>
    </row>
    <row r="343" spans="1:14" ht="58.5" customHeight="1" x14ac:dyDescent="0.25">
      <c r="A343" s="3">
        <f t="shared" si="8"/>
        <v>329</v>
      </c>
      <c r="B343" s="16" t="s">
        <v>324</v>
      </c>
      <c r="C343" s="7" t="s">
        <v>1</v>
      </c>
      <c r="D343" s="7" t="s">
        <v>526</v>
      </c>
      <c r="E343" s="7"/>
      <c r="F343" s="7"/>
      <c r="G343" s="7"/>
      <c r="H343" s="7" t="s">
        <v>2</v>
      </c>
      <c r="I343" s="31">
        <v>4</v>
      </c>
      <c r="J343" s="36"/>
      <c r="K343" s="1"/>
      <c r="L343" s="32"/>
      <c r="M343" s="35"/>
      <c r="N343" s="35"/>
    </row>
    <row r="344" spans="1:14" ht="32.25" customHeight="1" x14ac:dyDescent="0.25">
      <c r="A344" s="3">
        <f t="shared" si="8"/>
        <v>330</v>
      </c>
      <c r="B344" s="16" t="s">
        <v>325</v>
      </c>
      <c r="C344" s="7" t="s">
        <v>1</v>
      </c>
      <c r="D344" s="7" t="s">
        <v>525</v>
      </c>
      <c r="E344" s="7"/>
      <c r="F344" s="7"/>
      <c r="G344" s="7"/>
      <c r="H344" s="7" t="s">
        <v>2</v>
      </c>
      <c r="I344" s="31">
        <v>12</v>
      </c>
      <c r="J344" s="36"/>
      <c r="K344" s="1"/>
      <c r="L344" s="32"/>
      <c r="M344" s="35"/>
      <c r="N344" s="35"/>
    </row>
    <row r="345" spans="1:14" ht="32.25" customHeight="1" x14ac:dyDescent="0.25">
      <c r="A345" s="3">
        <f t="shared" si="8"/>
        <v>331</v>
      </c>
      <c r="B345" s="16" t="s">
        <v>326</v>
      </c>
      <c r="C345" s="7" t="s">
        <v>1</v>
      </c>
      <c r="D345" s="7" t="s">
        <v>525</v>
      </c>
      <c r="E345" s="7"/>
      <c r="F345" s="7"/>
      <c r="G345" s="7"/>
      <c r="H345" s="16" t="s">
        <v>841</v>
      </c>
      <c r="I345" s="57">
        <v>1</v>
      </c>
      <c r="J345" s="34"/>
      <c r="K345" s="1"/>
      <c r="L345" s="32"/>
      <c r="M345" s="35"/>
      <c r="N345" s="35"/>
    </row>
    <row r="346" spans="1:14" ht="32.25" customHeight="1" x14ac:dyDescent="0.25">
      <c r="A346" s="3">
        <f t="shared" si="8"/>
        <v>332</v>
      </c>
      <c r="B346" s="16" t="s">
        <v>327</v>
      </c>
      <c r="C346" s="7" t="s">
        <v>1</v>
      </c>
      <c r="D346" s="7" t="s">
        <v>525</v>
      </c>
      <c r="E346" s="7"/>
      <c r="F346" s="7"/>
      <c r="G346" s="7"/>
      <c r="H346" s="16" t="s">
        <v>2</v>
      </c>
      <c r="I346" s="31">
        <v>8</v>
      </c>
      <c r="J346" s="36"/>
      <c r="K346" s="1"/>
      <c r="L346" s="32"/>
      <c r="M346" s="35"/>
      <c r="N346" s="35"/>
    </row>
    <row r="347" spans="1:14" ht="30" customHeight="1" x14ac:dyDescent="0.25">
      <c r="A347" s="3">
        <f t="shared" si="8"/>
        <v>333</v>
      </c>
      <c r="B347" s="7" t="s">
        <v>328</v>
      </c>
      <c r="C347" s="7" t="s">
        <v>1</v>
      </c>
      <c r="D347" s="6" t="s">
        <v>423</v>
      </c>
      <c r="E347" s="6"/>
      <c r="F347" s="6"/>
      <c r="G347" s="6"/>
      <c r="H347" s="16" t="s">
        <v>8</v>
      </c>
      <c r="I347" s="57">
        <v>1</v>
      </c>
      <c r="J347" s="36"/>
      <c r="K347" s="1"/>
      <c r="L347" s="32"/>
      <c r="M347" s="35"/>
      <c r="N347" s="35"/>
    </row>
    <row r="348" spans="1:14" ht="50.25" customHeight="1" x14ac:dyDescent="0.25">
      <c r="A348" s="3">
        <f t="shared" si="8"/>
        <v>334</v>
      </c>
      <c r="B348" s="6" t="s">
        <v>44</v>
      </c>
      <c r="C348" s="11" t="s">
        <v>1</v>
      </c>
      <c r="D348" s="6" t="s">
        <v>527</v>
      </c>
      <c r="E348" s="6"/>
      <c r="F348" s="6"/>
      <c r="G348" s="6"/>
      <c r="H348" s="11" t="s">
        <v>945</v>
      </c>
      <c r="I348" s="31">
        <v>2</v>
      </c>
      <c r="J348" s="37"/>
      <c r="K348" s="1"/>
      <c r="L348" s="32"/>
      <c r="M348" s="35"/>
      <c r="N348" s="35"/>
    </row>
    <row r="349" spans="1:14" ht="63.75" customHeight="1" x14ac:dyDescent="0.25">
      <c r="A349" s="52">
        <f t="shared" ref="A349:A412" si="9">A348+1</f>
        <v>335</v>
      </c>
      <c r="B349" s="7" t="s">
        <v>329</v>
      </c>
      <c r="C349" s="7" t="s">
        <v>1</v>
      </c>
      <c r="D349" s="7" t="s">
        <v>528</v>
      </c>
      <c r="E349" s="7"/>
      <c r="F349" s="7"/>
      <c r="G349" s="7"/>
      <c r="H349" s="16" t="s">
        <v>74</v>
      </c>
      <c r="I349" s="57">
        <v>3</v>
      </c>
      <c r="J349" s="37"/>
      <c r="K349" s="1"/>
      <c r="L349" s="32"/>
      <c r="M349" s="35"/>
      <c r="N349" s="35"/>
    </row>
    <row r="350" spans="1:14" ht="27.75" customHeight="1" x14ac:dyDescent="0.25">
      <c r="A350" s="3">
        <f t="shared" si="9"/>
        <v>336</v>
      </c>
      <c r="B350" s="13" t="s">
        <v>330</v>
      </c>
      <c r="C350" s="7" t="s">
        <v>1</v>
      </c>
      <c r="D350" s="6" t="s">
        <v>423</v>
      </c>
      <c r="E350" s="6"/>
      <c r="F350" s="6"/>
      <c r="G350" s="6"/>
      <c r="H350" s="16" t="s">
        <v>13</v>
      </c>
      <c r="I350" s="57">
        <v>1</v>
      </c>
      <c r="J350" s="37"/>
      <c r="K350" s="1"/>
      <c r="L350" s="32"/>
      <c r="M350" s="35"/>
      <c r="N350" s="35"/>
    </row>
    <row r="351" spans="1:14" ht="76.5" x14ac:dyDescent="0.25">
      <c r="A351" s="3">
        <f t="shared" si="9"/>
        <v>337</v>
      </c>
      <c r="B351" s="4" t="s">
        <v>331</v>
      </c>
      <c r="C351" s="12" t="s">
        <v>1</v>
      </c>
      <c r="D351" s="12" t="s">
        <v>419</v>
      </c>
      <c r="E351" s="12"/>
      <c r="F351" s="12"/>
      <c r="G351" s="12"/>
      <c r="H351" s="27" t="s">
        <v>856</v>
      </c>
      <c r="I351" s="57">
        <v>1</v>
      </c>
      <c r="J351" s="36"/>
      <c r="K351" s="1"/>
      <c r="L351" s="32"/>
      <c r="M351" s="35"/>
      <c r="N351" s="35"/>
    </row>
    <row r="352" spans="1:14" ht="32.25" customHeight="1" x14ac:dyDescent="0.25">
      <c r="A352" s="3">
        <f t="shared" si="9"/>
        <v>338</v>
      </c>
      <c r="B352" s="4" t="s">
        <v>331</v>
      </c>
      <c r="C352" s="12" t="s">
        <v>1</v>
      </c>
      <c r="D352" s="12" t="s">
        <v>428</v>
      </c>
      <c r="E352" s="12"/>
      <c r="F352" s="12"/>
      <c r="G352" s="12"/>
      <c r="H352" s="27" t="s">
        <v>6</v>
      </c>
      <c r="I352" s="57">
        <v>1</v>
      </c>
      <c r="J352" s="36"/>
      <c r="K352" s="1"/>
      <c r="L352" s="32"/>
      <c r="M352" s="35"/>
      <c r="N352" s="35"/>
    </row>
    <row r="353" spans="1:14" ht="36" customHeight="1" x14ac:dyDescent="0.25">
      <c r="A353" s="3">
        <f t="shared" si="9"/>
        <v>339</v>
      </c>
      <c r="B353" s="4" t="s">
        <v>332</v>
      </c>
      <c r="C353" s="12" t="s">
        <v>1</v>
      </c>
      <c r="D353" s="12" t="s">
        <v>529</v>
      </c>
      <c r="E353" s="12" t="s">
        <v>1064</v>
      </c>
      <c r="F353" s="12" t="s">
        <v>529</v>
      </c>
      <c r="G353" s="12" t="s">
        <v>1114</v>
      </c>
      <c r="H353" s="27" t="s">
        <v>74</v>
      </c>
      <c r="I353" s="31">
        <v>2</v>
      </c>
      <c r="J353" s="36">
        <v>96</v>
      </c>
      <c r="K353" s="90">
        <v>21</v>
      </c>
      <c r="L353" s="91">
        <f>J353*1.21</f>
        <v>116.16</v>
      </c>
      <c r="M353" s="33">
        <f>J353*I353</f>
        <v>192</v>
      </c>
      <c r="N353" s="33">
        <f>L353*I353</f>
        <v>232.32</v>
      </c>
    </row>
    <row r="354" spans="1:14" ht="35.25" customHeight="1" x14ac:dyDescent="0.25">
      <c r="A354" s="3">
        <f t="shared" si="9"/>
        <v>340</v>
      </c>
      <c r="B354" s="4" t="s">
        <v>333</v>
      </c>
      <c r="C354" s="12" t="s">
        <v>1</v>
      </c>
      <c r="D354" s="12" t="s">
        <v>530</v>
      </c>
      <c r="E354" s="12" t="s">
        <v>1064</v>
      </c>
      <c r="F354" s="12" t="s">
        <v>530</v>
      </c>
      <c r="G354" s="12" t="s">
        <v>1113</v>
      </c>
      <c r="H354" s="27" t="s">
        <v>74</v>
      </c>
      <c r="I354" s="31">
        <v>2</v>
      </c>
      <c r="J354" s="36">
        <v>96</v>
      </c>
      <c r="K354" s="90">
        <v>21</v>
      </c>
      <c r="L354" s="91">
        <f>J354*1.21</f>
        <v>116.16</v>
      </c>
      <c r="M354" s="33">
        <f>J354*I354</f>
        <v>192</v>
      </c>
      <c r="N354" s="33">
        <f>L354*I354</f>
        <v>232.32</v>
      </c>
    </row>
    <row r="355" spans="1:14" ht="166.5" customHeight="1" x14ac:dyDescent="0.25">
      <c r="A355" s="3">
        <f t="shared" si="9"/>
        <v>341</v>
      </c>
      <c r="B355" s="6" t="s">
        <v>334</v>
      </c>
      <c r="C355" s="11" t="s">
        <v>1</v>
      </c>
      <c r="D355" s="26" t="s">
        <v>531</v>
      </c>
      <c r="E355" s="26"/>
      <c r="F355" s="26"/>
      <c r="G355" s="26"/>
      <c r="H355" s="7" t="s">
        <v>841</v>
      </c>
      <c r="I355" s="31">
        <v>5</v>
      </c>
      <c r="J355" s="37"/>
      <c r="K355" s="1"/>
      <c r="L355" s="32"/>
      <c r="M355" s="35"/>
      <c r="N355" s="35"/>
    </row>
    <row r="356" spans="1:14" ht="25.5" x14ac:dyDescent="0.25">
      <c r="A356" s="3">
        <f t="shared" si="9"/>
        <v>342</v>
      </c>
      <c r="B356" s="7" t="s">
        <v>335</v>
      </c>
      <c r="C356" s="7" t="s">
        <v>1</v>
      </c>
      <c r="D356" s="5" t="s">
        <v>956</v>
      </c>
      <c r="E356" s="5"/>
      <c r="F356" s="5"/>
      <c r="G356" s="5"/>
      <c r="H356" s="28" t="s">
        <v>13</v>
      </c>
      <c r="I356" s="31">
        <v>2</v>
      </c>
      <c r="J356" s="34"/>
      <c r="K356" s="1"/>
      <c r="L356" s="32"/>
      <c r="M356" s="35"/>
      <c r="N356" s="35"/>
    </row>
    <row r="357" spans="1:14" ht="93.75" customHeight="1" x14ac:dyDescent="0.25">
      <c r="A357" s="3">
        <f t="shared" si="9"/>
        <v>343</v>
      </c>
      <c r="B357" s="4" t="s">
        <v>336</v>
      </c>
      <c r="C357" s="12" t="s">
        <v>1</v>
      </c>
      <c r="D357" s="12" t="s">
        <v>532</v>
      </c>
      <c r="E357" s="12"/>
      <c r="F357" s="12"/>
      <c r="G357" s="12"/>
      <c r="H357" s="27" t="s">
        <v>74</v>
      </c>
      <c r="I357" s="31">
        <v>5</v>
      </c>
      <c r="J357" s="36"/>
      <c r="K357" s="1"/>
      <c r="L357" s="32"/>
      <c r="M357" s="35"/>
      <c r="N357" s="35"/>
    </row>
    <row r="358" spans="1:14" ht="69.75" customHeight="1" x14ac:dyDescent="0.25">
      <c r="A358" s="3">
        <f t="shared" si="9"/>
        <v>344</v>
      </c>
      <c r="B358" s="4" t="s">
        <v>337</v>
      </c>
      <c r="C358" s="12" t="s">
        <v>1</v>
      </c>
      <c r="D358" s="12" t="s">
        <v>419</v>
      </c>
      <c r="E358" s="12"/>
      <c r="F358" s="12"/>
      <c r="G358" s="12"/>
      <c r="H358" s="27" t="s">
        <v>862</v>
      </c>
      <c r="I358" s="57">
        <v>1</v>
      </c>
      <c r="J358" s="36"/>
      <c r="K358" s="1"/>
      <c r="L358" s="32"/>
      <c r="M358" s="35"/>
      <c r="N358" s="35"/>
    </row>
    <row r="359" spans="1:14" ht="35.25" customHeight="1" x14ac:dyDescent="0.25">
      <c r="A359" s="3">
        <f t="shared" si="9"/>
        <v>345</v>
      </c>
      <c r="B359" s="7" t="s">
        <v>338</v>
      </c>
      <c r="C359" s="7" t="s">
        <v>1</v>
      </c>
      <c r="D359" s="6" t="s">
        <v>423</v>
      </c>
      <c r="E359" s="6"/>
      <c r="F359" s="6"/>
      <c r="G359" s="6"/>
      <c r="H359" s="16" t="s">
        <v>11</v>
      </c>
      <c r="I359" s="57">
        <v>1</v>
      </c>
      <c r="J359" s="36"/>
      <c r="K359" s="1"/>
      <c r="L359" s="32"/>
      <c r="M359" s="35"/>
      <c r="N359" s="35"/>
    </row>
    <row r="360" spans="1:14" ht="38.25" x14ac:dyDescent="0.25">
      <c r="A360" s="3">
        <f t="shared" si="9"/>
        <v>346</v>
      </c>
      <c r="B360" s="4" t="s">
        <v>339</v>
      </c>
      <c r="C360" s="12" t="s">
        <v>1</v>
      </c>
      <c r="D360" s="12" t="s">
        <v>435</v>
      </c>
      <c r="E360" s="12"/>
      <c r="F360" s="12"/>
      <c r="G360" s="12"/>
      <c r="H360" s="27" t="s">
        <v>863</v>
      </c>
      <c r="I360" s="57">
        <v>1</v>
      </c>
      <c r="J360" s="36"/>
      <c r="K360" s="1"/>
      <c r="L360" s="32"/>
      <c r="M360" s="35"/>
      <c r="N360" s="35"/>
    </row>
    <row r="361" spans="1:14" ht="30" customHeight="1" x14ac:dyDescent="0.25">
      <c r="A361" s="3">
        <f t="shared" si="9"/>
        <v>347</v>
      </c>
      <c r="B361" s="6" t="s">
        <v>340</v>
      </c>
      <c r="C361" s="7" t="s">
        <v>1</v>
      </c>
      <c r="D361" s="6" t="s">
        <v>423</v>
      </c>
      <c r="E361" s="6"/>
      <c r="F361" s="6"/>
      <c r="G361" s="6"/>
      <c r="H361" s="16" t="s">
        <v>4</v>
      </c>
      <c r="I361" s="31">
        <v>5</v>
      </c>
      <c r="J361" s="36"/>
      <c r="K361" s="1"/>
      <c r="L361" s="32"/>
      <c r="M361" s="35"/>
      <c r="N361" s="35"/>
    </row>
    <row r="362" spans="1:14" ht="32.25" customHeight="1" x14ac:dyDescent="0.25">
      <c r="A362" s="3">
        <f t="shared" si="9"/>
        <v>348</v>
      </c>
      <c r="B362" s="6" t="s">
        <v>342</v>
      </c>
      <c r="C362" s="7" t="s">
        <v>1</v>
      </c>
      <c r="D362" s="6" t="s">
        <v>533</v>
      </c>
      <c r="E362" s="6"/>
      <c r="F362" s="6"/>
      <c r="G362" s="6"/>
      <c r="H362" s="7" t="s">
        <v>2</v>
      </c>
      <c r="I362" s="31">
        <v>75</v>
      </c>
      <c r="J362" s="36"/>
      <c r="K362" s="1"/>
      <c r="L362" s="32"/>
      <c r="M362" s="35"/>
      <c r="N362" s="35"/>
    </row>
    <row r="363" spans="1:14" ht="29.25" customHeight="1" x14ac:dyDescent="0.25">
      <c r="A363" s="3">
        <f t="shared" si="9"/>
        <v>349</v>
      </c>
      <c r="B363" s="7" t="s">
        <v>342</v>
      </c>
      <c r="C363" s="7" t="s">
        <v>1</v>
      </c>
      <c r="D363" s="7" t="s">
        <v>534</v>
      </c>
      <c r="E363" s="7"/>
      <c r="F363" s="7"/>
      <c r="G363" s="7"/>
      <c r="H363" s="7" t="s">
        <v>2</v>
      </c>
      <c r="I363" s="31">
        <v>37</v>
      </c>
      <c r="J363" s="36"/>
      <c r="K363" s="1"/>
      <c r="L363" s="32"/>
      <c r="M363" s="35"/>
      <c r="N363" s="35"/>
    </row>
    <row r="364" spans="1:14" ht="51" x14ac:dyDescent="0.25">
      <c r="A364" s="3">
        <f t="shared" si="9"/>
        <v>350</v>
      </c>
      <c r="B364" s="7" t="s">
        <v>343</v>
      </c>
      <c r="C364" s="7" t="s">
        <v>1</v>
      </c>
      <c r="D364" s="7" t="s">
        <v>535</v>
      </c>
      <c r="E364" s="7"/>
      <c r="F364" s="7"/>
      <c r="G364" s="7"/>
      <c r="H364" s="7" t="s">
        <v>17</v>
      </c>
      <c r="I364" s="31">
        <v>9</v>
      </c>
      <c r="J364" s="36"/>
      <c r="K364" s="1"/>
      <c r="L364" s="32"/>
      <c r="M364" s="35"/>
      <c r="N364" s="35"/>
    </row>
    <row r="365" spans="1:14" ht="25.5" x14ac:dyDescent="0.25">
      <c r="A365" s="3">
        <f t="shared" si="9"/>
        <v>351</v>
      </c>
      <c r="B365" s="7" t="s">
        <v>344</v>
      </c>
      <c r="C365" s="7" t="s">
        <v>1</v>
      </c>
      <c r="D365" s="14" t="s">
        <v>536</v>
      </c>
      <c r="E365" s="14"/>
      <c r="F365" s="14"/>
      <c r="G365" s="14"/>
      <c r="H365" s="7" t="s">
        <v>13</v>
      </c>
      <c r="I365" s="31">
        <v>1</v>
      </c>
      <c r="J365" s="36"/>
      <c r="K365" s="1"/>
      <c r="L365" s="32"/>
      <c r="M365" s="35"/>
      <c r="N365" s="35"/>
    </row>
    <row r="366" spans="1:14" ht="33" customHeight="1" x14ac:dyDescent="0.25">
      <c r="A366" s="3">
        <f t="shared" si="9"/>
        <v>352</v>
      </c>
      <c r="B366" s="7" t="s">
        <v>345</v>
      </c>
      <c r="C366" s="7" t="s">
        <v>1</v>
      </c>
      <c r="D366" s="6" t="s">
        <v>537</v>
      </c>
      <c r="E366" s="6"/>
      <c r="F366" s="6"/>
      <c r="G366" s="6"/>
      <c r="H366" s="7" t="s">
        <v>12</v>
      </c>
      <c r="I366" s="31">
        <v>1</v>
      </c>
      <c r="J366" s="37"/>
      <c r="K366" s="1"/>
      <c r="L366" s="32"/>
      <c r="M366" s="35"/>
      <c r="N366" s="35"/>
    </row>
    <row r="367" spans="1:14" ht="23.25" customHeight="1" x14ac:dyDescent="0.25">
      <c r="A367" s="3">
        <f t="shared" si="9"/>
        <v>353</v>
      </c>
      <c r="B367" s="7" t="s">
        <v>345</v>
      </c>
      <c r="C367" s="7" t="s">
        <v>1</v>
      </c>
      <c r="D367" s="7" t="s">
        <v>538</v>
      </c>
      <c r="E367" s="7"/>
      <c r="F367" s="7"/>
      <c r="G367" s="7"/>
      <c r="H367" s="7" t="s">
        <v>582</v>
      </c>
      <c r="I367" s="31">
        <v>8</v>
      </c>
      <c r="J367" s="36"/>
      <c r="K367" s="1"/>
      <c r="L367" s="32"/>
      <c r="M367" s="35"/>
      <c r="N367" s="35"/>
    </row>
    <row r="368" spans="1:14" ht="87" customHeight="1" x14ac:dyDescent="0.25">
      <c r="A368" s="3">
        <f t="shared" si="9"/>
        <v>354</v>
      </c>
      <c r="B368" s="7" t="s">
        <v>346</v>
      </c>
      <c r="C368" s="7" t="s">
        <v>1</v>
      </c>
      <c r="D368" s="7" t="s">
        <v>539</v>
      </c>
      <c r="E368" s="7"/>
      <c r="F368" s="7"/>
      <c r="G368" s="7"/>
      <c r="H368" s="16" t="s">
        <v>812</v>
      </c>
      <c r="I368" s="31">
        <v>2</v>
      </c>
      <c r="J368" s="36"/>
      <c r="K368" s="1"/>
      <c r="L368" s="32"/>
      <c r="M368" s="35"/>
      <c r="N368" s="35"/>
    </row>
    <row r="369" spans="1:14" ht="50.25" customHeight="1" x14ac:dyDescent="0.25">
      <c r="A369" s="3">
        <f t="shared" si="9"/>
        <v>355</v>
      </c>
      <c r="B369" s="7" t="s">
        <v>347</v>
      </c>
      <c r="C369" s="7" t="s">
        <v>1</v>
      </c>
      <c r="D369" s="7" t="s">
        <v>540</v>
      </c>
      <c r="E369" s="7"/>
      <c r="F369" s="7"/>
      <c r="G369" s="7"/>
      <c r="H369" s="16" t="s">
        <v>812</v>
      </c>
      <c r="I369" s="31">
        <v>2</v>
      </c>
      <c r="J369" s="36"/>
      <c r="K369" s="1"/>
      <c r="L369" s="32"/>
      <c r="M369" s="35"/>
      <c r="N369" s="35"/>
    </row>
    <row r="370" spans="1:14" ht="25.5" customHeight="1" x14ac:dyDescent="0.25">
      <c r="A370" s="3">
        <f t="shared" si="9"/>
        <v>356</v>
      </c>
      <c r="B370" s="7" t="s">
        <v>348</v>
      </c>
      <c r="C370" s="7" t="s">
        <v>1</v>
      </c>
      <c r="D370" s="7" t="s">
        <v>541</v>
      </c>
      <c r="E370" s="7"/>
      <c r="F370" s="7"/>
      <c r="G370" s="7"/>
      <c r="H370" s="7" t="s">
        <v>8</v>
      </c>
      <c r="I370" s="31">
        <v>1</v>
      </c>
      <c r="J370" s="36"/>
      <c r="K370" s="1"/>
      <c r="L370" s="32"/>
      <c r="M370" s="35"/>
      <c r="N370" s="35"/>
    </row>
    <row r="371" spans="1:14" ht="38.25" x14ac:dyDescent="0.25">
      <c r="A371" s="3">
        <f t="shared" si="9"/>
        <v>357</v>
      </c>
      <c r="B371" s="11" t="s">
        <v>349</v>
      </c>
      <c r="C371" s="11" t="s">
        <v>1</v>
      </c>
      <c r="D371" s="11" t="s">
        <v>542</v>
      </c>
      <c r="E371" s="11"/>
      <c r="F371" s="11"/>
      <c r="G371" s="11"/>
      <c r="H371" s="7" t="s">
        <v>70</v>
      </c>
      <c r="I371" s="31">
        <v>3</v>
      </c>
      <c r="J371" s="33"/>
      <c r="K371" s="1"/>
      <c r="L371" s="32"/>
      <c r="M371" s="35"/>
      <c r="N371" s="35"/>
    </row>
    <row r="372" spans="1:14" ht="25.5" x14ac:dyDescent="0.25">
      <c r="A372" s="52">
        <f t="shared" si="9"/>
        <v>358</v>
      </c>
      <c r="B372" s="11" t="s">
        <v>349</v>
      </c>
      <c r="C372" s="11" t="s">
        <v>1</v>
      </c>
      <c r="D372" s="5" t="s">
        <v>905</v>
      </c>
      <c r="E372" s="5"/>
      <c r="F372" s="5"/>
      <c r="G372" s="5"/>
      <c r="H372" s="11" t="s">
        <v>74</v>
      </c>
      <c r="I372" s="31">
        <v>6</v>
      </c>
      <c r="J372" s="33"/>
      <c r="K372" s="1"/>
      <c r="L372" s="32"/>
      <c r="M372" s="35"/>
      <c r="N372" s="35"/>
    </row>
    <row r="373" spans="1:14" ht="25.5" x14ac:dyDescent="0.25">
      <c r="A373" s="3">
        <f t="shared" si="9"/>
        <v>359</v>
      </c>
      <c r="B373" s="11" t="s">
        <v>60</v>
      </c>
      <c r="C373" s="11" t="s">
        <v>1</v>
      </c>
      <c r="D373" s="6" t="s">
        <v>906</v>
      </c>
      <c r="E373" s="6"/>
      <c r="F373" s="6"/>
      <c r="G373" s="6"/>
      <c r="H373" s="7" t="s">
        <v>75</v>
      </c>
      <c r="I373" s="31">
        <v>1</v>
      </c>
      <c r="J373" s="34"/>
      <c r="K373" s="1"/>
      <c r="L373" s="32"/>
      <c r="M373" s="35"/>
      <c r="N373" s="35"/>
    </row>
    <row r="374" spans="1:14" ht="63.75" x14ac:dyDescent="0.25">
      <c r="A374" s="3">
        <f t="shared" si="9"/>
        <v>360</v>
      </c>
      <c r="B374" s="5" t="s">
        <v>350</v>
      </c>
      <c r="C374" s="11" t="s">
        <v>1</v>
      </c>
      <c r="D374" s="11" t="s">
        <v>543</v>
      </c>
      <c r="E374" s="11"/>
      <c r="F374" s="11"/>
      <c r="G374" s="11"/>
      <c r="H374" s="7" t="s">
        <v>75</v>
      </c>
      <c r="I374" s="31">
        <v>1</v>
      </c>
      <c r="J374" s="33"/>
      <c r="K374" s="1"/>
      <c r="L374" s="32"/>
      <c r="M374" s="35"/>
      <c r="N374" s="35"/>
    </row>
    <row r="375" spans="1:14" ht="51" x14ac:dyDescent="0.25">
      <c r="A375" s="3">
        <f t="shared" si="9"/>
        <v>361</v>
      </c>
      <c r="B375" s="6" t="s">
        <v>351</v>
      </c>
      <c r="C375" s="7" t="s">
        <v>1</v>
      </c>
      <c r="D375" s="7" t="s">
        <v>544</v>
      </c>
      <c r="E375" s="7"/>
      <c r="F375" s="7"/>
      <c r="G375" s="7"/>
      <c r="H375" s="7" t="s">
        <v>75</v>
      </c>
      <c r="I375" s="31">
        <v>4</v>
      </c>
      <c r="J375" s="36"/>
      <c r="K375" s="1"/>
      <c r="L375" s="32"/>
      <c r="M375" s="35"/>
      <c r="N375" s="35"/>
    </row>
    <row r="376" spans="1:14" ht="28.5" customHeight="1" x14ac:dyDescent="0.25">
      <c r="A376" s="3">
        <f t="shared" si="9"/>
        <v>362</v>
      </c>
      <c r="B376" s="5" t="s">
        <v>351</v>
      </c>
      <c r="C376" s="11" t="s">
        <v>1</v>
      </c>
      <c r="D376" s="6" t="s">
        <v>907</v>
      </c>
      <c r="E376" s="6"/>
      <c r="F376" s="6"/>
      <c r="G376" s="6"/>
      <c r="H376" s="11" t="s">
        <v>5</v>
      </c>
      <c r="I376" s="31">
        <v>6</v>
      </c>
      <c r="J376" s="33"/>
      <c r="K376" s="1"/>
      <c r="L376" s="32"/>
      <c r="M376" s="35"/>
      <c r="N376" s="35"/>
    </row>
    <row r="377" spans="1:14" ht="38.25" x14ac:dyDescent="0.25">
      <c r="A377" s="3">
        <f t="shared" si="9"/>
        <v>363</v>
      </c>
      <c r="B377" s="5" t="s">
        <v>351</v>
      </c>
      <c r="C377" s="11" t="s">
        <v>1</v>
      </c>
      <c r="D377" s="5" t="s">
        <v>908</v>
      </c>
      <c r="E377" s="5"/>
      <c r="F377" s="5"/>
      <c r="G377" s="5"/>
      <c r="H377" s="11" t="s">
        <v>5</v>
      </c>
      <c r="I377" s="31">
        <v>6</v>
      </c>
      <c r="J377" s="33"/>
      <c r="K377" s="1"/>
      <c r="L377" s="32"/>
      <c r="M377" s="35"/>
      <c r="N377" s="35"/>
    </row>
    <row r="378" spans="1:14" ht="25.5" x14ac:dyDescent="0.25">
      <c r="A378" s="3">
        <f t="shared" si="9"/>
        <v>364</v>
      </c>
      <c r="B378" s="6" t="s">
        <v>352</v>
      </c>
      <c r="C378" s="11" t="s">
        <v>1</v>
      </c>
      <c r="D378" s="6" t="s">
        <v>909</v>
      </c>
      <c r="E378" s="6"/>
      <c r="F378" s="6"/>
      <c r="G378" s="6"/>
      <c r="H378" s="7" t="s">
        <v>75</v>
      </c>
      <c r="I378" s="31">
        <v>2</v>
      </c>
      <c r="J378" s="34"/>
      <c r="K378" s="1"/>
      <c r="L378" s="32"/>
      <c r="M378" s="35"/>
      <c r="N378" s="35"/>
    </row>
    <row r="379" spans="1:14" ht="38.25" x14ac:dyDescent="0.25">
      <c r="A379" s="3">
        <f t="shared" si="9"/>
        <v>365</v>
      </c>
      <c r="B379" s="5" t="s">
        <v>353</v>
      </c>
      <c r="C379" s="11" t="s">
        <v>1</v>
      </c>
      <c r="D379" s="6" t="s">
        <v>545</v>
      </c>
      <c r="E379" s="6"/>
      <c r="F379" s="6"/>
      <c r="G379" s="6"/>
      <c r="H379" s="7" t="s">
        <v>8</v>
      </c>
      <c r="I379" s="31">
        <v>4</v>
      </c>
      <c r="J379" s="34"/>
      <c r="K379" s="1"/>
      <c r="L379" s="32"/>
      <c r="M379" s="35"/>
      <c r="N379" s="35"/>
    </row>
    <row r="380" spans="1:14" ht="38.25" x14ac:dyDescent="0.25">
      <c r="A380" s="3">
        <f t="shared" si="9"/>
        <v>366</v>
      </c>
      <c r="B380" s="5" t="s">
        <v>353</v>
      </c>
      <c r="C380" s="11" t="s">
        <v>1</v>
      </c>
      <c r="D380" s="6" t="s">
        <v>546</v>
      </c>
      <c r="E380" s="6"/>
      <c r="F380" s="6"/>
      <c r="G380" s="6"/>
      <c r="H380" s="7" t="s">
        <v>8</v>
      </c>
      <c r="I380" s="31">
        <v>5</v>
      </c>
      <c r="J380" s="34"/>
      <c r="K380" s="1"/>
      <c r="L380" s="32"/>
      <c r="M380" s="35"/>
      <c r="N380" s="35"/>
    </row>
    <row r="381" spans="1:14" ht="59.25" customHeight="1" x14ac:dyDescent="0.25">
      <c r="A381" s="3">
        <f t="shared" si="9"/>
        <v>367</v>
      </c>
      <c r="B381" s="5" t="s">
        <v>354</v>
      </c>
      <c r="C381" s="11" t="s">
        <v>1</v>
      </c>
      <c r="D381" s="20" t="s">
        <v>547</v>
      </c>
      <c r="E381" s="20"/>
      <c r="F381" s="20"/>
      <c r="G381" s="20"/>
      <c r="H381" s="11" t="s">
        <v>8</v>
      </c>
      <c r="I381" s="57">
        <v>1</v>
      </c>
      <c r="J381" s="33"/>
      <c r="K381" s="1"/>
      <c r="L381" s="32"/>
      <c r="M381" s="35"/>
      <c r="N381" s="35"/>
    </row>
    <row r="382" spans="1:14" ht="38.25" x14ac:dyDescent="0.25">
      <c r="A382" s="3">
        <f t="shared" si="9"/>
        <v>368</v>
      </c>
      <c r="B382" s="6" t="s">
        <v>355</v>
      </c>
      <c r="C382" s="11" t="s">
        <v>1</v>
      </c>
      <c r="D382" s="20" t="s">
        <v>548</v>
      </c>
      <c r="E382" s="20"/>
      <c r="F382" s="20"/>
      <c r="G382" s="20"/>
      <c r="H382" s="7" t="s">
        <v>8</v>
      </c>
      <c r="I382" s="31">
        <v>3</v>
      </c>
      <c r="J382" s="33"/>
      <c r="K382" s="1"/>
      <c r="L382" s="32"/>
      <c r="M382" s="35"/>
      <c r="N382" s="35"/>
    </row>
    <row r="383" spans="1:14" ht="38.25" x14ac:dyDescent="0.25">
      <c r="A383" s="3">
        <f t="shared" si="9"/>
        <v>369</v>
      </c>
      <c r="B383" s="5" t="s">
        <v>356</v>
      </c>
      <c r="C383" s="11" t="s">
        <v>1</v>
      </c>
      <c r="D383" s="20" t="s">
        <v>549</v>
      </c>
      <c r="E383" s="20"/>
      <c r="F383" s="20"/>
      <c r="G383" s="20"/>
      <c r="H383" s="11" t="s">
        <v>5</v>
      </c>
      <c r="I383" s="31">
        <v>4</v>
      </c>
      <c r="J383" s="33"/>
      <c r="K383" s="1"/>
      <c r="L383" s="32"/>
      <c r="M383" s="35"/>
      <c r="N383" s="35"/>
    </row>
    <row r="384" spans="1:14" ht="25.5" x14ac:dyDescent="0.25">
      <c r="A384" s="3">
        <f t="shared" si="9"/>
        <v>370</v>
      </c>
      <c r="B384" s="6" t="s">
        <v>357</v>
      </c>
      <c r="C384" s="11" t="s">
        <v>1</v>
      </c>
      <c r="D384" s="20" t="s">
        <v>910</v>
      </c>
      <c r="E384" s="20"/>
      <c r="F384" s="20"/>
      <c r="G384" s="20"/>
      <c r="H384" s="7" t="s">
        <v>8</v>
      </c>
      <c r="I384" s="57">
        <v>1</v>
      </c>
      <c r="J384" s="34"/>
      <c r="K384" s="1"/>
      <c r="L384" s="32"/>
      <c r="M384" s="35"/>
      <c r="N384" s="35"/>
    </row>
    <row r="385" spans="1:14" ht="33" customHeight="1" x14ac:dyDescent="0.25">
      <c r="A385" s="3">
        <f t="shared" si="9"/>
        <v>371</v>
      </c>
      <c r="B385" s="5" t="s">
        <v>358</v>
      </c>
      <c r="C385" s="11" t="s">
        <v>1</v>
      </c>
      <c r="D385" s="20" t="s">
        <v>910</v>
      </c>
      <c r="E385" s="20"/>
      <c r="F385" s="20"/>
      <c r="G385" s="20"/>
      <c r="H385" s="11" t="s">
        <v>8</v>
      </c>
      <c r="I385" s="57">
        <v>1</v>
      </c>
      <c r="J385" s="33"/>
      <c r="K385" s="1"/>
      <c r="L385" s="32"/>
      <c r="M385" s="35"/>
      <c r="N385" s="35"/>
    </row>
    <row r="386" spans="1:14" ht="61.5" customHeight="1" x14ac:dyDescent="0.25">
      <c r="A386" s="3">
        <f>A385+1</f>
        <v>372</v>
      </c>
      <c r="B386" s="5" t="s">
        <v>358</v>
      </c>
      <c r="C386" s="11" t="s">
        <v>1</v>
      </c>
      <c r="D386" s="20" t="s">
        <v>550</v>
      </c>
      <c r="E386" s="20"/>
      <c r="F386" s="20"/>
      <c r="G386" s="20"/>
      <c r="H386" s="11" t="s">
        <v>5</v>
      </c>
      <c r="I386" s="57">
        <v>1</v>
      </c>
      <c r="J386" s="33"/>
      <c r="K386" s="1"/>
      <c r="L386" s="32"/>
      <c r="M386" s="35"/>
      <c r="N386" s="35"/>
    </row>
    <row r="387" spans="1:14" ht="55.5" customHeight="1" x14ac:dyDescent="0.25">
      <c r="A387" s="3">
        <f t="shared" si="9"/>
        <v>373</v>
      </c>
      <c r="B387" s="5" t="s">
        <v>359</v>
      </c>
      <c r="C387" s="11" t="s">
        <v>1</v>
      </c>
      <c r="D387" s="20" t="s">
        <v>551</v>
      </c>
      <c r="E387" s="20"/>
      <c r="F387" s="20"/>
      <c r="G387" s="20"/>
      <c r="H387" s="11" t="s">
        <v>5</v>
      </c>
      <c r="I387" s="31">
        <v>2</v>
      </c>
      <c r="J387" s="34"/>
      <c r="K387" s="1"/>
      <c r="L387" s="32"/>
      <c r="M387" s="35"/>
      <c r="N387" s="35"/>
    </row>
    <row r="388" spans="1:14" ht="65.25" customHeight="1" x14ac:dyDescent="0.25">
      <c r="A388" s="3">
        <f t="shared" si="9"/>
        <v>374</v>
      </c>
      <c r="B388" s="5" t="s">
        <v>359</v>
      </c>
      <c r="C388" s="11" t="s">
        <v>1</v>
      </c>
      <c r="D388" s="6" t="s">
        <v>552</v>
      </c>
      <c r="E388" s="6"/>
      <c r="F388" s="6"/>
      <c r="G388" s="6"/>
      <c r="H388" s="11" t="s">
        <v>5</v>
      </c>
      <c r="I388" s="31">
        <v>6</v>
      </c>
      <c r="J388" s="33"/>
      <c r="K388" s="1"/>
      <c r="L388" s="32"/>
      <c r="M388" s="35"/>
      <c r="N388" s="35"/>
    </row>
    <row r="389" spans="1:14" ht="65.25" customHeight="1" x14ac:dyDescent="0.25">
      <c r="A389" s="3">
        <f t="shared" si="9"/>
        <v>375</v>
      </c>
      <c r="B389" s="5" t="s">
        <v>360</v>
      </c>
      <c r="C389" s="11" t="s">
        <v>1</v>
      </c>
      <c r="D389" s="11" t="s">
        <v>553</v>
      </c>
      <c r="E389" s="11"/>
      <c r="F389" s="11"/>
      <c r="G389" s="11"/>
      <c r="H389" s="7" t="s">
        <v>75</v>
      </c>
      <c r="I389" s="31">
        <v>1</v>
      </c>
      <c r="J389" s="33"/>
      <c r="K389" s="1"/>
      <c r="L389" s="32"/>
      <c r="M389" s="35"/>
      <c r="N389" s="35"/>
    </row>
    <row r="390" spans="1:14" ht="32.25" customHeight="1" x14ac:dyDescent="0.25">
      <c r="A390" s="3">
        <f t="shared" si="9"/>
        <v>376</v>
      </c>
      <c r="B390" s="5" t="s">
        <v>361</v>
      </c>
      <c r="C390" s="11" t="s">
        <v>1</v>
      </c>
      <c r="D390" s="6" t="s">
        <v>911</v>
      </c>
      <c r="E390" s="6"/>
      <c r="F390" s="6"/>
      <c r="G390" s="6"/>
      <c r="H390" s="11" t="s">
        <v>75</v>
      </c>
      <c r="I390" s="31">
        <v>36</v>
      </c>
      <c r="J390" s="33"/>
      <c r="K390" s="1"/>
      <c r="L390" s="32"/>
      <c r="M390" s="35"/>
      <c r="N390" s="35"/>
    </row>
    <row r="391" spans="1:14" ht="25.5" x14ac:dyDescent="0.25">
      <c r="A391" s="3">
        <f t="shared" si="9"/>
        <v>377</v>
      </c>
      <c r="B391" s="5" t="s">
        <v>361</v>
      </c>
      <c r="C391" s="11" t="s">
        <v>1</v>
      </c>
      <c r="D391" s="6" t="s">
        <v>912</v>
      </c>
      <c r="E391" s="6"/>
      <c r="F391" s="6"/>
      <c r="G391" s="6"/>
      <c r="H391" s="11" t="s">
        <v>75</v>
      </c>
      <c r="I391" s="31">
        <v>2</v>
      </c>
      <c r="J391" s="37"/>
      <c r="K391" s="1"/>
      <c r="L391" s="32"/>
      <c r="M391" s="35"/>
      <c r="N391" s="35"/>
    </row>
    <row r="392" spans="1:14" ht="63.75" x14ac:dyDescent="0.25">
      <c r="A392" s="3">
        <f t="shared" si="9"/>
        <v>378</v>
      </c>
      <c r="B392" s="5" t="s">
        <v>362</v>
      </c>
      <c r="C392" s="11" t="s">
        <v>1</v>
      </c>
      <c r="D392" s="6" t="s">
        <v>554</v>
      </c>
      <c r="E392" s="6"/>
      <c r="F392" s="6"/>
      <c r="G392" s="6"/>
      <c r="H392" s="7" t="s">
        <v>75</v>
      </c>
      <c r="I392" s="31">
        <v>2</v>
      </c>
      <c r="J392" s="37"/>
      <c r="K392" s="1"/>
      <c r="L392" s="32"/>
      <c r="M392" s="35"/>
      <c r="N392" s="35"/>
    </row>
    <row r="393" spans="1:14" ht="31.5" customHeight="1" x14ac:dyDescent="0.25">
      <c r="A393" s="3">
        <f t="shared" si="9"/>
        <v>379</v>
      </c>
      <c r="B393" s="5" t="s">
        <v>363</v>
      </c>
      <c r="C393" s="11" t="s">
        <v>1</v>
      </c>
      <c r="D393" s="20" t="s">
        <v>910</v>
      </c>
      <c r="E393" s="20"/>
      <c r="F393" s="20"/>
      <c r="G393" s="20"/>
      <c r="H393" s="11" t="s">
        <v>8</v>
      </c>
      <c r="I393" s="57">
        <v>1</v>
      </c>
      <c r="J393" s="33"/>
      <c r="K393" s="1"/>
      <c r="L393" s="32"/>
      <c r="M393" s="35"/>
      <c r="N393" s="35"/>
    </row>
    <row r="394" spans="1:14" ht="38.25" x14ac:dyDescent="0.25">
      <c r="A394" s="3">
        <f t="shared" si="9"/>
        <v>380</v>
      </c>
      <c r="B394" s="5" t="s">
        <v>364</v>
      </c>
      <c r="C394" s="11" t="s">
        <v>1</v>
      </c>
      <c r="D394" s="5" t="s">
        <v>555</v>
      </c>
      <c r="E394" s="5"/>
      <c r="F394" s="5"/>
      <c r="G394" s="5"/>
      <c r="H394" s="11" t="s">
        <v>858</v>
      </c>
      <c r="I394" s="57">
        <v>1</v>
      </c>
      <c r="J394" s="34"/>
      <c r="K394" s="1"/>
      <c r="L394" s="32"/>
      <c r="M394" s="35"/>
      <c r="N394" s="35"/>
    </row>
    <row r="395" spans="1:14" ht="36" customHeight="1" x14ac:dyDescent="0.25">
      <c r="A395" s="3">
        <f t="shared" si="9"/>
        <v>381</v>
      </c>
      <c r="B395" s="6" t="s">
        <v>365</v>
      </c>
      <c r="C395" s="11" t="s">
        <v>1</v>
      </c>
      <c r="D395" s="20" t="s">
        <v>910</v>
      </c>
      <c r="E395" s="20"/>
      <c r="F395" s="20"/>
      <c r="G395" s="20"/>
      <c r="H395" s="7" t="s">
        <v>8</v>
      </c>
      <c r="I395" s="31">
        <v>2</v>
      </c>
      <c r="J395" s="34"/>
      <c r="K395" s="1"/>
      <c r="L395" s="32"/>
      <c r="M395" s="35"/>
      <c r="N395" s="35"/>
    </row>
    <row r="396" spans="1:14" ht="39.75" x14ac:dyDescent="0.25">
      <c r="A396" s="3">
        <f t="shared" si="9"/>
        <v>382</v>
      </c>
      <c r="B396" s="5" t="s">
        <v>366</v>
      </c>
      <c r="C396" s="11" t="s">
        <v>1</v>
      </c>
      <c r="D396" s="20" t="s">
        <v>913</v>
      </c>
      <c r="E396" s="20"/>
      <c r="F396" s="20"/>
      <c r="G396" s="20"/>
      <c r="H396" s="11" t="s">
        <v>5</v>
      </c>
      <c r="I396" s="31">
        <v>2</v>
      </c>
      <c r="J396" s="33"/>
      <c r="K396" s="1"/>
      <c r="L396" s="32"/>
      <c r="M396" s="35"/>
      <c r="N396" s="35"/>
    </row>
    <row r="397" spans="1:14" ht="63.75" x14ac:dyDescent="0.25">
      <c r="A397" s="3">
        <f t="shared" si="9"/>
        <v>383</v>
      </c>
      <c r="B397" s="5" t="s">
        <v>366</v>
      </c>
      <c r="C397" s="11" t="s">
        <v>1</v>
      </c>
      <c r="D397" s="20" t="s">
        <v>556</v>
      </c>
      <c r="E397" s="20"/>
      <c r="F397" s="20"/>
      <c r="G397" s="20"/>
      <c r="H397" s="11" t="s">
        <v>8</v>
      </c>
      <c r="I397" s="31">
        <v>4</v>
      </c>
      <c r="J397" s="33"/>
      <c r="K397" s="1"/>
      <c r="L397" s="32"/>
      <c r="M397" s="35"/>
      <c r="N397" s="35"/>
    </row>
    <row r="398" spans="1:14" ht="63.75" customHeight="1" x14ac:dyDescent="0.25">
      <c r="A398" s="3">
        <f t="shared" si="9"/>
        <v>384</v>
      </c>
      <c r="B398" s="5" t="s">
        <v>367</v>
      </c>
      <c r="C398" s="11" t="s">
        <v>1</v>
      </c>
      <c r="D398" s="20" t="s">
        <v>557</v>
      </c>
      <c r="E398" s="20"/>
      <c r="F398" s="20"/>
      <c r="G398" s="20"/>
      <c r="H398" s="11" t="s">
        <v>8</v>
      </c>
      <c r="I398" s="31">
        <v>2</v>
      </c>
      <c r="J398" s="33"/>
      <c r="K398" s="1"/>
      <c r="L398" s="32"/>
      <c r="M398" s="35"/>
      <c r="N398" s="35"/>
    </row>
    <row r="399" spans="1:14" ht="25.5" x14ac:dyDescent="0.25">
      <c r="A399" s="3">
        <f t="shared" si="9"/>
        <v>385</v>
      </c>
      <c r="B399" s="5" t="s">
        <v>368</v>
      </c>
      <c r="C399" s="11" t="s">
        <v>1</v>
      </c>
      <c r="D399" s="5" t="s">
        <v>914</v>
      </c>
      <c r="E399" s="5"/>
      <c r="F399" s="5"/>
      <c r="G399" s="5"/>
      <c r="H399" s="11" t="s">
        <v>75</v>
      </c>
      <c r="I399" s="31">
        <v>14</v>
      </c>
      <c r="J399" s="33"/>
      <c r="K399" s="1"/>
      <c r="L399" s="32"/>
      <c r="M399" s="35"/>
      <c r="N399" s="35"/>
    </row>
    <row r="400" spans="1:14" ht="43.5" customHeight="1" x14ac:dyDescent="0.25">
      <c r="A400" s="3">
        <f t="shared" si="9"/>
        <v>386</v>
      </c>
      <c r="B400" s="5" t="s">
        <v>368</v>
      </c>
      <c r="C400" s="11" t="s">
        <v>1</v>
      </c>
      <c r="D400" s="5" t="s">
        <v>915</v>
      </c>
      <c r="E400" s="5"/>
      <c r="F400" s="5"/>
      <c r="G400" s="5"/>
      <c r="H400" s="11" t="s">
        <v>75</v>
      </c>
      <c r="I400" s="31">
        <v>15</v>
      </c>
      <c r="J400" s="33"/>
      <c r="K400" s="1"/>
      <c r="L400" s="32"/>
      <c r="M400" s="35"/>
      <c r="N400" s="35"/>
    </row>
    <row r="401" spans="1:14" ht="288" customHeight="1" x14ac:dyDescent="0.25">
      <c r="A401" s="3">
        <f t="shared" si="9"/>
        <v>387</v>
      </c>
      <c r="B401" s="4" t="s">
        <v>369</v>
      </c>
      <c r="C401" s="11" t="s">
        <v>1</v>
      </c>
      <c r="D401" s="12" t="s">
        <v>558</v>
      </c>
      <c r="E401" s="12"/>
      <c r="F401" s="12"/>
      <c r="G401" s="12"/>
      <c r="H401" s="27" t="s">
        <v>860</v>
      </c>
      <c r="I401" s="31">
        <v>2</v>
      </c>
      <c r="J401" s="36"/>
      <c r="K401" s="1"/>
      <c r="L401" s="32"/>
      <c r="M401" s="35"/>
      <c r="N401" s="35"/>
    </row>
    <row r="402" spans="1:14" ht="32.25" customHeight="1" x14ac:dyDescent="0.25">
      <c r="A402" s="3">
        <f t="shared" si="9"/>
        <v>388</v>
      </c>
      <c r="B402" s="5" t="s">
        <v>370</v>
      </c>
      <c r="C402" s="11" t="s">
        <v>1</v>
      </c>
      <c r="D402" s="19" t="s">
        <v>910</v>
      </c>
      <c r="E402" s="19"/>
      <c r="F402" s="19"/>
      <c r="G402" s="19"/>
      <c r="H402" s="11" t="s">
        <v>8</v>
      </c>
      <c r="I402" s="31">
        <v>7</v>
      </c>
      <c r="J402" s="33"/>
      <c r="K402" s="1"/>
      <c r="L402" s="32"/>
      <c r="M402" s="35"/>
      <c r="N402" s="35"/>
    </row>
    <row r="403" spans="1:14" ht="54" customHeight="1" x14ac:dyDescent="0.25">
      <c r="A403" s="3">
        <f t="shared" si="9"/>
        <v>389</v>
      </c>
      <c r="B403" s="4" t="s">
        <v>371</v>
      </c>
      <c r="C403" s="12" t="s">
        <v>1</v>
      </c>
      <c r="D403" s="12" t="s">
        <v>559</v>
      </c>
      <c r="E403" s="12"/>
      <c r="F403" s="12"/>
      <c r="G403" s="12"/>
      <c r="H403" s="27" t="s">
        <v>74</v>
      </c>
      <c r="I403" s="31">
        <v>1</v>
      </c>
      <c r="J403" s="36"/>
      <c r="K403" s="1"/>
      <c r="L403" s="32"/>
      <c r="M403" s="35"/>
      <c r="N403" s="35"/>
    </row>
    <row r="404" spans="1:14" ht="43.5" customHeight="1" x14ac:dyDescent="0.25">
      <c r="A404" s="3">
        <f t="shared" si="9"/>
        <v>390</v>
      </c>
      <c r="B404" s="6" t="s">
        <v>372</v>
      </c>
      <c r="C404" s="11" t="s">
        <v>1</v>
      </c>
      <c r="D404" s="6" t="s">
        <v>906</v>
      </c>
      <c r="E404" s="6"/>
      <c r="F404" s="6"/>
      <c r="G404" s="6"/>
      <c r="H404" s="7" t="s">
        <v>75</v>
      </c>
      <c r="I404" s="31">
        <v>5</v>
      </c>
      <c r="J404" s="34"/>
      <c r="K404" s="1"/>
      <c r="L404" s="32"/>
      <c r="M404" s="35"/>
      <c r="N404" s="35"/>
    </row>
    <row r="405" spans="1:14" ht="47.25" customHeight="1" x14ac:dyDescent="0.25">
      <c r="A405" s="3">
        <f t="shared" si="9"/>
        <v>391</v>
      </c>
      <c r="B405" s="6" t="s">
        <v>372</v>
      </c>
      <c r="C405" s="11" t="s">
        <v>1</v>
      </c>
      <c r="D405" s="6" t="s">
        <v>916</v>
      </c>
      <c r="E405" s="6"/>
      <c r="F405" s="6"/>
      <c r="G405" s="6"/>
      <c r="H405" s="7" t="s">
        <v>75</v>
      </c>
      <c r="I405" s="31">
        <v>4</v>
      </c>
      <c r="J405" s="34"/>
      <c r="K405" s="1"/>
      <c r="L405" s="32"/>
      <c r="M405" s="35"/>
      <c r="N405" s="35"/>
    </row>
    <row r="406" spans="1:14" ht="48" customHeight="1" x14ac:dyDescent="0.25">
      <c r="A406" s="3">
        <f t="shared" si="9"/>
        <v>392</v>
      </c>
      <c r="B406" s="6" t="s">
        <v>880</v>
      </c>
      <c r="C406" s="11" t="s">
        <v>1</v>
      </c>
      <c r="D406" s="6" t="s">
        <v>917</v>
      </c>
      <c r="E406" s="6"/>
      <c r="F406" s="6"/>
      <c r="G406" s="6"/>
      <c r="H406" s="7" t="s">
        <v>841</v>
      </c>
      <c r="I406" s="31">
        <v>1</v>
      </c>
      <c r="J406" s="37"/>
      <c r="K406" s="1"/>
      <c r="L406" s="32"/>
      <c r="M406" s="35"/>
      <c r="N406" s="35"/>
    </row>
    <row r="407" spans="1:14" ht="33.75" customHeight="1" x14ac:dyDescent="0.25">
      <c r="A407" s="3">
        <f t="shared" si="9"/>
        <v>393</v>
      </c>
      <c r="B407" s="6" t="s">
        <v>373</v>
      </c>
      <c r="C407" s="11" t="s">
        <v>1</v>
      </c>
      <c r="D407" s="6" t="s">
        <v>918</v>
      </c>
      <c r="E407" s="6"/>
      <c r="F407" s="6"/>
      <c r="G407" s="6"/>
      <c r="H407" s="7" t="s">
        <v>75</v>
      </c>
      <c r="I407" s="31">
        <v>2</v>
      </c>
      <c r="J407" s="37"/>
      <c r="K407" s="1"/>
      <c r="L407" s="32"/>
      <c r="M407" s="35"/>
      <c r="N407" s="35"/>
    </row>
    <row r="408" spans="1:14" ht="39.75" customHeight="1" x14ac:dyDescent="0.25">
      <c r="A408" s="3">
        <f t="shared" si="9"/>
        <v>394</v>
      </c>
      <c r="B408" s="5" t="s">
        <v>374</v>
      </c>
      <c r="C408" s="11" t="s">
        <v>1</v>
      </c>
      <c r="D408" s="5" t="s">
        <v>919</v>
      </c>
      <c r="E408" s="5"/>
      <c r="F408" s="5"/>
      <c r="G408" s="5"/>
      <c r="H408" s="11" t="s">
        <v>75</v>
      </c>
      <c r="I408" s="31">
        <v>1</v>
      </c>
      <c r="J408" s="33"/>
      <c r="K408" s="1"/>
      <c r="L408" s="32"/>
      <c r="M408" s="35"/>
      <c r="N408" s="35"/>
    </row>
    <row r="409" spans="1:14" ht="37.5" customHeight="1" x14ac:dyDescent="0.25">
      <c r="A409" s="3">
        <f t="shared" si="9"/>
        <v>395</v>
      </c>
      <c r="B409" s="5" t="s">
        <v>374</v>
      </c>
      <c r="C409" s="11" t="s">
        <v>1</v>
      </c>
      <c r="D409" s="5" t="s">
        <v>920</v>
      </c>
      <c r="E409" s="5"/>
      <c r="F409" s="5"/>
      <c r="G409" s="5"/>
      <c r="H409" s="11" t="s">
        <v>75</v>
      </c>
      <c r="I409" s="31">
        <v>17</v>
      </c>
      <c r="J409" s="33"/>
      <c r="K409" s="1"/>
      <c r="L409" s="32"/>
      <c r="M409" s="35"/>
      <c r="N409" s="35"/>
    </row>
    <row r="410" spans="1:14" ht="53.25" customHeight="1" x14ac:dyDescent="0.25">
      <c r="A410" s="3">
        <f t="shared" si="9"/>
        <v>396</v>
      </c>
      <c r="B410" s="5" t="s">
        <v>375</v>
      </c>
      <c r="C410" s="11" t="s">
        <v>1</v>
      </c>
      <c r="D410" s="5" t="s">
        <v>560</v>
      </c>
      <c r="E410" s="5"/>
      <c r="F410" s="5"/>
      <c r="G410" s="5"/>
      <c r="H410" s="7" t="s">
        <v>75</v>
      </c>
      <c r="I410" s="31">
        <v>3</v>
      </c>
      <c r="J410" s="33"/>
      <c r="K410" s="1"/>
      <c r="L410" s="32"/>
      <c r="M410" s="35"/>
      <c r="N410" s="35"/>
    </row>
    <row r="411" spans="1:14" ht="33" customHeight="1" x14ac:dyDescent="0.25">
      <c r="A411" s="3">
        <f t="shared" si="9"/>
        <v>397</v>
      </c>
      <c r="B411" s="5" t="s">
        <v>376</v>
      </c>
      <c r="C411" s="11" t="s">
        <v>1</v>
      </c>
      <c r="D411" s="19" t="s">
        <v>910</v>
      </c>
      <c r="E411" s="19"/>
      <c r="F411" s="19"/>
      <c r="G411" s="19"/>
      <c r="H411" s="11" t="s">
        <v>8</v>
      </c>
      <c r="I411" s="31">
        <v>4</v>
      </c>
      <c r="J411" s="33"/>
      <c r="K411" s="1"/>
      <c r="L411" s="32"/>
      <c r="M411" s="35"/>
      <c r="N411" s="35"/>
    </row>
    <row r="412" spans="1:14" ht="33.75" customHeight="1" x14ac:dyDescent="0.25">
      <c r="A412" s="3">
        <f t="shared" si="9"/>
        <v>398</v>
      </c>
      <c r="B412" s="5" t="s">
        <v>377</v>
      </c>
      <c r="C412" s="11" t="s">
        <v>1</v>
      </c>
      <c r="D412" s="19" t="s">
        <v>910</v>
      </c>
      <c r="E412" s="19"/>
      <c r="F412" s="19"/>
      <c r="G412" s="19"/>
      <c r="H412" s="11" t="s">
        <v>8</v>
      </c>
      <c r="I412" s="31">
        <v>2</v>
      </c>
      <c r="J412" s="34"/>
      <c r="K412" s="1"/>
      <c r="L412" s="32"/>
      <c r="M412" s="35"/>
      <c r="N412" s="35"/>
    </row>
    <row r="413" spans="1:14" ht="35.25" customHeight="1" x14ac:dyDescent="0.25">
      <c r="A413" s="3">
        <f t="shared" ref="A413:A476" si="10">A412+1</f>
        <v>399</v>
      </c>
      <c r="B413" s="17" t="s">
        <v>378</v>
      </c>
      <c r="C413" s="11" t="s">
        <v>1</v>
      </c>
      <c r="D413" s="6" t="s">
        <v>909</v>
      </c>
      <c r="E413" s="6"/>
      <c r="F413" s="6"/>
      <c r="G413" s="6"/>
      <c r="H413" s="7" t="s">
        <v>75</v>
      </c>
      <c r="I413" s="31">
        <v>5</v>
      </c>
      <c r="J413" s="34"/>
      <c r="K413" s="1"/>
      <c r="L413" s="32"/>
      <c r="M413" s="35"/>
      <c r="N413" s="35"/>
    </row>
    <row r="414" spans="1:14" ht="35.25" customHeight="1" x14ac:dyDescent="0.25">
      <c r="A414" s="3">
        <f t="shared" si="10"/>
        <v>400</v>
      </c>
      <c r="B414" s="5" t="s">
        <v>379</v>
      </c>
      <c r="C414" s="11" t="s">
        <v>1</v>
      </c>
      <c r="D414" s="5" t="s">
        <v>921</v>
      </c>
      <c r="E414" s="5"/>
      <c r="F414" s="5"/>
      <c r="G414" s="5"/>
      <c r="H414" s="7" t="s">
        <v>841</v>
      </c>
      <c r="I414" s="31">
        <v>1</v>
      </c>
      <c r="J414" s="34"/>
      <c r="K414" s="1"/>
      <c r="L414" s="32"/>
      <c r="M414" s="35"/>
      <c r="N414" s="35"/>
    </row>
    <row r="415" spans="1:14" ht="36" customHeight="1" x14ac:dyDescent="0.25">
      <c r="A415" s="3">
        <f t="shared" si="10"/>
        <v>401</v>
      </c>
      <c r="B415" s="5" t="s">
        <v>379</v>
      </c>
      <c r="C415" s="11" t="s">
        <v>1</v>
      </c>
      <c r="D415" s="5" t="s">
        <v>922</v>
      </c>
      <c r="E415" s="5"/>
      <c r="F415" s="5"/>
      <c r="G415" s="5"/>
      <c r="H415" s="11" t="s">
        <v>75</v>
      </c>
      <c r="I415" s="31">
        <v>19</v>
      </c>
      <c r="J415" s="33"/>
      <c r="K415" s="1"/>
      <c r="L415" s="32"/>
      <c r="M415" s="35"/>
      <c r="N415" s="35"/>
    </row>
    <row r="416" spans="1:14" ht="25.5" x14ac:dyDescent="0.25">
      <c r="A416" s="3">
        <f t="shared" si="10"/>
        <v>402</v>
      </c>
      <c r="B416" s="6" t="s">
        <v>380</v>
      </c>
      <c r="C416" s="11" t="s">
        <v>1</v>
      </c>
      <c r="D416" s="6" t="s">
        <v>923</v>
      </c>
      <c r="E416" s="6"/>
      <c r="F416" s="6"/>
      <c r="G416" s="6"/>
      <c r="H416" s="7" t="s">
        <v>75</v>
      </c>
      <c r="I416" s="31">
        <v>10</v>
      </c>
      <c r="J416" s="34"/>
      <c r="K416" s="1"/>
      <c r="L416" s="32"/>
      <c r="M416" s="35"/>
      <c r="N416" s="35"/>
    </row>
    <row r="417" spans="1:14" ht="25.5" x14ac:dyDescent="0.25">
      <c r="A417" s="3">
        <f t="shared" si="10"/>
        <v>403</v>
      </c>
      <c r="B417" s="11" t="s">
        <v>381</v>
      </c>
      <c r="C417" s="11" t="s">
        <v>1</v>
      </c>
      <c r="D417" s="11" t="s">
        <v>924</v>
      </c>
      <c r="E417" s="11"/>
      <c r="F417" s="11"/>
      <c r="G417" s="11"/>
      <c r="H417" s="11" t="s">
        <v>75</v>
      </c>
      <c r="I417" s="31">
        <v>20</v>
      </c>
      <c r="J417" s="33"/>
      <c r="K417" s="1"/>
      <c r="L417" s="32"/>
      <c r="M417" s="35"/>
      <c r="N417" s="35"/>
    </row>
    <row r="418" spans="1:14" ht="58.5" customHeight="1" x14ac:dyDescent="0.25">
      <c r="A418" s="3">
        <f t="shared" si="10"/>
        <v>404</v>
      </c>
      <c r="B418" s="6" t="s">
        <v>382</v>
      </c>
      <c r="C418" s="11" t="s">
        <v>1</v>
      </c>
      <c r="D418" s="11" t="s">
        <v>561</v>
      </c>
      <c r="E418" s="11"/>
      <c r="F418" s="11"/>
      <c r="G418" s="11"/>
      <c r="H418" s="7" t="s">
        <v>75</v>
      </c>
      <c r="I418" s="31">
        <v>3</v>
      </c>
      <c r="J418" s="37"/>
      <c r="K418" s="1"/>
      <c r="L418" s="32"/>
      <c r="M418" s="35"/>
      <c r="N418" s="35"/>
    </row>
    <row r="419" spans="1:14" ht="25.5" x14ac:dyDescent="0.25">
      <c r="A419" s="3">
        <f t="shared" si="10"/>
        <v>405</v>
      </c>
      <c r="B419" s="5" t="s">
        <v>382</v>
      </c>
      <c r="C419" s="11" t="s">
        <v>1</v>
      </c>
      <c r="D419" s="19" t="s">
        <v>925</v>
      </c>
      <c r="E419" s="19"/>
      <c r="F419" s="19"/>
      <c r="G419" s="19"/>
      <c r="H419" s="11" t="s">
        <v>69</v>
      </c>
      <c r="I419" s="31">
        <v>11</v>
      </c>
      <c r="J419" s="33"/>
      <c r="K419" s="1"/>
      <c r="L419" s="32"/>
      <c r="M419" s="35"/>
      <c r="N419" s="35"/>
    </row>
    <row r="420" spans="1:14" ht="58.5" customHeight="1" x14ac:dyDescent="0.25">
      <c r="A420" s="3">
        <f t="shared" si="10"/>
        <v>406</v>
      </c>
      <c r="B420" s="5" t="s">
        <v>383</v>
      </c>
      <c r="C420" s="11" t="s">
        <v>1</v>
      </c>
      <c r="D420" s="11" t="s">
        <v>562</v>
      </c>
      <c r="E420" s="11"/>
      <c r="F420" s="11"/>
      <c r="G420" s="11"/>
      <c r="H420" s="7" t="s">
        <v>5</v>
      </c>
      <c r="I420" s="31">
        <v>5</v>
      </c>
      <c r="J420" s="33"/>
      <c r="K420" s="1"/>
      <c r="L420" s="32"/>
      <c r="M420" s="35"/>
      <c r="N420" s="35"/>
    </row>
    <row r="421" spans="1:14" ht="32.25" customHeight="1" x14ac:dyDescent="0.25">
      <c r="A421" s="3">
        <f t="shared" si="10"/>
        <v>407</v>
      </c>
      <c r="B421" s="5" t="s">
        <v>383</v>
      </c>
      <c r="C421" s="11" t="s">
        <v>1</v>
      </c>
      <c r="D421" s="19" t="s">
        <v>910</v>
      </c>
      <c r="E421" s="19"/>
      <c r="F421" s="19"/>
      <c r="G421" s="19"/>
      <c r="H421" s="11" t="s">
        <v>8</v>
      </c>
      <c r="I421" s="31">
        <v>5</v>
      </c>
      <c r="J421" s="33"/>
      <c r="K421" s="1"/>
      <c r="L421" s="32"/>
      <c r="M421" s="35"/>
      <c r="N421" s="35"/>
    </row>
    <row r="422" spans="1:14" ht="58.5" customHeight="1" x14ac:dyDescent="0.25">
      <c r="A422" s="3">
        <f t="shared" si="10"/>
        <v>408</v>
      </c>
      <c r="B422" s="5" t="s">
        <v>384</v>
      </c>
      <c r="C422" s="11" t="s">
        <v>1</v>
      </c>
      <c r="D422" s="19" t="s">
        <v>557</v>
      </c>
      <c r="E422" s="19"/>
      <c r="F422" s="19"/>
      <c r="G422" s="19"/>
      <c r="H422" s="7" t="s">
        <v>75</v>
      </c>
      <c r="I422" s="31">
        <v>4</v>
      </c>
      <c r="J422" s="33"/>
      <c r="K422" s="1"/>
      <c r="L422" s="32"/>
      <c r="M422" s="35"/>
      <c r="N422" s="35"/>
    </row>
    <row r="423" spans="1:14" ht="60" customHeight="1" x14ac:dyDescent="0.25">
      <c r="A423" s="3">
        <f t="shared" si="10"/>
        <v>409</v>
      </c>
      <c r="B423" s="6" t="s">
        <v>385</v>
      </c>
      <c r="C423" s="11" t="s">
        <v>1</v>
      </c>
      <c r="D423" s="19" t="s">
        <v>557</v>
      </c>
      <c r="E423" s="19"/>
      <c r="F423" s="19"/>
      <c r="G423" s="19"/>
      <c r="H423" s="7" t="s">
        <v>75</v>
      </c>
      <c r="I423" s="31">
        <v>4</v>
      </c>
      <c r="J423" s="33"/>
      <c r="K423" s="1"/>
      <c r="L423" s="32"/>
      <c r="M423" s="35"/>
      <c r="N423" s="35"/>
    </row>
    <row r="424" spans="1:14" ht="55.5" customHeight="1" x14ac:dyDescent="0.25">
      <c r="A424" s="3">
        <f t="shared" si="10"/>
        <v>410</v>
      </c>
      <c r="B424" s="5" t="s">
        <v>386</v>
      </c>
      <c r="C424" s="11" t="s">
        <v>1</v>
      </c>
      <c r="D424" s="19" t="s">
        <v>563</v>
      </c>
      <c r="E424" s="19"/>
      <c r="F424" s="19"/>
      <c r="G424" s="19"/>
      <c r="H424" s="11" t="s">
        <v>825</v>
      </c>
      <c r="I424" s="31">
        <v>4</v>
      </c>
      <c r="J424" s="33"/>
      <c r="K424" s="1"/>
      <c r="L424" s="32"/>
      <c r="M424" s="35"/>
      <c r="N424" s="35"/>
    </row>
    <row r="425" spans="1:14" ht="35.25" customHeight="1" x14ac:dyDescent="0.25">
      <c r="A425" s="3">
        <f t="shared" si="10"/>
        <v>411</v>
      </c>
      <c r="B425" s="6" t="s">
        <v>387</v>
      </c>
      <c r="C425" s="11" t="s">
        <v>1</v>
      </c>
      <c r="D425" s="6" t="s">
        <v>909</v>
      </c>
      <c r="E425" s="6"/>
      <c r="F425" s="6"/>
      <c r="G425" s="6"/>
      <c r="H425" s="7" t="s">
        <v>75</v>
      </c>
      <c r="I425" s="31">
        <v>10</v>
      </c>
      <c r="J425" s="34"/>
      <c r="K425" s="1"/>
      <c r="L425" s="32"/>
      <c r="M425" s="35"/>
      <c r="N425" s="35"/>
    </row>
    <row r="426" spans="1:14" ht="25.5" x14ac:dyDescent="0.25">
      <c r="A426" s="3">
        <f t="shared" si="10"/>
        <v>412</v>
      </c>
      <c r="B426" s="5" t="s">
        <v>388</v>
      </c>
      <c r="C426" s="11" t="s">
        <v>1</v>
      </c>
      <c r="D426" s="11" t="s">
        <v>924</v>
      </c>
      <c r="E426" s="11"/>
      <c r="F426" s="11"/>
      <c r="G426" s="11"/>
      <c r="H426" s="11" t="s">
        <v>75</v>
      </c>
      <c r="I426" s="31">
        <v>13</v>
      </c>
      <c r="J426" s="33"/>
      <c r="K426" s="1"/>
      <c r="L426" s="32"/>
      <c r="M426" s="35"/>
      <c r="N426" s="35"/>
    </row>
    <row r="427" spans="1:14" ht="25.5" x14ac:dyDescent="0.25">
      <c r="A427" s="3">
        <f t="shared" si="10"/>
        <v>413</v>
      </c>
      <c r="B427" s="5" t="s">
        <v>388</v>
      </c>
      <c r="C427" s="11" t="s">
        <v>1</v>
      </c>
      <c r="D427" s="5" t="s">
        <v>926</v>
      </c>
      <c r="E427" s="5"/>
      <c r="F427" s="5"/>
      <c r="G427" s="5"/>
      <c r="H427" s="11" t="s">
        <v>75</v>
      </c>
      <c r="I427" s="31">
        <v>3</v>
      </c>
      <c r="J427" s="33"/>
      <c r="K427" s="1"/>
      <c r="L427" s="32"/>
      <c r="M427" s="35"/>
      <c r="N427" s="35"/>
    </row>
    <row r="428" spans="1:14" ht="34.5" customHeight="1" x14ac:dyDescent="0.25">
      <c r="A428" s="3">
        <f t="shared" si="10"/>
        <v>414</v>
      </c>
      <c r="B428" s="11" t="s">
        <v>389</v>
      </c>
      <c r="C428" s="11" t="s">
        <v>1</v>
      </c>
      <c r="D428" s="11" t="s">
        <v>927</v>
      </c>
      <c r="E428" s="11"/>
      <c r="F428" s="11"/>
      <c r="G428" s="11"/>
      <c r="H428" s="28" t="s">
        <v>8</v>
      </c>
      <c r="I428" s="31">
        <v>500</v>
      </c>
      <c r="J428" s="33"/>
      <c r="K428" s="1"/>
      <c r="L428" s="32"/>
      <c r="M428" s="35"/>
      <c r="N428" s="35"/>
    </row>
    <row r="429" spans="1:14" ht="53.25" customHeight="1" x14ac:dyDescent="0.25">
      <c r="A429" s="3">
        <f t="shared" si="10"/>
        <v>415</v>
      </c>
      <c r="B429" s="5" t="s">
        <v>390</v>
      </c>
      <c r="C429" s="11" t="s">
        <v>1</v>
      </c>
      <c r="D429" s="11" t="s">
        <v>564</v>
      </c>
      <c r="E429" s="11"/>
      <c r="F429" s="11"/>
      <c r="G429" s="11"/>
      <c r="H429" s="7" t="s">
        <v>75</v>
      </c>
      <c r="I429" s="31">
        <v>1</v>
      </c>
      <c r="J429" s="33"/>
      <c r="K429" s="1"/>
      <c r="L429" s="32"/>
      <c r="M429" s="35"/>
      <c r="N429" s="35"/>
    </row>
    <row r="430" spans="1:14" ht="57.75" customHeight="1" x14ac:dyDescent="0.25">
      <c r="A430" s="3">
        <f t="shared" si="10"/>
        <v>416</v>
      </c>
      <c r="B430" s="5" t="s">
        <v>391</v>
      </c>
      <c r="C430" s="11" t="s">
        <v>1</v>
      </c>
      <c r="D430" s="5" t="s">
        <v>565</v>
      </c>
      <c r="E430" s="5"/>
      <c r="F430" s="5"/>
      <c r="G430" s="5"/>
      <c r="H430" s="11" t="s">
        <v>75</v>
      </c>
      <c r="I430" s="31">
        <v>1</v>
      </c>
      <c r="J430" s="33"/>
      <c r="K430" s="1"/>
      <c r="L430" s="32"/>
      <c r="M430" s="35"/>
      <c r="N430" s="35"/>
    </row>
    <row r="431" spans="1:14" ht="32.25" customHeight="1" x14ac:dyDescent="0.25">
      <c r="A431" s="3">
        <f t="shared" si="10"/>
        <v>417</v>
      </c>
      <c r="B431" s="5" t="s">
        <v>391</v>
      </c>
      <c r="C431" s="11" t="s">
        <v>1</v>
      </c>
      <c r="D431" s="19" t="s">
        <v>910</v>
      </c>
      <c r="E431" s="19"/>
      <c r="F431" s="19"/>
      <c r="G431" s="19"/>
      <c r="H431" s="11" t="s">
        <v>8</v>
      </c>
      <c r="I431" s="31">
        <v>3</v>
      </c>
      <c r="J431" s="33"/>
      <c r="K431" s="1"/>
      <c r="L431" s="32"/>
      <c r="M431" s="35"/>
      <c r="N431" s="35"/>
    </row>
    <row r="432" spans="1:14" ht="49.5" customHeight="1" x14ac:dyDescent="0.25">
      <c r="A432" s="3">
        <f t="shared" si="10"/>
        <v>418</v>
      </c>
      <c r="B432" s="18" t="s">
        <v>392</v>
      </c>
      <c r="C432" s="7" t="s">
        <v>1</v>
      </c>
      <c r="D432" s="6" t="s">
        <v>566</v>
      </c>
      <c r="E432" s="6"/>
      <c r="F432" s="6"/>
      <c r="G432" s="6"/>
      <c r="H432" s="7" t="s">
        <v>8</v>
      </c>
      <c r="I432" s="31">
        <v>2</v>
      </c>
      <c r="J432" s="36"/>
      <c r="K432" s="1"/>
      <c r="L432" s="32"/>
      <c r="M432" s="35"/>
      <c r="N432" s="35"/>
    </row>
    <row r="433" spans="1:14" ht="81.75" customHeight="1" x14ac:dyDescent="0.25">
      <c r="A433" s="3">
        <f t="shared" si="10"/>
        <v>419</v>
      </c>
      <c r="B433" s="18" t="s">
        <v>393</v>
      </c>
      <c r="C433" s="7" t="s">
        <v>1</v>
      </c>
      <c r="D433" s="6" t="s">
        <v>567</v>
      </c>
      <c r="E433" s="6"/>
      <c r="F433" s="6"/>
      <c r="G433" s="6"/>
      <c r="H433" s="7" t="s">
        <v>75</v>
      </c>
      <c r="I433" s="31">
        <v>2</v>
      </c>
      <c r="J433" s="36"/>
      <c r="K433" s="1"/>
      <c r="L433" s="32"/>
      <c r="M433" s="35"/>
      <c r="N433" s="35"/>
    </row>
    <row r="434" spans="1:14" ht="60.75" customHeight="1" x14ac:dyDescent="0.25">
      <c r="A434" s="3">
        <f t="shared" si="10"/>
        <v>420</v>
      </c>
      <c r="B434" s="5" t="s">
        <v>394</v>
      </c>
      <c r="C434" s="11" t="s">
        <v>1</v>
      </c>
      <c r="D434" s="6" t="s">
        <v>568</v>
      </c>
      <c r="E434" s="6"/>
      <c r="F434" s="6"/>
      <c r="G434" s="6"/>
      <c r="H434" s="11" t="s">
        <v>811</v>
      </c>
      <c r="I434" s="31">
        <v>2</v>
      </c>
      <c r="J434" s="33"/>
      <c r="K434" s="1"/>
      <c r="L434" s="32"/>
      <c r="M434" s="35"/>
      <c r="N434" s="35"/>
    </row>
    <row r="435" spans="1:14" ht="81" customHeight="1" x14ac:dyDescent="0.25">
      <c r="A435" s="3">
        <f t="shared" si="10"/>
        <v>421</v>
      </c>
      <c r="B435" s="18" t="s">
        <v>395</v>
      </c>
      <c r="C435" s="11" t="s">
        <v>1</v>
      </c>
      <c r="D435" s="6" t="s">
        <v>569</v>
      </c>
      <c r="E435" s="6"/>
      <c r="F435" s="6"/>
      <c r="G435" s="6"/>
      <c r="H435" s="7" t="s">
        <v>8</v>
      </c>
      <c r="I435" s="31">
        <v>3</v>
      </c>
      <c r="J435" s="36"/>
      <c r="K435" s="1"/>
      <c r="L435" s="32"/>
      <c r="M435" s="35"/>
      <c r="N435" s="35"/>
    </row>
    <row r="436" spans="1:14" ht="111" customHeight="1" x14ac:dyDescent="0.25">
      <c r="A436" s="3">
        <f t="shared" si="10"/>
        <v>422</v>
      </c>
      <c r="B436" s="18" t="s">
        <v>396</v>
      </c>
      <c r="C436" s="7" t="s">
        <v>1</v>
      </c>
      <c r="D436" s="6" t="s">
        <v>570</v>
      </c>
      <c r="E436" s="6"/>
      <c r="F436" s="6"/>
      <c r="G436" s="6"/>
      <c r="H436" s="7" t="s">
        <v>2</v>
      </c>
      <c r="I436" s="31">
        <v>4</v>
      </c>
      <c r="J436" s="36"/>
      <c r="K436" s="1"/>
      <c r="L436" s="32"/>
      <c r="M436" s="35"/>
      <c r="N436" s="35"/>
    </row>
    <row r="437" spans="1:14" ht="104.25" customHeight="1" x14ac:dyDescent="0.25">
      <c r="A437" s="3">
        <f t="shared" si="10"/>
        <v>423</v>
      </c>
      <c r="B437" s="18" t="s">
        <v>397</v>
      </c>
      <c r="C437" s="7" t="s">
        <v>1</v>
      </c>
      <c r="D437" s="6" t="s">
        <v>571</v>
      </c>
      <c r="E437" s="6"/>
      <c r="F437" s="6"/>
      <c r="G437" s="6"/>
      <c r="H437" s="7" t="s">
        <v>2</v>
      </c>
      <c r="I437" s="31">
        <v>4</v>
      </c>
      <c r="J437" s="36"/>
      <c r="K437" s="1"/>
      <c r="L437" s="32"/>
      <c r="M437" s="35"/>
      <c r="N437" s="35"/>
    </row>
    <row r="438" spans="1:14" ht="49.5" customHeight="1" x14ac:dyDescent="0.25">
      <c r="A438" s="3">
        <f t="shared" si="10"/>
        <v>424</v>
      </c>
      <c r="B438" s="5" t="s">
        <v>398</v>
      </c>
      <c r="C438" s="11" t="s">
        <v>1</v>
      </c>
      <c r="D438" s="5" t="s">
        <v>928</v>
      </c>
      <c r="E438" s="5"/>
      <c r="F438" s="5"/>
      <c r="G438" s="5"/>
      <c r="H438" s="11" t="s">
        <v>75</v>
      </c>
      <c r="I438" s="31">
        <v>11</v>
      </c>
      <c r="J438" s="33"/>
      <c r="K438" s="1"/>
      <c r="L438" s="32"/>
      <c r="M438" s="35"/>
      <c r="N438" s="35"/>
    </row>
    <row r="439" spans="1:14" ht="39" customHeight="1" x14ac:dyDescent="0.25">
      <c r="A439" s="3">
        <f t="shared" si="10"/>
        <v>425</v>
      </c>
      <c r="B439" s="4" t="s">
        <v>399</v>
      </c>
      <c r="C439" s="11" t="s">
        <v>1</v>
      </c>
      <c r="D439" s="12" t="s">
        <v>572</v>
      </c>
      <c r="E439" s="12"/>
      <c r="F439" s="12"/>
      <c r="G439" s="12"/>
      <c r="H439" s="27" t="s">
        <v>849</v>
      </c>
      <c r="I439" s="31">
        <v>1</v>
      </c>
      <c r="J439" s="36"/>
      <c r="K439" s="1"/>
      <c r="L439" s="32"/>
      <c r="M439" s="35"/>
      <c r="N439" s="35"/>
    </row>
    <row r="440" spans="1:14" ht="42.75" customHeight="1" x14ac:dyDescent="0.25">
      <c r="A440" s="3">
        <f t="shared" si="10"/>
        <v>426</v>
      </c>
      <c r="B440" s="4" t="s">
        <v>400</v>
      </c>
      <c r="C440" s="12" t="s">
        <v>1</v>
      </c>
      <c r="D440" s="12" t="s">
        <v>435</v>
      </c>
      <c r="E440" s="12"/>
      <c r="F440" s="12"/>
      <c r="G440" s="12"/>
      <c r="H440" s="27" t="s">
        <v>849</v>
      </c>
      <c r="I440" s="31">
        <v>1</v>
      </c>
      <c r="J440" s="36"/>
      <c r="K440" s="1"/>
      <c r="L440" s="32"/>
      <c r="M440" s="35"/>
      <c r="N440" s="35"/>
    </row>
    <row r="441" spans="1:14" ht="33.75" customHeight="1" x14ac:dyDescent="0.25">
      <c r="A441" s="3">
        <f t="shared" si="10"/>
        <v>427</v>
      </c>
      <c r="B441" s="7" t="s">
        <v>401</v>
      </c>
      <c r="C441" s="11" t="s">
        <v>1</v>
      </c>
      <c r="D441" s="5" t="s">
        <v>423</v>
      </c>
      <c r="E441" s="5"/>
      <c r="F441" s="5"/>
      <c r="G441" s="5"/>
      <c r="H441" s="7" t="s">
        <v>4</v>
      </c>
      <c r="I441" s="31">
        <v>2</v>
      </c>
      <c r="J441" s="34"/>
      <c r="K441" s="1"/>
      <c r="L441" s="32"/>
      <c r="M441" s="35"/>
      <c r="N441" s="35"/>
    </row>
    <row r="442" spans="1:14" ht="39.75" customHeight="1" x14ac:dyDescent="0.25">
      <c r="A442" s="3">
        <f t="shared" si="10"/>
        <v>428</v>
      </c>
      <c r="B442" s="11" t="s">
        <v>402</v>
      </c>
      <c r="C442" s="11" t="s">
        <v>1</v>
      </c>
      <c r="D442" s="5" t="s">
        <v>423</v>
      </c>
      <c r="E442" s="5"/>
      <c r="F442" s="5"/>
      <c r="G442" s="5"/>
      <c r="H442" s="11" t="s">
        <v>4</v>
      </c>
      <c r="I442" s="31">
        <v>13</v>
      </c>
      <c r="J442" s="33"/>
      <c r="K442" s="1"/>
      <c r="L442" s="32"/>
      <c r="M442" s="35"/>
      <c r="N442" s="35"/>
    </row>
    <row r="443" spans="1:14" ht="33.75" customHeight="1" x14ac:dyDescent="0.25">
      <c r="A443" s="3">
        <f t="shared" si="10"/>
        <v>429</v>
      </c>
      <c r="B443" s="7" t="s">
        <v>403</v>
      </c>
      <c r="C443" s="11" t="s">
        <v>1</v>
      </c>
      <c r="D443" s="5" t="s">
        <v>423</v>
      </c>
      <c r="E443" s="5"/>
      <c r="F443" s="5"/>
      <c r="G443" s="5"/>
      <c r="H443" s="7" t="s">
        <v>13</v>
      </c>
      <c r="I443" s="31">
        <v>2</v>
      </c>
      <c r="J443" s="33"/>
      <c r="K443" s="1"/>
      <c r="L443" s="32"/>
      <c r="M443" s="35"/>
      <c r="N443" s="35"/>
    </row>
    <row r="444" spans="1:14" ht="43.5" customHeight="1" x14ac:dyDescent="0.25">
      <c r="A444" s="3">
        <f t="shared" si="10"/>
        <v>430</v>
      </c>
      <c r="B444" s="7" t="s">
        <v>404</v>
      </c>
      <c r="C444" s="11" t="s">
        <v>1</v>
      </c>
      <c r="D444" s="5" t="s">
        <v>423</v>
      </c>
      <c r="E444" s="5"/>
      <c r="F444" s="5"/>
      <c r="G444" s="5"/>
      <c r="H444" s="7" t="s">
        <v>11</v>
      </c>
      <c r="I444" s="31">
        <v>2</v>
      </c>
      <c r="J444" s="33"/>
      <c r="K444" s="1"/>
      <c r="L444" s="32"/>
      <c r="M444" s="35"/>
      <c r="N444" s="35"/>
    </row>
    <row r="445" spans="1:14" ht="35.25" customHeight="1" x14ac:dyDescent="0.25">
      <c r="A445" s="3">
        <f t="shared" si="10"/>
        <v>431</v>
      </c>
      <c r="B445" s="4" t="s">
        <v>405</v>
      </c>
      <c r="C445" s="12" t="s">
        <v>1</v>
      </c>
      <c r="D445" s="12" t="s">
        <v>573</v>
      </c>
      <c r="E445" s="12"/>
      <c r="F445" s="12"/>
      <c r="G445" s="12"/>
      <c r="H445" s="27" t="s">
        <v>8</v>
      </c>
      <c r="I445" s="31">
        <v>4</v>
      </c>
      <c r="J445" s="36"/>
      <c r="K445" s="1"/>
      <c r="L445" s="32"/>
      <c r="M445" s="35"/>
      <c r="N445" s="35"/>
    </row>
    <row r="446" spans="1:14" ht="27.75" customHeight="1" x14ac:dyDescent="0.25">
      <c r="A446" s="3">
        <f t="shared" si="10"/>
        <v>432</v>
      </c>
      <c r="B446" s="11" t="s">
        <v>406</v>
      </c>
      <c r="C446" s="12" t="s">
        <v>1</v>
      </c>
      <c r="D446" s="5" t="s">
        <v>0</v>
      </c>
      <c r="E446" s="5"/>
      <c r="F446" s="5"/>
      <c r="G446" s="5"/>
      <c r="H446" s="7" t="s">
        <v>4</v>
      </c>
      <c r="I446" s="57">
        <v>1</v>
      </c>
      <c r="J446" s="37"/>
      <c r="K446" s="1"/>
      <c r="L446" s="32"/>
      <c r="M446" s="35"/>
      <c r="N446" s="35"/>
    </row>
    <row r="447" spans="1:14" ht="49.5" customHeight="1" x14ac:dyDescent="0.25">
      <c r="A447" s="3">
        <f t="shared" si="10"/>
        <v>433</v>
      </c>
      <c r="B447" s="4" t="s">
        <v>407</v>
      </c>
      <c r="C447" s="12" t="s">
        <v>1</v>
      </c>
      <c r="D447" s="12" t="s">
        <v>435</v>
      </c>
      <c r="E447" s="12"/>
      <c r="F447" s="12"/>
      <c r="G447" s="12"/>
      <c r="H447" s="27" t="s">
        <v>5</v>
      </c>
      <c r="I447" s="57">
        <v>1</v>
      </c>
      <c r="J447" s="36"/>
      <c r="K447" s="1"/>
      <c r="L447" s="32"/>
      <c r="M447" s="35"/>
      <c r="N447" s="35"/>
    </row>
    <row r="448" spans="1:14" ht="33" customHeight="1" x14ac:dyDescent="0.25">
      <c r="A448" s="3">
        <f t="shared" si="10"/>
        <v>434</v>
      </c>
      <c r="B448" s="4" t="s">
        <v>408</v>
      </c>
      <c r="C448" s="12" t="s">
        <v>1</v>
      </c>
      <c r="D448" s="12" t="s">
        <v>574</v>
      </c>
      <c r="E448" s="12"/>
      <c r="F448" s="12"/>
      <c r="G448" s="12"/>
      <c r="H448" s="27" t="s">
        <v>13</v>
      </c>
      <c r="I448" s="31">
        <v>2</v>
      </c>
      <c r="J448" s="36"/>
      <c r="K448" s="1"/>
      <c r="L448" s="32"/>
      <c r="M448" s="35"/>
      <c r="N448" s="35"/>
    </row>
    <row r="449" spans="1:14" ht="41.25" customHeight="1" x14ac:dyDescent="0.25">
      <c r="A449" s="3">
        <f t="shared" si="10"/>
        <v>435</v>
      </c>
      <c r="B449" s="4" t="s">
        <v>409</v>
      </c>
      <c r="C449" s="12" t="s">
        <v>1</v>
      </c>
      <c r="D449" s="12" t="s">
        <v>575</v>
      </c>
      <c r="E449" s="12"/>
      <c r="F449" s="12"/>
      <c r="G449" s="12"/>
      <c r="H449" s="27" t="s">
        <v>841</v>
      </c>
      <c r="I449" s="57">
        <v>15</v>
      </c>
      <c r="J449" s="36"/>
      <c r="K449" s="1"/>
      <c r="L449" s="32"/>
      <c r="M449" s="35"/>
      <c r="N449" s="35"/>
    </row>
    <row r="450" spans="1:14" ht="51.75" customHeight="1" x14ac:dyDescent="0.25">
      <c r="A450" s="3">
        <f t="shared" si="10"/>
        <v>436</v>
      </c>
      <c r="B450" s="11" t="s">
        <v>63</v>
      </c>
      <c r="C450" s="11" t="s">
        <v>1</v>
      </c>
      <c r="D450" s="11" t="s">
        <v>576</v>
      </c>
      <c r="E450" s="11"/>
      <c r="F450" s="11"/>
      <c r="G450" s="11"/>
      <c r="H450" s="11" t="s">
        <v>11</v>
      </c>
      <c r="I450" s="31">
        <v>3</v>
      </c>
      <c r="J450" s="33"/>
      <c r="K450" s="1"/>
      <c r="L450" s="32"/>
      <c r="M450" s="35"/>
      <c r="N450" s="35"/>
    </row>
    <row r="451" spans="1:14" ht="66" customHeight="1" x14ac:dyDescent="0.25">
      <c r="A451" s="3">
        <f t="shared" si="10"/>
        <v>437</v>
      </c>
      <c r="B451" s="11" t="s">
        <v>410</v>
      </c>
      <c r="C451" s="11" t="s">
        <v>1</v>
      </c>
      <c r="D451" s="11" t="s">
        <v>577</v>
      </c>
      <c r="E451" s="11"/>
      <c r="F451" s="11"/>
      <c r="G451" s="11"/>
      <c r="H451" s="11" t="s">
        <v>8</v>
      </c>
      <c r="I451" s="31">
        <v>10</v>
      </c>
      <c r="J451" s="33"/>
      <c r="K451" s="1"/>
      <c r="L451" s="32"/>
      <c r="M451" s="35"/>
      <c r="N451" s="35"/>
    </row>
    <row r="452" spans="1:14" ht="31.5" customHeight="1" x14ac:dyDescent="0.25">
      <c r="A452" s="3">
        <f t="shared" si="10"/>
        <v>438</v>
      </c>
      <c r="B452" s="13" t="s">
        <v>411</v>
      </c>
      <c r="C452" s="11" t="s">
        <v>1</v>
      </c>
      <c r="D452" s="7" t="s">
        <v>578</v>
      </c>
      <c r="E452" s="7"/>
      <c r="F452" s="7"/>
      <c r="G452" s="7"/>
      <c r="H452" s="29" t="s">
        <v>6</v>
      </c>
      <c r="I452" s="57">
        <v>1</v>
      </c>
      <c r="J452" s="34"/>
      <c r="K452" s="1"/>
      <c r="L452" s="32"/>
      <c r="M452" s="35"/>
      <c r="N452" s="35"/>
    </row>
    <row r="453" spans="1:14" ht="49.5" customHeight="1" x14ac:dyDescent="0.25">
      <c r="A453" s="3">
        <f t="shared" si="10"/>
        <v>439</v>
      </c>
      <c r="B453" s="4" t="s">
        <v>412</v>
      </c>
      <c r="C453" s="12" t="s">
        <v>1</v>
      </c>
      <c r="D453" s="12" t="s">
        <v>579</v>
      </c>
      <c r="E453" s="12"/>
      <c r="F453" s="12"/>
      <c r="G453" s="12"/>
      <c r="H453" s="27" t="s">
        <v>864</v>
      </c>
      <c r="I453" s="31">
        <v>2</v>
      </c>
      <c r="J453" s="36"/>
      <c r="K453" s="1"/>
      <c r="L453" s="32"/>
      <c r="M453" s="35"/>
      <c r="N453" s="35"/>
    </row>
    <row r="454" spans="1:14" ht="25.5" x14ac:dyDescent="0.25">
      <c r="A454" s="3">
        <f t="shared" si="10"/>
        <v>440</v>
      </c>
      <c r="B454" s="11" t="s">
        <v>413</v>
      </c>
      <c r="C454" s="11" t="s">
        <v>1</v>
      </c>
      <c r="D454" s="5" t="s">
        <v>423</v>
      </c>
      <c r="E454" s="5"/>
      <c r="F454" s="5"/>
      <c r="G454" s="5"/>
      <c r="H454" s="11" t="s">
        <v>8</v>
      </c>
      <c r="I454" s="31">
        <v>3</v>
      </c>
      <c r="J454" s="33"/>
      <c r="K454" s="1"/>
      <c r="L454" s="32"/>
      <c r="M454" s="35"/>
      <c r="N454" s="35"/>
    </row>
    <row r="455" spans="1:14" ht="25.5" x14ac:dyDescent="0.25">
      <c r="A455" s="3">
        <f t="shared" si="10"/>
        <v>441</v>
      </c>
      <c r="B455" s="11" t="s">
        <v>414</v>
      </c>
      <c r="C455" s="11" t="s">
        <v>1</v>
      </c>
      <c r="D455" s="5" t="s">
        <v>423</v>
      </c>
      <c r="E455" s="5"/>
      <c r="F455" s="5"/>
      <c r="G455" s="5"/>
      <c r="H455" s="76" t="s">
        <v>4</v>
      </c>
      <c r="I455" s="31">
        <v>5</v>
      </c>
      <c r="J455" s="34"/>
      <c r="K455" s="1"/>
      <c r="L455" s="32"/>
      <c r="M455" s="35"/>
      <c r="N455" s="35"/>
    </row>
    <row r="456" spans="1:14" ht="25.5" x14ac:dyDescent="0.25">
      <c r="A456" s="3">
        <f t="shared" si="10"/>
        <v>442</v>
      </c>
      <c r="B456" s="5" t="s">
        <v>55</v>
      </c>
      <c r="C456" s="11" t="s">
        <v>1</v>
      </c>
      <c r="D456" s="5" t="s">
        <v>580</v>
      </c>
      <c r="E456" s="5"/>
      <c r="F456" s="5"/>
      <c r="G456" s="5"/>
      <c r="H456" s="11" t="s">
        <v>2</v>
      </c>
      <c r="I456" s="31">
        <v>6</v>
      </c>
      <c r="J456" s="33"/>
      <c r="K456" s="1"/>
      <c r="L456" s="32"/>
      <c r="M456" s="35"/>
      <c r="N456" s="35"/>
    </row>
    <row r="457" spans="1:14" ht="36" customHeight="1" x14ac:dyDescent="0.25">
      <c r="A457" s="3">
        <f t="shared" si="10"/>
        <v>443</v>
      </c>
      <c r="B457" s="5" t="s">
        <v>415</v>
      </c>
      <c r="C457" s="11" t="s">
        <v>1</v>
      </c>
      <c r="D457" s="5" t="s">
        <v>423</v>
      </c>
      <c r="E457" s="5"/>
      <c r="F457" s="5"/>
      <c r="G457" s="5"/>
      <c r="H457" s="11" t="s">
        <v>6</v>
      </c>
      <c r="I457" s="31">
        <v>3</v>
      </c>
      <c r="J457" s="33"/>
      <c r="K457" s="1"/>
      <c r="L457" s="32"/>
      <c r="M457" s="35"/>
      <c r="N457" s="35"/>
    </row>
    <row r="458" spans="1:14" ht="45.75" customHeight="1" x14ac:dyDescent="0.25">
      <c r="A458" s="3">
        <f t="shared" si="10"/>
        <v>444</v>
      </c>
      <c r="B458" s="4" t="s">
        <v>416</v>
      </c>
      <c r="C458" s="12" t="s">
        <v>1</v>
      </c>
      <c r="D458" s="12" t="s">
        <v>435</v>
      </c>
      <c r="E458" s="12"/>
      <c r="F458" s="12"/>
      <c r="G458" s="12"/>
      <c r="H458" s="27" t="s">
        <v>70</v>
      </c>
      <c r="I458" s="57">
        <v>1</v>
      </c>
      <c r="J458" s="36"/>
      <c r="K458" s="1"/>
      <c r="L458" s="32"/>
      <c r="M458" s="35"/>
      <c r="N458" s="35"/>
    </row>
    <row r="459" spans="1:14" ht="31.5" customHeight="1" x14ac:dyDescent="0.25">
      <c r="A459" s="3">
        <f t="shared" si="10"/>
        <v>445</v>
      </c>
      <c r="B459" s="5" t="s">
        <v>417</v>
      </c>
      <c r="C459" s="11" t="s">
        <v>1</v>
      </c>
      <c r="D459" s="5" t="s">
        <v>423</v>
      </c>
      <c r="E459" s="5"/>
      <c r="F459" s="5"/>
      <c r="G459" s="5"/>
      <c r="H459" s="11" t="s">
        <v>4</v>
      </c>
      <c r="I459" s="31">
        <v>2</v>
      </c>
      <c r="J459" s="33"/>
      <c r="K459" s="1"/>
      <c r="L459" s="32"/>
      <c r="M459" s="35"/>
      <c r="N459" s="35"/>
    </row>
    <row r="460" spans="1:14" ht="63" customHeight="1" x14ac:dyDescent="0.25">
      <c r="A460" s="3">
        <f>A459+1</f>
        <v>446</v>
      </c>
      <c r="B460" s="4" t="s">
        <v>946</v>
      </c>
      <c r="C460" s="11" t="s">
        <v>1</v>
      </c>
      <c r="D460" s="12" t="s">
        <v>429</v>
      </c>
      <c r="E460" s="12"/>
      <c r="F460" s="12"/>
      <c r="G460" s="12"/>
      <c r="H460" s="27" t="s">
        <v>865</v>
      </c>
      <c r="I460" s="57">
        <v>1</v>
      </c>
      <c r="J460" s="36"/>
      <c r="K460" s="1"/>
      <c r="L460" s="32"/>
      <c r="M460" s="35"/>
      <c r="N460" s="35"/>
    </row>
    <row r="461" spans="1:14" ht="36.75" customHeight="1" x14ac:dyDescent="0.25">
      <c r="A461" s="3">
        <f t="shared" si="10"/>
        <v>447</v>
      </c>
      <c r="B461" s="6" t="s">
        <v>418</v>
      </c>
      <c r="C461" s="12" t="s">
        <v>1</v>
      </c>
      <c r="D461" s="5" t="s">
        <v>423</v>
      </c>
      <c r="E461" s="5"/>
      <c r="F461" s="5"/>
      <c r="G461" s="5"/>
      <c r="H461" s="16" t="s">
        <v>11</v>
      </c>
      <c r="I461" s="31">
        <v>2</v>
      </c>
      <c r="J461" s="34"/>
      <c r="K461" s="1"/>
      <c r="L461" s="32"/>
      <c r="M461" s="35"/>
      <c r="N461" s="35"/>
    </row>
    <row r="462" spans="1:14" ht="38.25" x14ac:dyDescent="0.25">
      <c r="A462" s="3">
        <f t="shared" si="10"/>
        <v>448</v>
      </c>
      <c r="B462" s="4" t="s">
        <v>241</v>
      </c>
      <c r="C462" s="12" t="s">
        <v>1</v>
      </c>
      <c r="D462" s="12" t="s">
        <v>435</v>
      </c>
      <c r="E462" s="12"/>
      <c r="F462" s="12"/>
      <c r="G462" s="12"/>
      <c r="H462" s="27" t="s">
        <v>5</v>
      </c>
      <c r="I462" s="57">
        <v>1</v>
      </c>
      <c r="J462" s="36"/>
      <c r="K462" s="1"/>
      <c r="L462" s="32"/>
      <c r="M462" s="35"/>
      <c r="N462" s="35"/>
    </row>
    <row r="463" spans="1:14" ht="37.5" customHeight="1" x14ac:dyDescent="0.25">
      <c r="A463" s="3">
        <f t="shared" si="10"/>
        <v>449</v>
      </c>
      <c r="B463" s="7" t="s">
        <v>341</v>
      </c>
      <c r="C463" s="12" t="s">
        <v>1</v>
      </c>
      <c r="D463" s="6" t="s">
        <v>423</v>
      </c>
      <c r="E463" s="6"/>
      <c r="F463" s="6"/>
      <c r="G463" s="6"/>
      <c r="H463" s="16" t="s">
        <v>4</v>
      </c>
      <c r="I463" s="31">
        <v>5</v>
      </c>
      <c r="J463" s="37"/>
      <c r="K463" s="1"/>
      <c r="L463" s="32"/>
      <c r="M463" s="35"/>
      <c r="N463" s="35"/>
    </row>
    <row r="464" spans="1:14" ht="46.5" customHeight="1" x14ac:dyDescent="0.25">
      <c r="A464" s="3">
        <f t="shared" si="10"/>
        <v>450</v>
      </c>
      <c r="B464" s="11" t="s">
        <v>629</v>
      </c>
      <c r="C464" s="39" t="s">
        <v>636</v>
      </c>
      <c r="D464" s="11" t="s">
        <v>637</v>
      </c>
      <c r="E464" s="40" t="s">
        <v>981</v>
      </c>
      <c r="F464" s="11" t="s">
        <v>986</v>
      </c>
      <c r="G464" s="11" t="s">
        <v>1048</v>
      </c>
      <c r="H464" s="11" t="s">
        <v>653</v>
      </c>
      <c r="I464" s="31">
        <v>50</v>
      </c>
      <c r="J464" s="42">
        <v>74.599999999999994</v>
      </c>
      <c r="K464" s="1">
        <v>21</v>
      </c>
      <c r="L464" s="32">
        <f>J464*1.21</f>
        <v>90.265999999999991</v>
      </c>
      <c r="M464" s="35">
        <f>J464*I464</f>
        <v>3729.9999999999995</v>
      </c>
      <c r="N464" s="35">
        <f>L464*I464</f>
        <v>4513.2999999999993</v>
      </c>
    </row>
    <row r="465" spans="1:14" ht="33.75" customHeight="1" x14ac:dyDescent="0.25">
      <c r="A465" s="3">
        <f t="shared" si="10"/>
        <v>451</v>
      </c>
      <c r="B465" s="11" t="s">
        <v>33</v>
      </c>
      <c r="C465" s="39" t="s">
        <v>636</v>
      </c>
      <c r="D465" s="11" t="s">
        <v>638</v>
      </c>
      <c r="E465" s="40" t="s">
        <v>981</v>
      </c>
      <c r="F465" s="11" t="s">
        <v>638</v>
      </c>
      <c r="G465" s="11" t="s">
        <v>1049</v>
      </c>
      <c r="H465" s="11" t="s">
        <v>653</v>
      </c>
      <c r="I465" s="31">
        <v>3</v>
      </c>
      <c r="J465" s="42">
        <v>37.35</v>
      </c>
      <c r="K465" s="1">
        <v>21</v>
      </c>
      <c r="L465" s="32">
        <f>J465*1.21</f>
        <v>45.1935</v>
      </c>
      <c r="M465" s="35">
        <f>J465*I465</f>
        <v>112.05000000000001</v>
      </c>
      <c r="N465" s="35">
        <f>L465*I465</f>
        <v>135.5805</v>
      </c>
    </row>
    <row r="466" spans="1:14" ht="48.75" customHeight="1" x14ac:dyDescent="0.25">
      <c r="A466" s="3">
        <f t="shared" si="10"/>
        <v>452</v>
      </c>
      <c r="B466" s="11" t="s">
        <v>33</v>
      </c>
      <c r="C466" s="39" t="s">
        <v>636</v>
      </c>
      <c r="D466" s="46" t="s">
        <v>639</v>
      </c>
      <c r="E466" s="46"/>
      <c r="F466" s="46"/>
      <c r="G466" s="46"/>
      <c r="H466" s="11" t="s">
        <v>653</v>
      </c>
      <c r="I466" s="31">
        <v>10</v>
      </c>
      <c r="J466" s="42"/>
      <c r="K466" s="1"/>
      <c r="L466" s="32"/>
      <c r="M466" s="35"/>
      <c r="N466" s="35"/>
    </row>
    <row r="467" spans="1:14" ht="60.75" customHeight="1" x14ac:dyDescent="0.25">
      <c r="A467" s="3">
        <f t="shared" si="10"/>
        <v>453</v>
      </c>
      <c r="B467" s="11" t="s">
        <v>33</v>
      </c>
      <c r="C467" s="39" t="s">
        <v>636</v>
      </c>
      <c r="D467" s="11" t="s">
        <v>640</v>
      </c>
      <c r="E467" s="40" t="s">
        <v>981</v>
      </c>
      <c r="F467" s="11" t="s">
        <v>984</v>
      </c>
      <c r="G467" s="11" t="s">
        <v>1050</v>
      </c>
      <c r="H467" s="11" t="s">
        <v>14</v>
      </c>
      <c r="I467" s="31">
        <v>4</v>
      </c>
      <c r="J467" s="47">
        <v>22.6</v>
      </c>
      <c r="K467" s="1">
        <v>21</v>
      </c>
      <c r="L467" s="32">
        <f>J467*1.21</f>
        <v>27.346</v>
      </c>
      <c r="M467" s="35">
        <f>J467*I467</f>
        <v>90.4</v>
      </c>
      <c r="N467" s="35">
        <f>L467*I467</f>
        <v>109.384</v>
      </c>
    </row>
    <row r="468" spans="1:14" ht="43.5" customHeight="1" x14ac:dyDescent="0.25">
      <c r="A468" s="3">
        <f t="shared" si="10"/>
        <v>454</v>
      </c>
      <c r="B468" s="11" t="s">
        <v>33</v>
      </c>
      <c r="C468" s="39" t="s">
        <v>636</v>
      </c>
      <c r="D468" s="11" t="s">
        <v>641</v>
      </c>
      <c r="E468" s="40" t="s">
        <v>981</v>
      </c>
      <c r="F468" s="11" t="s">
        <v>641</v>
      </c>
      <c r="G468" s="11" t="s">
        <v>1051</v>
      </c>
      <c r="H468" s="11" t="s">
        <v>14</v>
      </c>
      <c r="I468" s="31">
        <v>8</v>
      </c>
      <c r="J468" s="42">
        <v>144</v>
      </c>
      <c r="K468" s="1">
        <v>21</v>
      </c>
      <c r="L468" s="32">
        <f t="shared" ref="L468:L471" si="11">J468*1.21</f>
        <v>174.24</v>
      </c>
      <c r="M468" s="35">
        <f t="shared" ref="M468:M471" si="12">J468*I468</f>
        <v>1152</v>
      </c>
      <c r="N468" s="35">
        <f t="shared" ref="N468:N471" si="13">L468*I468</f>
        <v>1393.92</v>
      </c>
    </row>
    <row r="469" spans="1:14" ht="33.75" customHeight="1" x14ac:dyDescent="0.25">
      <c r="A469" s="3">
        <f t="shared" si="10"/>
        <v>455</v>
      </c>
      <c r="B469" s="40" t="s">
        <v>630</v>
      </c>
      <c r="C469" s="39" t="s">
        <v>636</v>
      </c>
      <c r="D469" s="40" t="s">
        <v>642</v>
      </c>
      <c r="E469" s="40" t="s">
        <v>972</v>
      </c>
      <c r="F469" s="40" t="s">
        <v>642</v>
      </c>
      <c r="G469" s="40" t="s">
        <v>978</v>
      </c>
      <c r="H469" s="40" t="s">
        <v>14</v>
      </c>
      <c r="I469" s="31">
        <v>23</v>
      </c>
      <c r="J469" s="42">
        <v>18.5</v>
      </c>
      <c r="K469" s="1">
        <v>21</v>
      </c>
      <c r="L469" s="32">
        <f t="shared" si="11"/>
        <v>22.384999999999998</v>
      </c>
      <c r="M469" s="35">
        <f t="shared" si="12"/>
        <v>425.5</v>
      </c>
      <c r="N469" s="35">
        <f t="shared" si="13"/>
        <v>514.8549999999999</v>
      </c>
    </row>
    <row r="470" spans="1:14" ht="36.75" customHeight="1" x14ac:dyDescent="0.25">
      <c r="A470" s="3">
        <f t="shared" si="10"/>
        <v>456</v>
      </c>
      <c r="B470" s="40" t="s">
        <v>630</v>
      </c>
      <c r="C470" s="39" t="s">
        <v>636</v>
      </c>
      <c r="D470" s="40" t="s">
        <v>643</v>
      </c>
      <c r="E470" s="40" t="s">
        <v>972</v>
      </c>
      <c r="F470" s="40" t="s">
        <v>643</v>
      </c>
      <c r="G470" s="40" t="s">
        <v>979</v>
      </c>
      <c r="H470" s="40" t="s">
        <v>14</v>
      </c>
      <c r="I470" s="31">
        <v>3</v>
      </c>
      <c r="J470" s="42">
        <v>11.2</v>
      </c>
      <c r="K470" s="1">
        <v>21</v>
      </c>
      <c r="L470" s="32">
        <f t="shared" si="11"/>
        <v>13.552</v>
      </c>
      <c r="M470" s="35">
        <f t="shared" si="12"/>
        <v>33.599999999999994</v>
      </c>
      <c r="N470" s="35">
        <f t="shared" si="13"/>
        <v>40.655999999999999</v>
      </c>
    </row>
    <row r="471" spans="1:14" ht="35.25" customHeight="1" x14ac:dyDescent="0.25">
      <c r="A471" s="3">
        <f t="shared" si="10"/>
        <v>457</v>
      </c>
      <c r="B471" s="40" t="s">
        <v>630</v>
      </c>
      <c r="C471" s="39" t="s">
        <v>636</v>
      </c>
      <c r="D471" s="40" t="s">
        <v>644</v>
      </c>
      <c r="E471" s="40" t="s">
        <v>972</v>
      </c>
      <c r="F471" s="40" t="s">
        <v>644</v>
      </c>
      <c r="G471" s="40" t="s">
        <v>980</v>
      </c>
      <c r="H471" s="40" t="s">
        <v>14</v>
      </c>
      <c r="I471" s="31">
        <v>2</v>
      </c>
      <c r="J471" s="42">
        <v>18.7</v>
      </c>
      <c r="K471" s="1">
        <v>21</v>
      </c>
      <c r="L471" s="32">
        <f t="shared" si="11"/>
        <v>22.626999999999999</v>
      </c>
      <c r="M471" s="35">
        <f t="shared" si="12"/>
        <v>37.4</v>
      </c>
      <c r="N471" s="35">
        <f t="shared" si="13"/>
        <v>45.253999999999998</v>
      </c>
    </row>
    <row r="472" spans="1:14" ht="33" customHeight="1" x14ac:dyDescent="0.25">
      <c r="A472" s="3">
        <f t="shared" si="10"/>
        <v>458</v>
      </c>
      <c r="B472" s="41" t="s">
        <v>630</v>
      </c>
      <c r="C472" s="45" t="s">
        <v>636</v>
      </c>
      <c r="D472" s="41" t="s">
        <v>645</v>
      </c>
      <c r="E472" s="41"/>
      <c r="F472" s="41"/>
      <c r="G472" s="41"/>
      <c r="H472" s="41" t="s">
        <v>14</v>
      </c>
      <c r="I472" s="31">
        <v>11</v>
      </c>
      <c r="J472" s="42"/>
      <c r="K472" s="1"/>
      <c r="L472" s="32"/>
      <c r="M472" s="35"/>
      <c r="N472" s="35"/>
    </row>
    <row r="473" spans="1:14" ht="33.75" customHeight="1" x14ac:dyDescent="0.25">
      <c r="A473" s="3">
        <f t="shared" si="10"/>
        <v>459</v>
      </c>
      <c r="B473" s="41" t="s">
        <v>630</v>
      </c>
      <c r="C473" s="45" t="s">
        <v>636</v>
      </c>
      <c r="D473" s="40" t="s">
        <v>646</v>
      </c>
      <c r="E473" s="40" t="s">
        <v>972</v>
      </c>
      <c r="F473" s="40" t="s">
        <v>646</v>
      </c>
      <c r="G473" s="40" t="s">
        <v>1042</v>
      </c>
      <c r="H473" s="41" t="s">
        <v>14</v>
      </c>
      <c r="I473" s="31">
        <v>4</v>
      </c>
      <c r="J473" s="37">
        <v>8.4</v>
      </c>
      <c r="K473" s="1">
        <v>21</v>
      </c>
      <c r="L473" s="32">
        <f>J473*1.21</f>
        <v>10.164</v>
      </c>
      <c r="M473" s="35">
        <f>J473*I473</f>
        <v>33.6</v>
      </c>
      <c r="N473" s="35">
        <f>L473*I473</f>
        <v>40.655999999999999</v>
      </c>
    </row>
    <row r="474" spans="1:14" ht="60" customHeight="1" x14ac:dyDescent="0.25">
      <c r="A474" s="3">
        <f t="shared" si="10"/>
        <v>460</v>
      </c>
      <c r="B474" s="41" t="s">
        <v>630</v>
      </c>
      <c r="C474" s="45" t="s">
        <v>636</v>
      </c>
      <c r="D474" s="40" t="s">
        <v>969</v>
      </c>
      <c r="E474" s="40" t="s">
        <v>981</v>
      </c>
      <c r="F474" s="40" t="s">
        <v>969</v>
      </c>
      <c r="G474" s="40" t="s">
        <v>1043</v>
      </c>
      <c r="H474" s="41" t="s">
        <v>14</v>
      </c>
      <c r="I474" s="31">
        <v>4</v>
      </c>
      <c r="J474" s="42">
        <v>38</v>
      </c>
      <c r="K474" s="1">
        <v>21</v>
      </c>
      <c r="L474" s="32">
        <f t="shared" ref="L474:L476" si="14">J474*1.21</f>
        <v>45.98</v>
      </c>
      <c r="M474" s="35">
        <f t="shared" ref="M474:M476" si="15">J474*I474</f>
        <v>152</v>
      </c>
      <c r="N474" s="35">
        <f t="shared" ref="N474:N476" si="16">L474*I474</f>
        <v>183.92</v>
      </c>
    </row>
    <row r="475" spans="1:14" ht="49.5" customHeight="1" x14ac:dyDescent="0.25">
      <c r="A475" s="3">
        <f t="shared" si="10"/>
        <v>461</v>
      </c>
      <c r="B475" s="41" t="s">
        <v>630</v>
      </c>
      <c r="C475" s="45" t="s">
        <v>636</v>
      </c>
      <c r="D475" s="40" t="s">
        <v>970</v>
      </c>
      <c r="E475" s="40" t="s">
        <v>981</v>
      </c>
      <c r="F475" s="40" t="s">
        <v>982</v>
      </c>
      <c r="G475" s="40" t="s">
        <v>1044</v>
      </c>
      <c r="H475" s="41" t="s">
        <v>14</v>
      </c>
      <c r="I475" s="31">
        <v>17</v>
      </c>
      <c r="J475" s="42">
        <v>21</v>
      </c>
      <c r="K475" s="1">
        <v>21</v>
      </c>
      <c r="L475" s="32">
        <f t="shared" si="14"/>
        <v>25.41</v>
      </c>
      <c r="M475" s="35">
        <f t="shared" si="15"/>
        <v>357</v>
      </c>
      <c r="N475" s="35">
        <f t="shared" si="16"/>
        <v>431.97</v>
      </c>
    </row>
    <row r="476" spans="1:14" ht="55.5" customHeight="1" x14ac:dyDescent="0.25">
      <c r="A476" s="3">
        <f t="shared" si="10"/>
        <v>462</v>
      </c>
      <c r="B476" s="41" t="s">
        <v>630</v>
      </c>
      <c r="C476" s="45" t="s">
        <v>636</v>
      </c>
      <c r="D476" s="40" t="s">
        <v>971</v>
      </c>
      <c r="E476" s="40" t="s">
        <v>981</v>
      </c>
      <c r="F476" s="40" t="s">
        <v>983</v>
      </c>
      <c r="G476" s="40" t="s">
        <v>1045</v>
      </c>
      <c r="H476" s="41" t="s">
        <v>14</v>
      </c>
      <c r="I476" s="31">
        <v>5</v>
      </c>
      <c r="J476" s="42">
        <v>30</v>
      </c>
      <c r="K476" s="1">
        <v>21</v>
      </c>
      <c r="L476" s="32">
        <f t="shared" si="14"/>
        <v>36.299999999999997</v>
      </c>
      <c r="M476" s="35">
        <f t="shared" si="15"/>
        <v>150</v>
      </c>
      <c r="N476" s="35">
        <f t="shared" si="16"/>
        <v>181.5</v>
      </c>
    </row>
    <row r="477" spans="1:14" ht="49.5" customHeight="1" x14ac:dyDescent="0.25">
      <c r="A477" s="3">
        <f t="shared" ref="A477:A540" si="17">A476+1</f>
        <v>463</v>
      </c>
      <c r="B477" s="41" t="s">
        <v>630</v>
      </c>
      <c r="C477" s="45" t="s">
        <v>636</v>
      </c>
      <c r="D477" s="77" t="s">
        <v>647</v>
      </c>
      <c r="E477" s="77"/>
      <c r="F477" s="77"/>
      <c r="G477" s="77"/>
      <c r="H477" s="11" t="s">
        <v>14</v>
      </c>
      <c r="I477" s="57">
        <v>1</v>
      </c>
      <c r="J477" s="78"/>
      <c r="K477" s="1"/>
      <c r="L477" s="32"/>
      <c r="M477" s="35"/>
      <c r="N477" s="35"/>
    </row>
    <row r="478" spans="1:14" ht="32.25" customHeight="1" x14ac:dyDescent="0.25">
      <c r="A478" s="3">
        <f t="shared" si="17"/>
        <v>464</v>
      </c>
      <c r="B478" s="11" t="s">
        <v>631</v>
      </c>
      <c r="C478" s="39" t="s">
        <v>636</v>
      </c>
      <c r="D478" s="11" t="s">
        <v>648</v>
      </c>
      <c r="E478" s="40" t="s">
        <v>981</v>
      </c>
      <c r="F478" s="11" t="s">
        <v>648</v>
      </c>
      <c r="G478" s="11" t="s">
        <v>1046</v>
      </c>
      <c r="H478" s="11" t="s">
        <v>14</v>
      </c>
      <c r="I478" s="31">
        <v>4</v>
      </c>
      <c r="J478" s="42">
        <v>29.5</v>
      </c>
      <c r="K478" s="1">
        <v>21</v>
      </c>
      <c r="L478" s="32">
        <f>J478*1.21</f>
        <v>35.695</v>
      </c>
      <c r="M478" s="35">
        <f>J478*I478</f>
        <v>118</v>
      </c>
      <c r="N478" s="35">
        <f>L478*I478</f>
        <v>142.78</v>
      </c>
    </row>
    <row r="479" spans="1:14" ht="42" customHeight="1" x14ac:dyDescent="0.25">
      <c r="A479" s="3">
        <f t="shared" si="17"/>
        <v>465</v>
      </c>
      <c r="B479" s="11" t="s">
        <v>632</v>
      </c>
      <c r="C479" s="39" t="s">
        <v>636</v>
      </c>
      <c r="D479" s="11" t="s">
        <v>649</v>
      </c>
      <c r="E479" s="40" t="s">
        <v>981</v>
      </c>
      <c r="F479" s="11" t="s">
        <v>649</v>
      </c>
      <c r="G479" s="11" t="s">
        <v>1052</v>
      </c>
      <c r="H479" s="11" t="s">
        <v>14</v>
      </c>
      <c r="I479" s="31">
        <v>2</v>
      </c>
      <c r="J479" s="42">
        <v>11</v>
      </c>
      <c r="K479" s="1">
        <v>21</v>
      </c>
      <c r="L479" s="32">
        <f t="shared" ref="L479:L482" si="18">J479*1.21</f>
        <v>13.309999999999999</v>
      </c>
      <c r="M479" s="35">
        <f t="shared" ref="M479:M482" si="19">J479*I479</f>
        <v>22</v>
      </c>
      <c r="N479" s="35">
        <f t="shared" ref="N479:N482" si="20">L479*I479</f>
        <v>26.619999999999997</v>
      </c>
    </row>
    <row r="480" spans="1:14" ht="25.5" x14ac:dyDescent="0.25">
      <c r="A480" s="3">
        <f t="shared" si="17"/>
        <v>466</v>
      </c>
      <c r="B480" s="11" t="s">
        <v>633</v>
      </c>
      <c r="C480" s="39" t="s">
        <v>636</v>
      </c>
      <c r="D480" s="11" t="s">
        <v>650</v>
      </c>
      <c r="E480" s="40" t="s">
        <v>981</v>
      </c>
      <c r="F480" s="11" t="s">
        <v>650</v>
      </c>
      <c r="G480" s="11" t="s">
        <v>987</v>
      </c>
      <c r="H480" s="11" t="s">
        <v>14</v>
      </c>
      <c r="I480" s="31">
        <v>4</v>
      </c>
      <c r="J480" s="42">
        <v>24.8</v>
      </c>
      <c r="K480" s="1">
        <v>21</v>
      </c>
      <c r="L480" s="32">
        <f t="shared" si="18"/>
        <v>30.007999999999999</v>
      </c>
      <c r="M480" s="35">
        <f t="shared" si="19"/>
        <v>99.2</v>
      </c>
      <c r="N480" s="35">
        <f t="shared" si="20"/>
        <v>120.032</v>
      </c>
    </row>
    <row r="481" spans="1:14" ht="25.5" x14ac:dyDescent="0.25">
      <c r="A481" s="3">
        <f t="shared" si="17"/>
        <v>467</v>
      </c>
      <c r="B481" s="11" t="s">
        <v>634</v>
      </c>
      <c r="C481" s="39" t="s">
        <v>636</v>
      </c>
      <c r="D481" s="11" t="s">
        <v>651</v>
      </c>
      <c r="E481" s="40" t="s">
        <v>981</v>
      </c>
      <c r="F481" s="11" t="s">
        <v>651</v>
      </c>
      <c r="G481" s="11" t="s">
        <v>988</v>
      </c>
      <c r="H481" s="11" t="s">
        <v>843</v>
      </c>
      <c r="I481" s="57">
        <v>2</v>
      </c>
      <c r="J481" s="42">
        <v>15.25</v>
      </c>
      <c r="K481" s="1">
        <v>21</v>
      </c>
      <c r="L481" s="32">
        <f t="shared" si="18"/>
        <v>18.452500000000001</v>
      </c>
      <c r="M481" s="35">
        <f t="shared" si="19"/>
        <v>30.5</v>
      </c>
      <c r="N481" s="35">
        <f t="shared" si="20"/>
        <v>36.905000000000001</v>
      </c>
    </row>
    <row r="482" spans="1:14" ht="25.5" x14ac:dyDescent="0.25">
      <c r="A482" s="3">
        <f t="shared" si="17"/>
        <v>468</v>
      </c>
      <c r="B482" s="40" t="s">
        <v>635</v>
      </c>
      <c r="C482" s="39" t="s">
        <v>636</v>
      </c>
      <c r="D482" s="40" t="s">
        <v>652</v>
      </c>
      <c r="E482" s="40" t="s">
        <v>972</v>
      </c>
      <c r="F482" s="40" t="s">
        <v>985</v>
      </c>
      <c r="G482" s="40" t="s">
        <v>1047</v>
      </c>
      <c r="H482" s="40" t="s">
        <v>14</v>
      </c>
      <c r="I482" s="31">
        <v>12</v>
      </c>
      <c r="J482" s="42">
        <v>6</v>
      </c>
      <c r="K482" s="1">
        <v>21</v>
      </c>
      <c r="L482" s="32">
        <f t="shared" si="18"/>
        <v>7.26</v>
      </c>
      <c r="M482" s="35">
        <f t="shared" si="19"/>
        <v>72</v>
      </c>
      <c r="N482" s="35">
        <f t="shared" si="20"/>
        <v>87.12</v>
      </c>
    </row>
    <row r="483" spans="1:14" ht="38.25" x14ac:dyDescent="0.25">
      <c r="A483" s="3">
        <f t="shared" si="17"/>
        <v>469</v>
      </c>
      <c r="B483" s="79" t="s">
        <v>683</v>
      </c>
      <c r="C483" s="45" t="s">
        <v>636</v>
      </c>
      <c r="D483" s="18" t="s">
        <v>881</v>
      </c>
      <c r="E483" s="18"/>
      <c r="F483" s="18"/>
      <c r="G483" s="18"/>
      <c r="H483" s="41" t="s">
        <v>14</v>
      </c>
      <c r="I483" s="31">
        <v>7</v>
      </c>
      <c r="J483" s="42"/>
      <c r="K483" s="1"/>
      <c r="L483" s="32"/>
      <c r="M483" s="35"/>
      <c r="N483" s="35"/>
    </row>
    <row r="484" spans="1:14" ht="25.5" x14ac:dyDescent="0.25">
      <c r="A484" s="3">
        <f t="shared" si="17"/>
        <v>470</v>
      </c>
      <c r="B484" s="79" t="s">
        <v>683</v>
      </c>
      <c r="C484" s="45" t="s">
        <v>636</v>
      </c>
      <c r="D484" s="18" t="s">
        <v>685</v>
      </c>
      <c r="E484" s="18"/>
      <c r="F484" s="18"/>
      <c r="G484" s="18"/>
      <c r="H484" s="41" t="s">
        <v>687</v>
      </c>
      <c r="I484" s="31">
        <v>8</v>
      </c>
      <c r="J484" s="42"/>
      <c r="K484" s="1"/>
      <c r="L484" s="32"/>
      <c r="M484" s="35"/>
      <c r="N484" s="35"/>
    </row>
    <row r="485" spans="1:14" ht="45.75" customHeight="1" x14ac:dyDescent="0.25">
      <c r="A485" s="3">
        <f t="shared" si="17"/>
        <v>471</v>
      </c>
      <c r="B485" s="11" t="s">
        <v>683</v>
      </c>
      <c r="C485" s="45" t="s">
        <v>636</v>
      </c>
      <c r="D485" s="18" t="s">
        <v>686</v>
      </c>
      <c r="E485" s="18"/>
      <c r="F485" s="18"/>
      <c r="G485" s="18"/>
      <c r="H485" s="41" t="s">
        <v>14</v>
      </c>
      <c r="I485" s="31">
        <v>6</v>
      </c>
      <c r="J485" s="42"/>
      <c r="K485" s="1"/>
      <c r="L485" s="32"/>
      <c r="M485" s="35"/>
      <c r="N485" s="35"/>
    </row>
    <row r="486" spans="1:14" ht="46.5" customHeight="1" x14ac:dyDescent="0.25">
      <c r="A486" s="3">
        <f t="shared" si="17"/>
        <v>472</v>
      </c>
      <c r="B486" s="11" t="s">
        <v>684</v>
      </c>
      <c r="C486" s="45" t="s">
        <v>636</v>
      </c>
      <c r="D486" s="80" t="s">
        <v>647</v>
      </c>
      <c r="E486" s="80"/>
      <c r="F486" s="80"/>
      <c r="G486" s="80"/>
      <c r="H486" s="41" t="s">
        <v>14</v>
      </c>
      <c r="I486" s="31">
        <v>6</v>
      </c>
      <c r="J486" s="42"/>
      <c r="K486" s="1"/>
      <c r="L486" s="32"/>
      <c r="M486" s="35"/>
      <c r="N486" s="35"/>
    </row>
    <row r="487" spans="1:14" ht="60" customHeight="1" x14ac:dyDescent="0.25">
      <c r="A487" s="3">
        <f t="shared" si="17"/>
        <v>473</v>
      </c>
      <c r="B487" s="11" t="s">
        <v>49</v>
      </c>
      <c r="C487" s="39" t="s">
        <v>73</v>
      </c>
      <c r="D487" s="11" t="s">
        <v>626</v>
      </c>
      <c r="E487" s="11"/>
      <c r="F487" s="11"/>
      <c r="G487" s="11"/>
      <c r="H487" s="40" t="s">
        <v>74</v>
      </c>
      <c r="I487" s="31">
        <v>25</v>
      </c>
      <c r="J487" s="44"/>
      <c r="K487" s="1"/>
      <c r="L487" s="32"/>
      <c r="M487" s="35"/>
      <c r="N487" s="35"/>
    </row>
    <row r="488" spans="1:14" ht="54" customHeight="1" x14ac:dyDescent="0.25">
      <c r="A488" s="3">
        <f t="shared" si="17"/>
        <v>474</v>
      </c>
      <c r="B488" s="11" t="s">
        <v>49</v>
      </c>
      <c r="C488" s="39" t="s">
        <v>73</v>
      </c>
      <c r="D488" s="11" t="s">
        <v>627</v>
      </c>
      <c r="E488" s="11"/>
      <c r="F488" s="11"/>
      <c r="G488" s="11"/>
      <c r="H488" s="40" t="s">
        <v>74</v>
      </c>
      <c r="I488" s="31">
        <v>25</v>
      </c>
      <c r="J488" s="44"/>
      <c r="K488" s="1"/>
      <c r="L488" s="32"/>
      <c r="M488" s="35"/>
      <c r="N488" s="35"/>
    </row>
    <row r="489" spans="1:14" ht="66" customHeight="1" x14ac:dyDescent="0.25">
      <c r="A489" s="3">
        <f t="shared" si="17"/>
        <v>475</v>
      </c>
      <c r="B489" s="11" t="s">
        <v>49</v>
      </c>
      <c r="C489" s="39" t="s">
        <v>73</v>
      </c>
      <c r="D489" s="11" t="s">
        <v>628</v>
      </c>
      <c r="E489" s="11"/>
      <c r="F489" s="11"/>
      <c r="G489" s="11"/>
      <c r="H489" s="40" t="s">
        <v>74</v>
      </c>
      <c r="I489" s="31">
        <v>10</v>
      </c>
      <c r="J489" s="34"/>
      <c r="K489" s="1"/>
      <c r="L489" s="32"/>
      <c r="M489" s="35"/>
      <c r="N489" s="35"/>
    </row>
    <row r="490" spans="1:14" ht="77.25" customHeight="1" x14ac:dyDescent="0.25">
      <c r="A490" s="3">
        <f t="shared" si="17"/>
        <v>476</v>
      </c>
      <c r="B490" s="7" t="s">
        <v>625</v>
      </c>
      <c r="C490" s="39" t="s">
        <v>73</v>
      </c>
      <c r="D490" s="7" t="s">
        <v>957</v>
      </c>
      <c r="E490" s="7" t="s">
        <v>1036</v>
      </c>
      <c r="F490" s="7" t="s">
        <v>957</v>
      </c>
      <c r="G490" s="7" t="s">
        <v>1109</v>
      </c>
      <c r="H490" s="40" t="s">
        <v>74</v>
      </c>
      <c r="I490" s="31">
        <v>9</v>
      </c>
      <c r="J490" s="36">
        <v>70</v>
      </c>
      <c r="K490" s="90">
        <v>21</v>
      </c>
      <c r="L490" s="91">
        <f t="shared" ref="L490" si="21">J490*1.21</f>
        <v>84.7</v>
      </c>
      <c r="M490" s="33">
        <f t="shared" ref="M490" si="22">J490*I490</f>
        <v>630</v>
      </c>
      <c r="N490" s="33">
        <f t="shared" ref="N490" si="23">L490*I490</f>
        <v>762.30000000000007</v>
      </c>
    </row>
    <row r="491" spans="1:14" ht="91.5" customHeight="1" x14ac:dyDescent="0.25">
      <c r="A491" s="3">
        <f t="shared" si="17"/>
        <v>477</v>
      </c>
      <c r="B491" s="40" t="s">
        <v>676</v>
      </c>
      <c r="C491" s="40" t="s">
        <v>73</v>
      </c>
      <c r="D491" s="40" t="s">
        <v>679</v>
      </c>
      <c r="E491" s="40" t="s">
        <v>1054</v>
      </c>
      <c r="F491" s="40" t="s">
        <v>679</v>
      </c>
      <c r="G491" s="40" t="s">
        <v>1075</v>
      </c>
      <c r="H491" s="40" t="s">
        <v>14</v>
      </c>
      <c r="I491" s="31">
        <v>118</v>
      </c>
      <c r="J491" s="42">
        <v>22.9</v>
      </c>
      <c r="K491" s="90">
        <v>21</v>
      </c>
      <c r="L491" s="91">
        <f t="shared" ref="L491" si="24">J491*1.21</f>
        <v>27.708999999999996</v>
      </c>
      <c r="M491" s="33">
        <f t="shared" ref="M491" si="25">J491*I491</f>
        <v>2702.2</v>
      </c>
      <c r="N491" s="33">
        <f t="shared" ref="N491" si="26">L491*I491</f>
        <v>3269.6619999999994</v>
      </c>
    </row>
    <row r="492" spans="1:14" ht="102" customHeight="1" x14ac:dyDescent="0.25">
      <c r="A492" s="3">
        <f t="shared" si="17"/>
        <v>478</v>
      </c>
      <c r="B492" s="40" t="s">
        <v>676</v>
      </c>
      <c r="C492" s="41" t="s">
        <v>73</v>
      </c>
      <c r="D492" s="40" t="s">
        <v>680</v>
      </c>
      <c r="E492" s="40"/>
      <c r="F492" s="40"/>
      <c r="G492" s="40"/>
      <c r="H492" s="41" t="s">
        <v>619</v>
      </c>
      <c r="I492" s="31">
        <v>6</v>
      </c>
      <c r="J492" s="43"/>
      <c r="K492" s="1"/>
      <c r="L492" s="32"/>
      <c r="M492" s="35"/>
      <c r="N492" s="35"/>
    </row>
    <row r="493" spans="1:14" ht="44.25" customHeight="1" x14ac:dyDescent="0.25">
      <c r="A493" s="3">
        <f t="shared" si="17"/>
        <v>479</v>
      </c>
      <c r="B493" s="7" t="s">
        <v>688</v>
      </c>
      <c r="C493" s="39" t="s">
        <v>73</v>
      </c>
      <c r="D493" s="7" t="s">
        <v>718</v>
      </c>
      <c r="E493" s="7"/>
      <c r="F493" s="7"/>
      <c r="G493" s="7"/>
      <c r="H493" s="40" t="s">
        <v>74</v>
      </c>
      <c r="I493" s="31">
        <v>5</v>
      </c>
      <c r="J493" s="42"/>
      <c r="K493" s="1"/>
      <c r="L493" s="32"/>
      <c r="M493" s="35"/>
      <c r="N493" s="35"/>
    </row>
    <row r="494" spans="1:14" ht="69" customHeight="1" x14ac:dyDescent="0.25">
      <c r="A494" s="3">
        <f t="shared" si="17"/>
        <v>480</v>
      </c>
      <c r="B494" s="7" t="s">
        <v>688</v>
      </c>
      <c r="C494" s="39" t="s">
        <v>73</v>
      </c>
      <c r="D494" s="7" t="s">
        <v>719</v>
      </c>
      <c r="E494" s="7"/>
      <c r="F494" s="7"/>
      <c r="G494" s="7"/>
      <c r="H494" s="40" t="s">
        <v>74</v>
      </c>
      <c r="I494" s="31">
        <v>2</v>
      </c>
      <c r="J494" s="42"/>
      <c r="K494" s="1"/>
      <c r="L494" s="32"/>
      <c r="M494" s="35"/>
      <c r="N494" s="35"/>
    </row>
    <row r="495" spans="1:14" ht="57.75" customHeight="1" x14ac:dyDescent="0.25">
      <c r="A495" s="3">
        <f t="shared" si="17"/>
        <v>481</v>
      </c>
      <c r="B495" s="7" t="s">
        <v>600</v>
      </c>
      <c r="C495" s="39" t="s">
        <v>73</v>
      </c>
      <c r="D495" s="7" t="s">
        <v>720</v>
      </c>
      <c r="E495" s="7"/>
      <c r="F495" s="7"/>
      <c r="G495" s="7"/>
      <c r="H495" s="40" t="s">
        <v>74</v>
      </c>
      <c r="I495" s="31">
        <v>6</v>
      </c>
      <c r="J495" s="42"/>
      <c r="K495" s="1"/>
      <c r="L495" s="32"/>
      <c r="M495" s="35"/>
      <c r="N495" s="35"/>
    </row>
    <row r="496" spans="1:14" ht="64.5" customHeight="1" x14ac:dyDescent="0.25">
      <c r="A496" s="3">
        <f t="shared" si="17"/>
        <v>482</v>
      </c>
      <c r="B496" s="7" t="s">
        <v>600</v>
      </c>
      <c r="C496" s="39" t="s">
        <v>73</v>
      </c>
      <c r="D496" s="7" t="s">
        <v>721</v>
      </c>
      <c r="E496" s="7"/>
      <c r="F496" s="7"/>
      <c r="G496" s="7"/>
      <c r="H496" s="40" t="s">
        <v>74</v>
      </c>
      <c r="I496" s="31">
        <v>5</v>
      </c>
      <c r="J496" s="42"/>
      <c r="K496" s="1"/>
      <c r="L496" s="32"/>
      <c r="M496" s="35"/>
      <c r="N496" s="35"/>
    </row>
    <row r="497" spans="1:14" ht="61.5" customHeight="1" x14ac:dyDescent="0.25">
      <c r="A497" s="3">
        <f t="shared" si="17"/>
        <v>483</v>
      </c>
      <c r="B497" s="7" t="s">
        <v>600</v>
      </c>
      <c r="C497" s="39" t="s">
        <v>73</v>
      </c>
      <c r="D497" s="7" t="s">
        <v>722</v>
      </c>
      <c r="E497" s="7"/>
      <c r="F497" s="7"/>
      <c r="G497" s="7"/>
      <c r="H497" s="40" t="s">
        <v>74</v>
      </c>
      <c r="I497" s="31">
        <v>5</v>
      </c>
      <c r="J497" s="42"/>
      <c r="K497" s="1"/>
      <c r="L497" s="32"/>
      <c r="M497" s="35"/>
      <c r="N497" s="35"/>
    </row>
    <row r="498" spans="1:14" ht="40.5" customHeight="1" x14ac:dyDescent="0.25">
      <c r="A498" s="3">
        <f t="shared" si="17"/>
        <v>484</v>
      </c>
      <c r="B498" s="7" t="s">
        <v>600</v>
      </c>
      <c r="C498" s="39" t="s">
        <v>73</v>
      </c>
      <c r="D498" s="7" t="s">
        <v>723</v>
      </c>
      <c r="E498" s="7"/>
      <c r="F498" s="7"/>
      <c r="G498" s="7"/>
      <c r="H498" s="40" t="s">
        <v>74</v>
      </c>
      <c r="I498" s="31">
        <v>5</v>
      </c>
      <c r="J498" s="42"/>
      <c r="K498" s="1"/>
      <c r="L498" s="32"/>
      <c r="M498" s="35"/>
      <c r="N498" s="35"/>
    </row>
    <row r="499" spans="1:14" ht="63" customHeight="1" x14ac:dyDescent="0.25">
      <c r="A499" s="3">
        <f t="shared" si="17"/>
        <v>485</v>
      </c>
      <c r="B499" s="4" t="s">
        <v>689</v>
      </c>
      <c r="C499" s="12" t="s">
        <v>73</v>
      </c>
      <c r="D499" s="12" t="s">
        <v>724</v>
      </c>
      <c r="E499" s="12"/>
      <c r="F499" s="12"/>
      <c r="G499" s="12"/>
      <c r="H499" s="40" t="s">
        <v>74</v>
      </c>
      <c r="I499" s="31">
        <v>2</v>
      </c>
      <c r="J499" s="36"/>
      <c r="K499" s="1"/>
      <c r="L499" s="32"/>
      <c r="M499" s="35"/>
      <c r="N499" s="35"/>
    </row>
    <row r="500" spans="1:14" ht="80.25" customHeight="1" x14ac:dyDescent="0.25">
      <c r="A500" s="3">
        <f t="shared" si="17"/>
        <v>486</v>
      </c>
      <c r="B500" s="40" t="s">
        <v>690</v>
      </c>
      <c r="C500" s="39" t="s">
        <v>73</v>
      </c>
      <c r="D500" s="40" t="s">
        <v>725</v>
      </c>
      <c r="E500" s="40" t="s">
        <v>1062</v>
      </c>
      <c r="F500" s="40" t="s">
        <v>725</v>
      </c>
      <c r="G500" s="40" t="s">
        <v>1076</v>
      </c>
      <c r="H500" s="40" t="s">
        <v>74</v>
      </c>
      <c r="I500" s="31">
        <v>5</v>
      </c>
      <c r="J500" s="42">
        <v>15.4</v>
      </c>
      <c r="K500" s="90">
        <v>21</v>
      </c>
      <c r="L500" s="91">
        <f t="shared" ref="L500:L501" si="27">J500*1.21</f>
        <v>18.634</v>
      </c>
      <c r="M500" s="33">
        <f t="shared" ref="M500:M501" si="28">J500*I500</f>
        <v>77</v>
      </c>
      <c r="N500" s="33">
        <f t="shared" ref="N500:N501" si="29">L500*I500</f>
        <v>93.17</v>
      </c>
    </row>
    <row r="501" spans="1:14" ht="69.75" customHeight="1" x14ac:dyDescent="0.25">
      <c r="A501" s="3">
        <f t="shared" si="17"/>
        <v>487</v>
      </c>
      <c r="B501" s="40" t="s">
        <v>690</v>
      </c>
      <c r="C501" s="39" t="s">
        <v>73</v>
      </c>
      <c r="D501" s="40" t="s">
        <v>726</v>
      </c>
      <c r="E501" s="40" t="s">
        <v>1062</v>
      </c>
      <c r="F501" s="40" t="s">
        <v>726</v>
      </c>
      <c r="G501" s="40" t="s">
        <v>1077</v>
      </c>
      <c r="H501" s="40" t="s">
        <v>74</v>
      </c>
      <c r="I501" s="57">
        <v>75</v>
      </c>
      <c r="J501" s="42">
        <v>30.2</v>
      </c>
      <c r="K501" s="90">
        <v>21</v>
      </c>
      <c r="L501" s="91">
        <f t="shared" si="27"/>
        <v>36.542000000000002</v>
      </c>
      <c r="M501" s="33">
        <f t="shared" si="28"/>
        <v>2265</v>
      </c>
      <c r="N501" s="33">
        <f t="shared" si="29"/>
        <v>2740.65</v>
      </c>
    </row>
    <row r="502" spans="1:14" ht="37.5" customHeight="1" x14ac:dyDescent="0.25">
      <c r="A502" s="3">
        <f t="shared" si="17"/>
        <v>488</v>
      </c>
      <c r="B502" s="7" t="s">
        <v>691</v>
      </c>
      <c r="C502" s="39" t="s">
        <v>73</v>
      </c>
      <c r="D502" s="7" t="s">
        <v>727</v>
      </c>
      <c r="E502" s="7"/>
      <c r="F502" s="7"/>
      <c r="G502" s="7"/>
      <c r="H502" s="40" t="s">
        <v>74</v>
      </c>
      <c r="I502" s="31">
        <v>3</v>
      </c>
      <c r="J502" s="42"/>
      <c r="K502" s="1"/>
      <c r="L502" s="32"/>
      <c r="M502" s="35"/>
      <c r="N502" s="35"/>
    </row>
    <row r="503" spans="1:14" ht="53.25" customHeight="1" x14ac:dyDescent="0.25">
      <c r="A503" s="3">
        <f t="shared" si="17"/>
        <v>489</v>
      </c>
      <c r="B503" s="40" t="s">
        <v>692</v>
      </c>
      <c r="C503" s="39" t="s">
        <v>73</v>
      </c>
      <c r="D503" s="7" t="s">
        <v>728</v>
      </c>
      <c r="E503" s="7"/>
      <c r="F503" s="7"/>
      <c r="G503" s="7"/>
      <c r="H503" s="40" t="s">
        <v>74</v>
      </c>
      <c r="I503" s="31">
        <v>17</v>
      </c>
      <c r="J503" s="42"/>
      <c r="K503" s="1"/>
      <c r="L503" s="32"/>
      <c r="M503" s="35"/>
      <c r="N503" s="35"/>
    </row>
    <row r="504" spans="1:14" ht="53.25" customHeight="1" x14ac:dyDescent="0.25">
      <c r="A504" s="3">
        <f t="shared" si="17"/>
        <v>490</v>
      </c>
      <c r="B504" s="7" t="s">
        <v>693</v>
      </c>
      <c r="C504" s="39" t="s">
        <v>73</v>
      </c>
      <c r="D504" s="7" t="s">
        <v>729</v>
      </c>
      <c r="E504" s="7" t="s">
        <v>989</v>
      </c>
      <c r="F504" s="7" t="s">
        <v>729</v>
      </c>
      <c r="G504" s="7" t="s">
        <v>990</v>
      </c>
      <c r="H504" s="40" t="s">
        <v>74</v>
      </c>
      <c r="I504" s="31">
        <v>10</v>
      </c>
      <c r="J504" s="37">
        <v>42</v>
      </c>
      <c r="K504" s="1">
        <v>21</v>
      </c>
      <c r="L504" s="32">
        <f>J504*1.21</f>
        <v>50.82</v>
      </c>
      <c r="M504" s="35">
        <f>J504*I504</f>
        <v>420</v>
      </c>
      <c r="N504" s="35">
        <f>L504*I504</f>
        <v>508.2</v>
      </c>
    </row>
    <row r="505" spans="1:14" ht="57" customHeight="1" x14ac:dyDescent="0.25">
      <c r="A505" s="3">
        <f t="shared" si="17"/>
        <v>491</v>
      </c>
      <c r="B505" s="7" t="s">
        <v>693</v>
      </c>
      <c r="C505" s="39" t="s">
        <v>73</v>
      </c>
      <c r="D505" s="7" t="s">
        <v>730</v>
      </c>
      <c r="E505" s="7" t="s">
        <v>989</v>
      </c>
      <c r="F505" s="7" t="s">
        <v>730</v>
      </c>
      <c r="G505" s="7" t="s">
        <v>991</v>
      </c>
      <c r="H505" s="40" t="s">
        <v>74</v>
      </c>
      <c r="I505" s="31">
        <v>5</v>
      </c>
      <c r="J505" s="37">
        <v>56</v>
      </c>
      <c r="K505" s="1">
        <v>21</v>
      </c>
      <c r="L505" s="32">
        <f t="shared" ref="L505:L518" si="30">J505*1.21</f>
        <v>67.759999999999991</v>
      </c>
      <c r="M505" s="35">
        <f t="shared" ref="M505:M518" si="31">J505*I505</f>
        <v>280</v>
      </c>
      <c r="N505" s="35">
        <f t="shared" ref="N505:N518" si="32">L505*I505</f>
        <v>338.79999999999995</v>
      </c>
    </row>
    <row r="506" spans="1:14" ht="56.25" customHeight="1" x14ac:dyDescent="0.25">
      <c r="A506" s="3">
        <f t="shared" si="17"/>
        <v>492</v>
      </c>
      <c r="B506" s="7" t="s">
        <v>693</v>
      </c>
      <c r="C506" s="39" t="s">
        <v>73</v>
      </c>
      <c r="D506" s="7" t="s">
        <v>731</v>
      </c>
      <c r="E506" s="7" t="s">
        <v>989</v>
      </c>
      <c r="F506" s="7" t="s">
        <v>731</v>
      </c>
      <c r="G506" s="7" t="s">
        <v>992</v>
      </c>
      <c r="H506" s="40" t="s">
        <v>74</v>
      </c>
      <c r="I506" s="31">
        <v>2</v>
      </c>
      <c r="J506" s="37">
        <v>79</v>
      </c>
      <c r="K506" s="1">
        <v>21</v>
      </c>
      <c r="L506" s="32">
        <f t="shared" si="30"/>
        <v>95.59</v>
      </c>
      <c r="M506" s="35">
        <f t="shared" si="31"/>
        <v>158</v>
      </c>
      <c r="N506" s="35">
        <f t="shared" si="32"/>
        <v>191.18</v>
      </c>
    </row>
    <row r="507" spans="1:14" ht="52.5" customHeight="1" x14ac:dyDescent="0.25">
      <c r="A507" s="3">
        <f t="shared" si="17"/>
        <v>493</v>
      </c>
      <c r="B507" s="7" t="s">
        <v>693</v>
      </c>
      <c r="C507" s="39" t="s">
        <v>73</v>
      </c>
      <c r="D507" s="7" t="s">
        <v>882</v>
      </c>
      <c r="E507" s="7" t="s">
        <v>989</v>
      </c>
      <c r="F507" s="7" t="s">
        <v>882</v>
      </c>
      <c r="G507" s="7" t="s">
        <v>993</v>
      </c>
      <c r="H507" s="40" t="s">
        <v>74</v>
      </c>
      <c r="I507" s="31">
        <v>6</v>
      </c>
      <c r="J507" s="37">
        <v>98</v>
      </c>
      <c r="K507" s="1">
        <v>21</v>
      </c>
      <c r="L507" s="32">
        <f t="shared" si="30"/>
        <v>118.58</v>
      </c>
      <c r="M507" s="35">
        <f t="shared" si="31"/>
        <v>588</v>
      </c>
      <c r="N507" s="35">
        <f t="shared" si="32"/>
        <v>711.48</v>
      </c>
    </row>
    <row r="508" spans="1:14" ht="49.5" customHeight="1" x14ac:dyDescent="0.25">
      <c r="A508" s="3">
        <f t="shared" si="17"/>
        <v>494</v>
      </c>
      <c r="B508" s="16" t="s">
        <v>694</v>
      </c>
      <c r="C508" s="39" t="s">
        <v>73</v>
      </c>
      <c r="D508" s="7" t="s">
        <v>732</v>
      </c>
      <c r="E508" s="7" t="s">
        <v>989</v>
      </c>
      <c r="F508" s="7" t="s">
        <v>732</v>
      </c>
      <c r="G508" s="7" t="s">
        <v>994</v>
      </c>
      <c r="H508" s="40" t="s">
        <v>74</v>
      </c>
      <c r="I508" s="31">
        <v>2</v>
      </c>
      <c r="J508" s="37">
        <v>92</v>
      </c>
      <c r="K508" s="1">
        <v>21</v>
      </c>
      <c r="L508" s="32">
        <f t="shared" si="30"/>
        <v>111.32</v>
      </c>
      <c r="M508" s="35">
        <f t="shared" si="31"/>
        <v>184</v>
      </c>
      <c r="N508" s="35">
        <f t="shared" si="32"/>
        <v>222.64</v>
      </c>
    </row>
    <row r="509" spans="1:14" ht="57.75" customHeight="1" x14ac:dyDescent="0.25">
      <c r="A509" s="3">
        <f t="shared" si="17"/>
        <v>495</v>
      </c>
      <c r="B509" s="16" t="s">
        <v>694</v>
      </c>
      <c r="C509" s="39" t="s">
        <v>73</v>
      </c>
      <c r="D509" s="7" t="s">
        <v>733</v>
      </c>
      <c r="E509" s="7" t="s">
        <v>989</v>
      </c>
      <c r="F509" s="7" t="s">
        <v>733</v>
      </c>
      <c r="G509" s="7" t="s">
        <v>995</v>
      </c>
      <c r="H509" s="40" t="s">
        <v>74</v>
      </c>
      <c r="I509" s="31">
        <v>2</v>
      </c>
      <c r="J509" s="37">
        <v>148.6</v>
      </c>
      <c r="K509" s="1">
        <v>21</v>
      </c>
      <c r="L509" s="32">
        <f t="shared" si="30"/>
        <v>179.80599999999998</v>
      </c>
      <c r="M509" s="35">
        <f t="shared" si="31"/>
        <v>297.2</v>
      </c>
      <c r="N509" s="35">
        <f t="shared" si="32"/>
        <v>359.61199999999997</v>
      </c>
    </row>
    <row r="510" spans="1:14" ht="46.5" customHeight="1" x14ac:dyDescent="0.25">
      <c r="A510" s="3">
        <f t="shared" si="17"/>
        <v>496</v>
      </c>
      <c r="B510" s="40" t="s">
        <v>695</v>
      </c>
      <c r="C510" s="39" t="s">
        <v>73</v>
      </c>
      <c r="D510" s="40" t="s">
        <v>734</v>
      </c>
      <c r="E510" s="7" t="s">
        <v>972</v>
      </c>
      <c r="F510" s="40" t="s">
        <v>734</v>
      </c>
      <c r="G510" s="40" t="s">
        <v>1009</v>
      </c>
      <c r="H510" s="40" t="s">
        <v>74</v>
      </c>
      <c r="I510" s="31">
        <v>5</v>
      </c>
      <c r="J510" s="49">
        <v>27.4</v>
      </c>
      <c r="K510" s="1">
        <v>21</v>
      </c>
      <c r="L510" s="32">
        <f t="shared" si="30"/>
        <v>33.153999999999996</v>
      </c>
      <c r="M510" s="35">
        <f t="shared" si="31"/>
        <v>137</v>
      </c>
      <c r="N510" s="35">
        <f t="shared" si="32"/>
        <v>165.76999999999998</v>
      </c>
    </row>
    <row r="511" spans="1:14" ht="36.75" customHeight="1" x14ac:dyDescent="0.25">
      <c r="A511" s="3">
        <f t="shared" si="17"/>
        <v>497</v>
      </c>
      <c r="B511" s="7" t="s">
        <v>696</v>
      </c>
      <c r="C511" s="39" t="s">
        <v>73</v>
      </c>
      <c r="D511" s="7" t="s">
        <v>735</v>
      </c>
      <c r="E511" s="7" t="s">
        <v>972</v>
      </c>
      <c r="F511" s="7" t="s">
        <v>735</v>
      </c>
      <c r="G511" s="7" t="s">
        <v>1008</v>
      </c>
      <c r="H511" s="40" t="s">
        <v>74</v>
      </c>
      <c r="I511" s="31">
        <v>15</v>
      </c>
      <c r="J511" s="49">
        <v>8.52</v>
      </c>
      <c r="K511" s="1">
        <v>21</v>
      </c>
      <c r="L511" s="32">
        <f t="shared" si="30"/>
        <v>10.309199999999999</v>
      </c>
      <c r="M511" s="35">
        <f t="shared" si="31"/>
        <v>127.8</v>
      </c>
      <c r="N511" s="35">
        <f t="shared" si="32"/>
        <v>154.63799999999998</v>
      </c>
    </row>
    <row r="512" spans="1:14" ht="25.5" x14ac:dyDescent="0.25">
      <c r="A512" s="3">
        <f t="shared" si="17"/>
        <v>498</v>
      </c>
      <c r="B512" s="7" t="s">
        <v>696</v>
      </c>
      <c r="C512" s="39" t="s">
        <v>73</v>
      </c>
      <c r="D512" s="7" t="s">
        <v>736</v>
      </c>
      <c r="E512" s="7" t="s">
        <v>972</v>
      </c>
      <c r="F512" s="7" t="s">
        <v>736</v>
      </c>
      <c r="G512" s="7" t="s">
        <v>1004</v>
      </c>
      <c r="H512" s="40" t="s">
        <v>74</v>
      </c>
      <c r="I512" s="31">
        <v>20</v>
      </c>
      <c r="J512" s="49">
        <v>5.0999999999999996</v>
      </c>
      <c r="K512" s="1">
        <v>21</v>
      </c>
      <c r="L512" s="32">
        <f t="shared" si="30"/>
        <v>6.1709999999999994</v>
      </c>
      <c r="M512" s="35">
        <f t="shared" si="31"/>
        <v>102</v>
      </c>
      <c r="N512" s="35">
        <f t="shared" si="32"/>
        <v>123.41999999999999</v>
      </c>
    </row>
    <row r="513" spans="1:14" ht="25.5" x14ac:dyDescent="0.25">
      <c r="A513" s="3">
        <f t="shared" si="17"/>
        <v>499</v>
      </c>
      <c r="B513" s="7" t="s">
        <v>696</v>
      </c>
      <c r="C513" s="39" t="s">
        <v>73</v>
      </c>
      <c r="D513" s="7" t="s">
        <v>737</v>
      </c>
      <c r="E513" s="7" t="s">
        <v>972</v>
      </c>
      <c r="F513" s="7" t="s">
        <v>737</v>
      </c>
      <c r="G513" s="7" t="s">
        <v>1005</v>
      </c>
      <c r="H513" s="40" t="s">
        <v>74</v>
      </c>
      <c r="I513" s="31">
        <v>15</v>
      </c>
      <c r="J513" s="49">
        <v>7.1</v>
      </c>
      <c r="K513" s="1">
        <v>21</v>
      </c>
      <c r="L513" s="32">
        <f t="shared" si="30"/>
        <v>8.5909999999999993</v>
      </c>
      <c r="M513" s="35">
        <f t="shared" si="31"/>
        <v>106.5</v>
      </c>
      <c r="N513" s="35">
        <f t="shared" si="32"/>
        <v>128.86499999999998</v>
      </c>
    </row>
    <row r="514" spans="1:14" ht="25.5" x14ac:dyDescent="0.25">
      <c r="A514" s="3">
        <f t="shared" si="17"/>
        <v>500</v>
      </c>
      <c r="B514" s="7" t="s">
        <v>696</v>
      </c>
      <c r="C514" s="39" t="s">
        <v>73</v>
      </c>
      <c r="D514" s="7" t="s">
        <v>884</v>
      </c>
      <c r="E514" s="7" t="s">
        <v>972</v>
      </c>
      <c r="F514" s="7" t="s">
        <v>1006</v>
      </c>
      <c r="G514" s="7" t="s">
        <v>1007</v>
      </c>
      <c r="H514" s="40" t="s">
        <v>74</v>
      </c>
      <c r="I514" s="31">
        <v>3</v>
      </c>
      <c r="J514" s="37">
        <v>28</v>
      </c>
      <c r="K514" s="1">
        <v>21</v>
      </c>
      <c r="L514" s="32">
        <f t="shared" si="30"/>
        <v>33.879999999999995</v>
      </c>
      <c r="M514" s="35">
        <f t="shared" si="31"/>
        <v>84</v>
      </c>
      <c r="N514" s="35">
        <f t="shared" si="32"/>
        <v>101.63999999999999</v>
      </c>
    </row>
    <row r="515" spans="1:14" ht="36" customHeight="1" x14ac:dyDescent="0.25">
      <c r="A515" s="3">
        <f t="shared" si="17"/>
        <v>501</v>
      </c>
      <c r="B515" s="7" t="s">
        <v>697</v>
      </c>
      <c r="C515" s="39" t="s">
        <v>73</v>
      </c>
      <c r="D515" s="7" t="s">
        <v>885</v>
      </c>
      <c r="E515" s="7" t="s">
        <v>972</v>
      </c>
      <c r="F515" s="7" t="s">
        <v>885</v>
      </c>
      <c r="G515" s="7" t="s">
        <v>1010</v>
      </c>
      <c r="H515" s="40" t="s">
        <v>74</v>
      </c>
      <c r="I515" s="31">
        <v>6</v>
      </c>
      <c r="J515" s="37">
        <v>14</v>
      </c>
      <c r="K515" s="1">
        <v>21</v>
      </c>
      <c r="L515" s="32">
        <f t="shared" si="30"/>
        <v>16.939999999999998</v>
      </c>
      <c r="M515" s="35">
        <f t="shared" si="31"/>
        <v>84</v>
      </c>
      <c r="N515" s="35">
        <f t="shared" si="32"/>
        <v>101.63999999999999</v>
      </c>
    </row>
    <row r="516" spans="1:14" ht="51" customHeight="1" x14ac:dyDescent="0.25">
      <c r="A516" s="3">
        <f t="shared" si="17"/>
        <v>502</v>
      </c>
      <c r="B516" s="40" t="s">
        <v>698</v>
      </c>
      <c r="C516" s="39" t="s">
        <v>73</v>
      </c>
      <c r="D516" s="7" t="s">
        <v>883</v>
      </c>
      <c r="E516" s="7" t="s">
        <v>972</v>
      </c>
      <c r="F516" s="7" t="s">
        <v>1002</v>
      </c>
      <c r="G516" s="7" t="s">
        <v>1003</v>
      </c>
      <c r="H516" s="40" t="s">
        <v>74</v>
      </c>
      <c r="I516" s="31">
        <v>15</v>
      </c>
      <c r="J516" s="42">
        <v>2.7</v>
      </c>
      <c r="K516" s="1">
        <v>21</v>
      </c>
      <c r="L516" s="32">
        <f t="shared" si="30"/>
        <v>3.2669999999999999</v>
      </c>
      <c r="M516" s="35">
        <f t="shared" si="31"/>
        <v>40.5</v>
      </c>
      <c r="N516" s="35">
        <f t="shared" si="32"/>
        <v>49.004999999999995</v>
      </c>
    </row>
    <row r="517" spans="1:14" ht="35.25" customHeight="1" x14ac:dyDescent="0.25">
      <c r="A517" s="3">
        <f t="shared" si="17"/>
        <v>503</v>
      </c>
      <c r="B517" s="40" t="s">
        <v>698</v>
      </c>
      <c r="C517" s="39" t="s">
        <v>73</v>
      </c>
      <c r="D517" s="40" t="s">
        <v>738</v>
      </c>
      <c r="E517" s="7" t="s">
        <v>972</v>
      </c>
      <c r="F517" s="40" t="s">
        <v>738</v>
      </c>
      <c r="G517" s="7" t="s">
        <v>998</v>
      </c>
      <c r="H517" s="40" t="s">
        <v>74</v>
      </c>
      <c r="I517" s="31">
        <v>26</v>
      </c>
      <c r="J517" s="49">
        <v>1.8</v>
      </c>
      <c r="K517" s="1">
        <v>21</v>
      </c>
      <c r="L517" s="32">
        <f t="shared" si="30"/>
        <v>2.1779999999999999</v>
      </c>
      <c r="M517" s="35">
        <f t="shared" si="31"/>
        <v>46.800000000000004</v>
      </c>
      <c r="N517" s="35">
        <f t="shared" si="32"/>
        <v>56.628</v>
      </c>
    </row>
    <row r="518" spans="1:14" ht="33" customHeight="1" x14ac:dyDescent="0.25">
      <c r="A518" s="3">
        <f t="shared" si="17"/>
        <v>504</v>
      </c>
      <c r="B518" s="40" t="s">
        <v>698</v>
      </c>
      <c r="C518" s="39" t="s">
        <v>73</v>
      </c>
      <c r="D518" s="40" t="s">
        <v>734</v>
      </c>
      <c r="E518" s="7" t="s">
        <v>972</v>
      </c>
      <c r="F518" s="40" t="s">
        <v>734</v>
      </c>
      <c r="G518" s="7" t="s">
        <v>999</v>
      </c>
      <c r="H518" s="40" t="s">
        <v>74</v>
      </c>
      <c r="I518" s="31">
        <v>5</v>
      </c>
      <c r="J518" s="49">
        <v>15</v>
      </c>
      <c r="K518" s="1">
        <v>21</v>
      </c>
      <c r="L518" s="32">
        <f t="shared" si="30"/>
        <v>18.149999999999999</v>
      </c>
      <c r="M518" s="35">
        <f t="shared" si="31"/>
        <v>75</v>
      </c>
      <c r="N518" s="35">
        <f t="shared" si="32"/>
        <v>90.75</v>
      </c>
    </row>
    <row r="519" spans="1:14" ht="30.75" customHeight="1" x14ac:dyDescent="0.25">
      <c r="A519" s="3">
        <f t="shared" si="17"/>
        <v>505</v>
      </c>
      <c r="B519" s="40" t="s">
        <v>698</v>
      </c>
      <c r="C519" s="39" t="s">
        <v>73</v>
      </c>
      <c r="D519" s="40" t="s">
        <v>739</v>
      </c>
      <c r="E519" s="40"/>
      <c r="F519" s="40"/>
      <c r="G519" s="40"/>
      <c r="H519" s="40" t="s">
        <v>74</v>
      </c>
      <c r="I519" s="31">
        <v>10</v>
      </c>
      <c r="J519" s="49"/>
      <c r="K519" s="1"/>
      <c r="L519" s="32"/>
      <c r="M519" s="35"/>
      <c r="N519" s="35"/>
    </row>
    <row r="520" spans="1:14" ht="40.5" customHeight="1" x14ac:dyDescent="0.25">
      <c r="A520" s="3">
        <f t="shared" si="17"/>
        <v>506</v>
      </c>
      <c r="B520" s="40" t="s">
        <v>698</v>
      </c>
      <c r="C520" s="39" t="s">
        <v>73</v>
      </c>
      <c r="D520" s="40" t="s">
        <v>740</v>
      </c>
      <c r="E520" s="7" t="s">
        <v>972</v>
      </c>
      <c r="F520" s="40" t="s">
        <v>740</v>
      </c>
      <c r="G520" s="7" t="s">
        <v>1000</v>
      </c>
      <c r="H520" s="40" t="s">
        <v>74</v>
      </c>
      <c r="I520" s="31">
        <v>44</v>
      </c>
      <c r="J520" s="49">
        <v>6.2</v>
      </c>
      <c r="K520" s="1">
        <v>21</v>
      </c>
      <c r="L520" s="32">
        <f>J520*1.21</f>
        <v>7.5019999999999998</v>
      </c>
      <c r="M520" s="35">
        <f>J520*I520</f>
        <v>272.8</v>
      </c>
      <c r="N520" s="35">
        <f>L520*I520</f>
        <v>330.08799999999997</v>
      </c>
    </row>
    <row r="521" spans="1:14" ht="33.75" customHeight="1" x14ac:dyDescent="0.25">
      <c r="A521" s="3">
        <f t="shared" si="17"/>
        <v>507</v>
      </c>
      <c r="B521" s="40" t="s">
        <v>698</v>
      </c>
      <c r="C521" s="39" t="s">
        <v>73</v>
      </c>
      <c r="D521" s="40" t="s">
        <v>741</v>
      </c>
      <c r="E521" s="7" t="s">
        <v>972</v>
      </c>
      <c r="F521" s="40" t="s">
        <v>741</v>
      </c>
      <c r="G521" s="7" t="s">
        <v>1001</v>
      </c>
      <c r="H521" s="40" t="s">
        <v>74</v>
      </c>
      <c r="I521" s="31">
        <v>30</v>
      </c>
      <c r="J521" s="49">
        <v>5.2</v>
      </c>
      <c r="K521" s="1">
        <v>21</v>
      </c>
      <c r="L521" s="32">
        <f t="shared" ref="L521:L522" si="33">J521*1.21</f>
        <v>6.2919999999999998</v>
      </c>
      <c r="M521" s="35">
        <f t="shared" ref="M521:M522" si="34">J521*I521</f>
        <v>156</v>
      </c>
      <c r="N521" s="35">
        <f t="shared" ref="N521:N522" si="35">L521*I521</f>
        <v>188.76</v>
      </c>
    </row>
    <row r="522" spans="1:14" ht="60" customHeight="1" x14ac:dyDescent="0.25">
      <c r="A522" s="3">
        <f t="shared" si="17"/>
        <v>508</v>
      </c>
      <c r="B522" s="40" t="s">
        <v>698</v>
      </c>
      <c r="C522" s="39" t="s">
        <v>73</v>
      </c>
      <c r="D522" s="7" t="s">
        <v>886</v>
      </c>
      <c r="E522" s="7" t="s">
        <v>972</v>
      </c>
      <c r="F522" s="7" t="s">
        <v>996</v>
      </c>
      <c r="G522" s="7" t="s">
        <v>997</v>
      </c>
      <c r="H522" s="40" t="s">
        <v>74</v>
      </c>
      <c r="I522" s="31">
        <v>26</v>
      </c>
      <c r="J522" s="49">
        <v>2.2000000000000002</v>
      </c>
      <c r="K522" s="1">
        <v>21</v>
      </c>
      <c r="L522" s="32">
        <f t="shared" si="33"/>
        <v>2.6619999999999999</v>
      </c>
      <c r="M522" s="35">
        <f t="shared" si="34"/>
        <v>57.2</v>
      </c>
      <c r="N522" s="35">
        <f t="shared" si="35"/>
        <v>69.212000000000003</v>
      </c>
    </row>
    <row r="523" spans="1:14" ht="25.5" customHeight="1" x14ac:dyDescent="0.25">
      <c r="A523" s="3">
        <f t="shared" si="17"/>
        <v>509</v>
      </c>
      <c r="B523" s="7" t="s">
        <v>698</v>
      </c>
      <c r="C523" s="39" t="s">
        <v>73</v>
      </c>
      <c r="D523" s="7" t="s">
        <v>742</v>
      </c>
      <c r="E523" s="7"/>
      <c r="F523" s="7"/>
      <c r="G523" s="7"/>
      <c r="H523" s="40" t="s">
        <v>74</v>
      </c>
      <c r="I523" s="31">
        <v>1</v>
      </c>
      <c r="J523" s="49"/>
      <c r="K523" s="1"/>
      <c r="L523" s="32"/>
      <c r="M523" s="35"/>
      <c r="N523" s="35"/>
    </row>
    <row r="524" spans="1:14" ht="47.25" customHeight="1" x14ac:dyDescent="0.25">
      <c r="A524" s="3">
        <f t="shared" si="17"/>
        <v>510</v>
      </c>
      <c r="B524" s="39" t="s">
        <v>699</v>
      </c>
      <c r="C524" s="39" t="s">
        <v>73</v>
      </c>
      <c r="D524" s="16" t="s">
        <v>743</v>
      </c>
      <c r="E524" s="7" t="s">
        <v>972</v>
      </c>
      <c r="F524" s="16"/>
      <c r="G524" s="16"/>
      <c r="H524" s="40" t="s">
        <v>74</v>
      </c>
      <c r="I524" s="31">
        <v>10</v>
      </c>
      <c r="J524" s="36"/>
      <c r="K524" s="1"/>
      <c r="L524" s="32"/>
      <c r="M524" s="35"/>
      <c r="N524" s="35"/>
    </row>
    <row r="525" spans="1:14" ht="38.25" x14ac:dyDescent="0.25">
      <c r="A525" s="3">
        <f t="shared" si="17"/>
        <v>511</v>
      </c>
      <c r="B525" s="39" t="s">
        <v>699</v>
      </c>
      <c r="C525" s="39" t="s">
        <v>73</v>
      </c>
      <c r="D525" s="16" t="s">
        <v>744</v>
      </c>
      <c r="E525" s="7" t="s">
        <v>972</v>
      </c>
      <c r="F525" s="16"/>
      <c r="G525" s="16"/>
      <c r="H525" s="40" t="s">
        <v>74</v>
      </c>
      <c r="I525" s="31">
        <v>10</v>
      </c>
      <c r="J525" s="36"/>
      <c r="K525" s="1"/>
      <c r="L525" s="32"/>
      <c r="M525" s="35"/>
      <c r="N525" s="35"/>
    </row>
    <row r="526" spans="1:14" ht="54.75" customHeight="1" x14ac:dyDescent="0.25">
      <c r="A526" s="3">
        <f t="shared" si="17"/>
        <v>512</v>
      </c>
      <c r="B526" s="39" t="s">
        <v>699</v>
      </c>
      <c r="C526" s="39" t="s">
        <v>73</v>
      </c>
      <c r="D526" s="16" t="s">
        <v>745</v>
      </c>
      <c r="E526" s="7" t="s">
        <v>972</v>
      </c>
      <c r="F526" s="16" t="s">
        <v>745</v>
      </c>
      <c r="G526" s="16" t="s">
        <v>1011</v>
      </c>
      <c r="H526" s="40" t="s">
        <v>74</v>
      </c>
      <c r="I526" s="31">
        <v>10</v>
      </c>
      <c r="J526" s="36">
        <v>13.8</v>
      </c>
      <c r="K526" s="1">
        <v>21</v>
      </c>
      <c r="L526" s="32">
        <f>J526*1.21</f>
        <v>16.698</v>
      </c>
      <c r="M526" s="35">
        <f>J526*I526</f>
        <v>138</v>
      </c>
      <c r="N526" s="35">
        <f>L526*I526</f>
        <v>166.98000000000002</v>
      </c>
    </row>
    <row r="527" spans="1:14" ht="54.75" customHeight="1" x14ac:dyDescent="0.25">
      <c r="A527" s="3">
        <f t="shared" si="17"/>
        <v>513</v>
      </c>
      <c r="B527" s="39" t="s">
        <v>699</v>
      </c>
      <c r="C527" s="39" t="s">
        <v>73</v>
      </c>
      <c r="D527" s="16" t="s">
        <v>746</v>
      </c>
      <c r="E527" s="7" t="s">
        <v>972</v>
      </c>
      <c r="F527" s="16" t="s">
        <v>746</v>
      </c>
      <c r="G527" s="16" t="s">
        <v>1014</v>
      </c>
      <c r="H527" s="40" t="s">
        <v>74</v>
      </c>
      <c r="I527" s="31">
        <v>10</v>
      </c>
      <c r="J527" s="36">
        <v>14.5</v>
      </c>
      <c r="K527" s="1">
        <v>21</v>
      </c>
      <c r="L527" s="32">
        <f t="shared" ref="L527:L530" si="36">J527*1.21</f>
        <v>17.544999999999998</v>
      </c>
      <c r="M527" s="35">
        <f t="shared" ref="M527:M530" si="37">J527*I527</f>
        <v>145</v>
      </c>
      <c r="N527" s="35">
        <f t="shared" ref="N527:N530" si="38">L527*I527</f>
        <v>175.45</v>
      </c>
    </row>
    <row r="528" spans="1:14" ht="35.25" customHeight="1" x14ac:dyDescent="0.25">
      <c r="A528" s="3">
        <f t="shared" si="17"/>
        <v>514</v>
      </c>
      <c r="B528" s="39" t="s">
        <v>699</v>
      </c>
      <c r="C528" s="39" t="s">
        <v>73</v>
      </c>
      <c r="D528" s="39" t="s">
        <v>747</v>
      </c>
      <c r="E528" s="7" t="s">
        <v>972</v>
      </c>
      <c r="F528" s="39" t="s">
        <v>747</v>
      </c>
      <c r="G528" s="16" t="s">
        <v>1015</v>
      </c>
      <c r="H528" s="40" t="s">
        <v>74</v>
      </c>
      <c r="I528" s="31">
        <v>59</v>
      </c>
      <c r="J528" s="42">
        <v>15.4</v>
      </c>
      <c r="K528" s="1">
        <v>21</v>
      </c>
      <c r="L528" s="32">
        <f t="shared" si="36"/>
        <v>18.634</v>
      </c>
      <c r="M528" s="35">
        <f t="shared" si="37"/>
        <v>908.6</v>
      </c>
      <c r="N528" s="35">
        <f t="shared" si="38"/>
        <v>1099.4059999999999</v>
      </c>
    </row>
    <row r="529" spans="1:15" ht="42" customHeight="1" x14ac:dyDescent="0.25">
      <c r="A529" s="3">
        <f t="shared" si="17"/>
        <v>515</v>
      </c>
      <c r="B529" s="39" t="s">
        <v>699</v>
      </c>
      <c r="C529" s="39" t="s">
        <v>73</v>
      </c>
      <c r="D529" s="39" t="s">
        <v>748</v>
      </c>
      <c r="E529" s="7" t="s">
        <v>972</v>
      </c>
      <c r="F529" s="39" t="s">
        <v>748</v>
      </c>
      <c r="G529" s="16" t="s">
        <v>1016</v>
      </c>
      <c r="H529" s="40" t="s">
        <v>74</v>
      </c>
      <c r="I529" s="31">
        <v>26</v>
      </c>
      <c r="J529" s="42">
        <v>16.899999999999999</v>
      </c>
      <c r="K529" s="1">
        <v>21</v>
      </c>
      <c r="L529" s="32">
        <f t="shared" si="36"/>
        <v>20.448999999999998</v>
      </c>
      <c r="M529" s="35">
        <f t="shared" si="37"/>
        <v>439.4</v>
      </c>
      <c r="N529" s="35">
        <f t="shared" si="38"/>
        <v>531.67399999999998</v>
      </c>
    </row>
    <row r="530" spans="1:15" ht="47.25" customHeight="1" x14ac:dyDescent="0.25">
      <c r="A530" s="3">
        <f t="shared" si="17"/>
        <v>516</v>
      </c>
      <c r="B530" s="39" t="s">
        <v>699</v>
      </c>
      <c r="C530" s="39" t="s">
        <v>73</v>
      </c>
      <c r="D530" s="39" t="s">
        <v>749</v>
      </c>
      <c r="E530" s="7" t="s">
        <v>972</v>
      </c>
      <c r="F530" s="39" t="s">
        <v>749</v>
      </c>
      <c r="G530" s="16" t="s">
        <v>1017</v>
      </c>
      <c r="H530" s="40" t="s">
        <v>74</v>
      </c>
      <c r="I530" s="31">
        <v>2</v>
      </c>
      <c r="J530" s="42">
        <v>20</v>
      </c>
      <c r="K530" s="1">
        <v>21</v>
      </c>
      <c r="L530" s="32">
        <f t="shared" si="36"/>
        <v>24.2</v>
      </c>
      <c r="M530" s="35">
        <f t="shared" si="37"/>
        <v>40</v>
      </c>
      <c r="N530" s="35">
        <f t="shared" si="38"/>
        <v>48.4</v>
      </c>
    </row>
    <row r="531" spans="1:15" ht="81.75" customHeight="1" x14ac:dyDescent="0.25">
      <c r="A531" s="3">
        <f t="shared" si="17"/>
        <v>517</v>
      </c>
      <c r="B531" s="39" t="s">
        <v>700</v>
      </c>
      <c r="C531" s="39" t="s">
        <v>73</v>
      </c>
      <c r="D531" s="67" t="s">
        <v>929</v>
      </c>
      <c r="E531" s="67"/>
      <c r="F531" s="67"/>
      <c r="G531" s="67"/>
      <c r="H531" s="40" t="s">
        <v>74</v>
      </c>
      <c r="I531" s="31">
        <v>12</v>
      </c>
      <c r="J531" s="42"/>
      <c r="K531" s="1"/>
      <c r="L531" s="32"/>
      <c r="M531" s="35"/>
      <c r="N531" s="35"/>
      <c r="O531" s="64"/>
    </row>
    <row r="532" spans="1:15" ht="37.5" customHeight="1" x14ac:dyDescent="0.25">
      <c r="A532" s="3">
        <f t="shared" si="17"/>
        <v>518</v>
      </c>
      <c r="B532" s="39" t="s">
        <v>700</v>
      </c>
      <c r="C532" s="39" t="s">
        <v>73</v>
      </c>
      <c r="D532" s="39" t="s">
        <v>750</v>
      </c>
      <c r="E532" s="7" t="s">
        <v>972</v>
      </c>
      <c r="F532" s="39" t="s">
        <v>750</v>
      </c>
      <c r="G532" s="16" t="s">
        <v>1012</v>
      </c>
      <c r="H532" s="40" t="s">
        <v>74</v>
      </c>
      <c r="I532" s="31">
        <v>5</v>
      </c>
      <c r="J532" s="42">
        <v>38.200000000000003</v>
      </c>
      <c r="K532" s="1">
        <v>21</v>
      </c>
      <c r="L532" s="32">
        <f>J532*1.21</f>
        <v>46.222000000000001</v>
      </c>
      <c r="M532" s="35">
        <f>J532*I532</f>
        <v>191</v>
      </c>
      <c r="N532" s="35">
        <f>L532*I532</f>
        <v>231.11</v>
      </c>
    </row>
    <row r="533" spans="1:15" ht="36" customHeight="1" x14ac:dyDescent="0.25">
      <c r="A533" s="3">
        <f t="shared" si="17"/>
        <v>519</v>
      </c>
      <c r="B533" s="39" t="s">
        <v>700</v>
      </c>
      <c r="C533" s="39" t="s">
        <v>73</v>
      </c>
      <c r="D533" s="39" t="s">
        <v>751</v>
      </c>
      <c r="E533" s="7" t="s">
        <v>972</v>
      </c>
      <c r="F533" s="39" t="s">
        <v>751</v>
      </c>
      <c r="G533" s="16" t="s">
        <v>1013</v>
      </c>
      <c r="H533" s="40" t="s">
        <v>74</v>
      </c>
      <c r="I533" s="31">
        <v>2</v>
      </c>
      <c r="J533" s="42">
        <v>54</v>
      </c>
      <c r="K533" s="1">
        <v>21</v>
      </c>
      <c r="L533" s="32">
        <f>J533*1.21</f>
        <v>65.34</v>
      </c>
      <c r="M533" s="35">
        <f>J533*I533</f>
        <v>108</v>
      </c>
      <c r="N533" s="35">
        <f>L533*I533</f>
        <v>130.68</v>
      </c>
    </row>
    <row r="534" spans="1:15" ht="31.5" customHeight="1" x14ac:dyDescent="0.25">
      <c r="A534" s="3">
        <f t="shared" si="17"/>
        <v>520</v>
      </c>
      <c r="B534" s="7" t="s">
        <v>701</v>
      </c>
      <c r="C534" s="39" t="s">
        <v>73</v>
      </c>
      <c r="D534" s="7" t="s">
        <v>752</v>
      </c>
      <c r="E534" s="7" t="s">
        <v>972</v>
      </c>
      <c r="F534" s="7" t="s">
        <v>1019</v>
      </c>
      <c r="G534" s="7" t="s">
        <v>1018</v>
      </c>
      <c r="H534" s="40" t="s">
        <v>74</v>
      </c>
      <c r="I534" s="31">
        <v>20</v>
      </c>
      <c r="J534" s="42">
        <v>5.25</v>
      </c>
      <c r="K534" s="1">
        <v>21</v>
      </c>
      <c r="L534" s="32">
        <f>J534*1.21</f>
        <v>6.3525</v>
      </c>
      <c r="M534" s="35">
        <f>J534*I534</f>
        <v>105</v>
      </c>
      <c r="N534" s="35">
        <f>L534*I534</f>
        <v>127.05</v>
      </c>
    </row>
    <row r="535" spans="1:15" ht="46.5" customHeight="1" x14ac:dyDescent="0.25">
      <c r="A535" s="3">
        <f t="shared" si="17"/>
        <v>521</v>
      </c>
      <c r="B535" s="7" t="s">
        <v>887</v>
      </c>
      <c r="C535" s="39" t="s">
        <v>73</v>
      </c>
      <c r="D535" s="7" t="s">
        <v>753</v>
      </c>
      <c r="E535" s="7"/>
      <c r="F535" s="7"/>
      <c r="G535" s="7"/>
      <c r="H535" s="40" t="s">
        <v>74</v>
      </c>
      <c r="I535" s="31">
        <v>2</v>
      </c>
      <c r="J535" s="42"/>
      <c r="K535" s="1"/>
      <c r="L535" s="32"/>
      <c r="M535" s="35"/>
      <c r="N535" s="35"/>
    </row>
    <row r="536" spans="1:15" ht="41.25" customHeight="1" x14ac:dyDescent="0.25">
      <c r="A536" s="3">
        <f t="shared" si="17"/>
        <v>522</v>
      </c>
      <c r="B536" s="7" t="s">
        <v>887</v>
      </c>
      <c r="C536" s="39" t="s">
        <v>73</v>
      </c>
      <c r="D536" s="7" t="s">
        <v>754</v>
      </c>
      <c r="E536" s="7"/>
      <c r="F536" s="7"/>
      <c r="G536" s="7"/>
      <c r="H536" s="40" t="s">
        <v>74</v>
      </c>
      <c r="I536" s="31">
        <v>2</v>
      </c>
      <c r="J536" s="42"/>
      <c r="K536" s="1"/>
      <c r="L536" s="32"/>
      <c r="M536" s="35"/>
      <c r="N536" s="35"/>
    </row>
    <row r="537" spans="1:15" ht="77.25" customHeight="1" x14ac:dyDescent="0.25">
      <c r="A537" s="3">
        <f t="shared" si="17"/>
        <v>523</v>
      </c>
      <c r="B537" s="7" t="s">
        <v>702</v>
      </c>
      <c r="C537" s="39" t="s">
        <v>73</v>
      </c>
      <c r="D537" s="7" t="s">
        <v>930</v>
      </c>
      <c r="E537" s="7" t="s">
        <v>1036</v>
      </c>
      <c r="F537" s="7" t="s">
        <v>930</v>
      </c>
      <c r="G537" s="7" t="s">
        <v>1053</v>
      </c>
      <c r="H537" s="40" t="s">
        <v>74</v>
      </c>
      <c r="I537" s="31">
        <v>24</v>
      </c>
      <c r="J537" s="42">
        <v>14</v>
      </c>
      <c r="K537" s="1">
        <v>21</v>
      </c>
      <c r="L537" s="32">
        <f>J537*1.21</f>
        <v>16.939999999999998</v>
      </c>
      <c r="M537" s="35">
        <f>J537*I537</f>
        <v>336</v>
      </c>
      <c r="N537" s="35">
        <f>L537*I537</f>
        <v>406.55999999999995</v>
      </c>
      <c r="O537" s="64"/>
    </row>
    <row r="538" spans="1:15" ht="75.75" customHeight="1" x14ac:dyDescent="0.25">
      <c r="A538" s="3">
        <f t="shared" si="17"/>
        <v>524</v>
      </c>
      <c r="B538" s="7" t="s">
        <v>703</v>
      </c>
      <c r="C538" s="39" t="s">
        <v>73</v>
      </c>
      <c r="D538" s="7" t="s">
        <v>957</v>
      </c>
      <c r="E538" s="7" t="s">
        <v>1036</v>
      </c>
      <c r="F538" s="7" t="s">
        <v>957</v>
      </c>
      <c r="G538" s="7" t="s">
        <v>1109</v>
      </c>
      <c r="H538" s="40" t="s">
        <v>74</v>
      </c>
      <c r="I538" s="31">
        <v>12</v>
      </c>
      <c r="J538" s="36">
        <v>70</v>
      </c>
      <c r="K538" s="1">
        <v>21</v>
      </c>
      <c r="L538" s="32">
        <v>84.7</v>
      </c>
      <c r="M538" s="35">
        <v>840</v>
      </c>
      <c r="N538" s="35">
        <v>1016.4</v>
      </c>
    </row>
    <row r="539" spans="1:15" ht="63" customHeight="1" x14ac:dyDescent="0.25">
      <c r="A539" s="3">
        <f t="shared" si="17"/>
        <v>525</v>
      </c>
      <c r="B539" s="7" t="s">
        <v>704</v>
      </c>
      <c r="C539" s="39" t="s">
        <v>73</v>
      </c>
      <c r="D539" s="7" t="s">
        <v>755</v>
      </c>
      <c r="E539" s="7"/>
      <c r="F539" s="7"/>
      <c r="G539" s="7"/>
      <c r="H539" s="40" t="s">
        <v>74</v>
      </c>
      <c r="I539" s="31">
        <v>6</v>
      </c>
      <c r="J539" s="42"/>
      <c r="K539" s="1"/>
      <c r="L539" s="32"/>
      <c r="M539" s="35"/>
      <c r="N539" s="35"/>
    </row>
    <row r="540" spans="1:15" ht="105.75" customHeight="1" x14ac:dyDescent="0.25">
      <c r="A540" s="3">
        <f t="shared" si="17"/>
        <v>526</v>
      </c>
      <c r="B540" s="40" t="s">
        <v>705</v>
      </c>
      <c r="C540" s="39" t="s">
        <v>73</v>
      </c>
      <c r="D540" s="40" t="s">
        <v>756</v>
      </c>
      <c r="E540" s="40" t="s">
        <v>1054</v>
      </c>
      <c r="F540" s="40" t="s">
        <v>756</v>
      </c>
      <c r="G540" s="40" t="s">
        <v>1078</v>
      </c>
      <c r="H540" s="40" t="s">
        <v>74</v>
      </c>
      <c r="I540" s="57">
        <v>200</v>
      </c>
      <c r="J540" s="42">
        <v>0.43</v>
      </c>
      <c r="K540" s="90">
        <v>21</v>
      </c>
      <c r="L540" s="91">
        <f t="shared" ref="L540" si="39">J540*1.21</f>
        <v>0.52029999999999998</v>
      </c>
      <c r="M540" s="33">
        <f t="shared" ref="M540" si="40">J540*I540</f>
        <v>86</v>
      </c>
      <c r="N540" s="33">
        <f t="shared" ref="N540" si="41">L540*I540</f>
        <v>104.06</v>
      </c>
    </row>
    <row r="541" spans="1:15" ht="78" customHeight="1" x14ac:dyDescent="0.25">
      <c r="A541" s="3">
        <f t="shared" ref="A541:A546" si="42">A540+1</f>
        <v>527</v>
      </c>
      <c r="B541" s="40" t="s">
        <v>706</v>
      </c>
      <c r="C541" s="39" t="s">
        <v>73</v>
      </c>
      <c r="D541" s="7" t="s">
        <v>757</v>
      </c>
      <c r="E541" s="7"/>
      <c r="F541" s="7"/>
      <c r="G541" s="7"/>
      <c r="H541" s="40" t="s">
        <v>74</v>
      </c>
      <c r="I541" s="31">
        <v>6</v>
      </c>
      <c r="J541" s="42"/>
      <c r="K541" s="1"/>
      <c r="L541" s="32"/>
      <c r="M541" s="35"/>
      <c r="N541" s="35"/>
    </row>
    <row r="542" spans="1:15" ht="55.5" customHeight="1" x14ac:dyDescent="0.25">
      <c r="A542" s="3">
        <f t="shared" si="42"/>
        <v>528</v>
      </c>
      <c r="B542" s="40" t="s">
        <v>706</v>
      </c>
      <c r="C542" s="39" t="s">
        <v>73</v>
      </c>
      <c r="D542" s="7" t="s">
        <v>758</v>
      </c>
      <c r="E542" s="7" t="s">
        <v>972</v>
      </c>
      <c r="F542" s="7" t="s">
        <v>758</v>
      </c>
      <c r="G542" s="16" t="s">
        <v>1020</v>
      </c>
      <c r="H542" s="40" t="s">
        <v>74</v>
      </c>
      <c r="I542" s="31">
        <v>1</v>
      </c>
      <c r="J542" s="42">
        <v>10.199999999999999</v>
      </c>
      <c r="K542" s="1">
        <v>21</v>
      </c>
      <c r="L542" s="32">
        <f>J542*1.21</f>
        <v>12.341999999999999</v>
      </c>
      <c r="M542" s="35">
        <f>J542*I542</f>
        <v>10.199999999999999</v>
      </c>
      <c r="N542" s="35">
        <f>L542*I542</f>
        <v>12.341999999999999</v>
      </c>
    </row>
    <row r="543" spans="1:15" ht="33" customHeight="1" x14ac:dyDescent="0.25">
      <c r="A543" s="3">
        <f t="shared" si="42"/>
        <v>529</v>
      </c>
      <c r="B543" s="7" t="s">
        <v>707</v>
      </c>
      <c r="C543" s="39" t="s">
        <v>73</v>
      </c>
      <c r="D543" s="7" t="s">
        <v>759</v>
      </c>
      <c r="E543" s="7" t="s">
        <v>972</v>
      </c>
      <c r="F543" s="7" t="s">
        <v>759</v>
      </c>
      <c r="G543" s="16" t="s">
        <v>1021</v>
      </c>
      <c r="H543" s="40" t="s">
        <v>74</v>
      </c>
      <c r="I543" s="31">
        <v>5</v>
      </c>
      <c r="J543" s="42">
        <v>3.5</v>
      </c>
      <c r="K543" s="1">
        <v>21</v>
      </c>
      <c r="L543" s="32">
        <f t="shared" ref="L543:L545" si="43">J543*1.21</f>
        <v>4.2349999999999994</v>
      </c>
      <c r="M543" s="35">
        <f t="shared" ref="M543:M545" si="44">J543*I543</f>
        <v>17.5</v>
      </c>
      <c r="N543" s="35">
        <f t="shared" ref="N543:N545" si="45">L543*I543</f>
        <v>21.174999999999997</v>
      </c>
    </row>
    <row r="544" spans="1:15" ht="40.5" customHeight="1" x14ac:dyDescent="0.25">
      <c r="A544" s="3">
        <f t="shared" si="42"/>
        <v>530</v>
      </c>
      <c r="B544" s="40" t="s">
        <v>707</v>
      </c>
      <c r="C544" s="39" t="s">
        <v>73</v>
      </c>
      <c r="D544" s="40" t="s">
        <v>760</v>
      </c>
      <c r="E544" s="7" t="s">
        <v>972</v>
      </c>
      <c r="F544" s="40" t="s">
        <v>760</v>
      </c>
      <c r="G544" s="16" t="s">
        <v>1022</v>
      </c>
      <c r="H544" s="40" t="s">
        <v>74</v>
      </c>
      <c r="I544" s="31">
        <v>20</v>
      </c>
      <c r="J544" s="42">
        <v>1.85</v>
      </c>
      <c r="K544" s="1">
        <v>21</v>
      </c>
      <c r="L544" s="32">
        <f t="shared" si="43"/>
        <v>2.2385000000000002</v>
      </c>
      <c r="M544" s="35">
        <f t="shared" si="44"/>
        <v>37</v>
      </c>
      <c r="N544" s="35">
        <f t="shared" si="45"/>
        <v>44.77</v>
      </c>
    </row>
    <row r="545" spans="1:14" ht="37.5" customHeight="1" x14ac:dyDescent="0.25">
      <c r="A545" s="3">
        <f t="shared" si="42"/>
        <v>531</v>
      </c>
      <c r="B545" s="40" t="s">
        <v>707</v>
      </c>
      <c r="C545" s="39" t="s">
        <v>73</v>
      </c>
      <c r="D545" s="40" t="s">
        <v>761</v>
      </c>
      <c r="E545" s="7" t="s">
        <v>972</v>
      </c>
      <c r="F545" s="40" t="s">
        <v>1023</v>
      </c>
      <c r="G545" s="16" t="s">
        <v>1024</v>
      </c>
      <c r="H545" s="40" t="s">
        <v>74</v>
      </c>
      <c r="I545" s="31">
        <v>10</v>
      </c>
      <c r="J545" s="42">
        <v>2.5</v>
      </c>
      <c r="K545" s="1">
        <v>21</v>
      </c>
      <c r="L545" s="32">
        <f t="shared" si="43"/>
        <v>3.0249999999999999</v>
      </c>
      <c r="M545" s="35">
        <f t="shared" si="44"/>
        <v>25</v>
      </c>
      <c r="N545" s="35">
        <f t="shared" si="45"/>
        <v>30.25</v>
      </c>
    </row>
    <row r="546" spans="1:14" ht="69.75" customHeight="1" x14ac:dyDescent="0.25">
      <c r="A546" s="3">
        <f t="shared" si="42"/>
        <v>532</v>
      </c>
      <c r="B546" s="7" t="s">
        <v>708</v>
      </c>
      <c r="C546" s="39" t="s">
        <v>73</v>
      </c>
      <c r="D546" s="7" t="s">
        <v>938</v>
      </c>
      <c r="E546" s="7"/>
      <c r="F546" s="7"/>
      <c r="G546" s="7"/>
      <c r="H546" s="40" t="s">
        <v>74</v>
      </c>
      <c r="I546" s="31">
        <v>6</v>
      </c>
      <c r="J546" s="42"/>
      <c r="K546" s="1"/>
      <c r="L546" s="32"/>
      <c r="M546" s="35"/>
      <c r="N546" s="35"/>
    </row>
    <row r="547" spans="1:14" ht="55.5" customHeight="1" x14ac:dyDescent="0.25">
      <c r="A547" s="3">
        <v>533</v>
      </c>
      <c r="B547" s="40" t="s">
        <v>599</v>
      </c>
      <c r="C547" s="39" t="s">
        <v>73</v>
      </c>
      <c r="D547" s="40" t="s">
        <v>763</v>
      </c>
      <c r="E547" s="7" t="s">
        <v>972</v>
      </c>
      <c r="F547" s="40" t="s">
        <v>1026</v>
      </c>
      <c r="G547" s="16" t="s">
        <v>1025</v>
      </c>
      <c r="H547" s="40" t="s">
        <v>74</v>
      </c>
      <c r="I547" s="31">
        <v>13</v>
      </c>
      <c r="J547" s="42">
        <v>1.25</v>
      </c>
      <c r="K547" s="1">
        <v>21</v>
      </c>
      <c r="L547" s="32">
        <f>J547*1.21</f>
        <v>1.5125</v>
      </c>
      <c r="M547" s="35">
        <f>J547*I547</f>
        <v>16.25</v>
      </c>
      <c r="N547" s="35">
        <f>L547*I547</f>
        <v>19.662499999999998</v>
      </c>
    </row>
    <row r="548" spans="1:14" ht="53.25" customHeight="1" x14ac:dyDescent="0.25">
      <c r="A548" s="3">
        <v>534</v>
      </c>
      <c r="B548" s="40" t="s">
        <v>599</v>
      </c>
      <c r="C548" s="39" t="s">
        <v>73</v>
      </c>
      <c r="D548" s="40" t="s">
        <v>764</v>
      </c>
      <c r="E548" s="7" t="s">
        <v>972</v>
      </c>
      <c r="F548" s="40" t="s">
        <v>1027</v>
      </c>
      <c r="G548" s="16" t="s">
        <v>1028</v>
      </c>
      <c r="H548" s="40" t="s">
        <v>74</v>
      </c>
      <c r="I548" s="31">
        <v>13</v>
      </c>
      <c r="J548" s="42">
        <v>9.9</v>
      </c>
      <c r="K548" s="1">
        <v>21</v>
      </c>
      <c r="L548" s="32">
        <f>J548*0.121</f>
        <v>1.1979</v>
      </c>
      <c r="M548" s="35">
        <f t="shared" ref="M548:M551" si="46">J548*I548</f>
        <v>128.70000000000002</v>
      </c>
      <c r="N548" s="35">
        <f t="shared" ref="N548:N551" si="47">L548*I548</f>
        <v>15.572699999999999</v>
      </c>
    </row>
    <row r="549" spans="1:14" ht="56.25" customHeight="1" x14ac:dyDescent="0.25">
      <c r="A549" s="3">
        <f t="shared" ref="A549:A603" si="48">A548+1</f>
        <v>535</v>
      </c>
      <c r="B549" s="40" t="s">
        <v>599</v>
      </c>
      <c r="C549" s="39" t="s">
        <v>73</v>
      </c>
      <c r="D549" s="40" t="s">
        <v>763</v>
      </c>
      <c r="E549" s="7" t="s">
        <v>972</v>
      </c>
      <c r="F549" s="40" t="s">
        <v>1026</v>
      </c>
      <c r="G549" s="16" t="s">
        <v>1025</v>
      </c>
      <c r="H549" s="40" t="s">
        <v>74</v>
      </c>
      <c r="I549" s="31">
        <v>3</v>
      </c>
      <c r="J549" s="42">
        <v>1.25</v>
      </c>
      <c r="K549" s="1">
        <v>21</v>
      </c>
      <c r="L549" s="32">
        <f t="shared" ref="L549:L551" si="49">J549*0.121</f>
        <v>0.15125</v>
      </c>
      <c r="M549" s="35">
        <f t="shared" si="46"/>
        <v>3.75</v>
      </c>
      <c r="N549" s="35">
        <f t="shared" si="47"/>
        <v>0.45374999999999999</v>
      </c>
    </row>
    <row r="550" spans="1:14" ht="40.5" customHeight="1" x14ac:dyDescent="0.25">
      <c r="A550" s="3">
        <f t="shared" si="48"/>
        <v>536</v>
      </c>
      <c r="B550" s="40" t="s">
        <v>599</v>
      </c>
      <c r="C550" s="39" t="s">
        <v>73</v>
      </c>
      <c r="D550" s="40" t="s">
        <v>765</v>
      </c>
      <c r="E550" s="7" t="s">
        <v>972</v>
      </c>
      <c r="F550" s="40" t="s">
        <v>1029</v>
      </c>
      <c r="G550" s="16" t="s">
        <v>1030</v>
      </c>
      <c r="H550" s="40" t="s">
        <v>74</v>
      </c>
      <c r="I550" s="31">
        <v>10</v>
      </c>
      <c r="J550" s="42">
        <v>1.4</v>
      </c>
      <c r="K550" s="1">
        <v>21</v>
      </c>
      <c r="L550" s="32">
        <f t="shared" si="49"/>
        <v>0.1694</v>
      </c>
      <c r="M550" s="35">
        <f t="shared" si="46"/>
        <v>14</v>
      </c>
      <c r="N550" s="35">
        <f t="shared" si="47"/>
        <v>1.694</v>
      </c>
    </row>
    <row r="551" spans="1:14" ht="48" customHeight="1" x14ac:dyDescent="0.25">
      <c r="A551" s="3">
        <f t="shared" si="48"/>
        <v>537</v>
      </c>
      <c r="B551" s="40" t="s">
        <v>599</v>
      </c>
      <c r="C551" s="39" t="s">
        <v>73</v>
      </c>
      <c r="D551" s="40" t="s">
        <v>766</v>
      </c>
      <c r="E551" s="7" t="s">
        <v>972</v>
      </c>
      <c r="F551" s="40" t="s">
        <v>1031</v>
      </c>
      <c r="G551" s="16" t="s">
        <v>1032</v>
      </c>
      <c r="H551" s="40" t="s">
        <v>74</v>
      </c>
      <c r="I551" s="31">
        <v>3</v>
      </c>
      <c r="J551" s="42">
        <v>3.8</v>
      </c>
      <c r="K551" s="1">
        <v>21</v>
      </c>
      <c r="L551" s="32">
        <f t="shared" si="49"/>
        <v>0.45979999999999999</v>
      </c>
      <c r="M551" s="35">
        <f t="shared" si="46"/>
        <v>11.399999999999999</v>
      </c>
      <c r="N551" s="35">
        <f t="shared" si="47"/>
        <v>1.3794</v>
      </c>
    </row>
    <row r="552" spans="1:14" ht="45" customHeight="1" x14ac:dyDescent="0.25">
      <c r="A552" s="3">
        <f t="shared" si="48"/>
        <v>538</v>
      </c>
      <c r="B552" s="40" t="s">
        <v>599</v>
      </c>
      <c r="C552" s="39" t="s">
        <v>73</v>
      </c>
      <c r="D552" s="40" t="s">
        <v>767</v>
      </c>
      <c r="E552" s="7"/>
      <c r="F552" s="40"/>
      <c r="G552" s="40"/>
      <c r="H552" s="40" t="s">
        <v>74</v>
      </c>
      <c r="I552" s="31">
        <v>20</v>
      </c>
      <c r="J552" s="42"/>
      <c r="K552" s="1"/>
      <c r="L552" s="32"/>
      <c r="M552" s="35"/>
      <c r="N552" s="35"/>
    </row>
    <row r="553" spans="1:14" ht="44.25" customHeight="1" x14ac:dyDescent="0.25">
      <c r="A553" s="3">
        <f t="shared" si="48"/>
        <v>539</v>
      </c>
      <c r="B553" s="40" t="s">
        <v>599</v>
      </c>
      <c r="C553" s="39" t="s">
        <v>73</v>
      </c>
      <c r="D553" s="40" t="s">
        <v>768</v>
      </c>
      <c r="E553" s="7" t="s">
        <v>972</v>
      </c>
      <c r="F553" s="40" t="s">
        <v>1033</v>
      </c>
      <c r="G553" s="16" t="s">
        <v>1034</v>
      </c>
      <c r="H553" s="40" t="s">
        <v>74</v>
      </c>
      <c r="I553" s="31">
        <v>11</v>
      </c>
      <c r="J553" s="42">
        <v>9</v>
      </c>
      <c r="K553" s="1">
        <v>21</v>
      </c>
      <c r="L553" s="32">
        <f>J553*1.21</f>
        <v>10.89</v>
      </c>
      <c r="M553" s="35">
        <f>J553*I553</f>
        <v>99</v>
      </c>
      <c r="N553" s="35">
        <f>L553*I553</f>
        <v>119.79</v>
      </c>
    </row>
    <row r="554" spans="1:14" ht="30" customHeight="1" x14ac:dyDescent="0.25">
      <c r="A554" s="3">
        <f t="shared" si="48"/>
        <v>540</v>
      </c>
      <c r="B554" s="40" t="s">
        <v>711</v>
      </c>
      <c r="C554" s="39" t="s">
        <v>73</v>
      </c>
      <c r="D554" s="40" t="s">
        <v>770</v>
      </c>
      <c r="E554" s="40"/>
      <c r="F554" s="40"/>
      <c r="G554" s="40"/>
      <c r="H554" s="48" t="s">
        <v>74</v>
      </c>
      <c r="I554" s="31">
        <v>500</v>
      </c>
      <c r="J554" s="42"/>
      <c r="K554" s="1"/>
      <c r="L554" s="32"/>
      <c r="M554" s="35"/>
      <c r="N554" s="35"/>
    </row>
    <row r="555" spans="1:14" ht="25.5" x14ac:dyDescent="0.25">
      <c r="A555" s="3">
        <f t="shared" si="48"/>
        <v>541</v>
      </c>
      <c r="B555" s="7" t="s">
        <v>713</v>
      </c>
      <c r="C555" s="16" t="s">
        <v>73</v>
      </c>
      <c r="D555" s="7" t="s">
        <v>772</v>
      </c>
      <c r="E555" s="7"/>
      <c r="F555" s="7"/>
      <c r="G555" s="7"/>
      <c r="H555" s="40" t="s">
        <v>74</v>
      </c>
      <c r="I555" s="31">
        <v>15</v>
      </c>
      <c r="J555" s="42"/>
      <c r="K555" s="1"/>
      <c r="L555" s="32"/>
      <c r="M555" s="35"/>
      <c r="N555" s="35"/>
    </row>
    <row r="556" spans="1:14" ht="161.25" customHeight="1" x14ac:dyDescent="0.25">
      <c r="A556" s="3">
        <f t="shared" si="48"/>
        <v>542</v>
      </c>
      <c r="B556" s="48" t="s">
        <v>716</v>
      </c>
      <c r="C556" s="39" t="s">
        <v>73</v>
      </c>
      <c r="D556" s="48" t="s">
        <v>773</v>
      </c>
      <c r="E556" s="48"/>
      <c r="F556" s="48"/>
      <c r="G556" s="48"/>
      <c r="H556" s="40" t="s">
        <v>74</v>
      </c>
      <c r="I556" s="31">
        <v>1</v>
      </c>
      <c r="J556" s="49"/>
      <c r="K556" s="1"/>
      <c r="L556" s="32"/>
      <c r="M556" s="35"/>
      <c r="N556" s="35"/>
    </row>
    <row r="557" spans="1:14" ht="81" customHeight="1" x14ac:dyDescent="0.25">
      <c r="A557" s="3">
        <f t="shared" si="48"/>
        <v>543</v>
      </c>
      <c r="B557" s="7" t="s">
        <v>714</v>
      </c>
      <c r="C557" s="7" t="s">
        <v>73</v>
      </c>
      <c r="D557" s="7" t="s">
        <v>810</v>
      </c>
      <c r="E557" s="7"/>
      <c r="F557" s="7"/>
      <c r="G557" s="7"/>
      <c r="H557" s="13" t="s">
        <v>74</v>
      </c>
      <c r="I557" s="31">
        <v>20</v>
      </c>
      <c r="J557" s="37"/>
      <c r="K557" s="1"/>
      <c r="L557" s="32"/>
      <c r="M557" s="35"/>
      <c r="N557" s="35"/>
    </row>
    <row r="558" spans="1:14" ht="55.5" customHeight="1" x14ac:dyDescent="0.25">
      <c r="A558" s="3">
        <f t="shared" si="48"/>
        <v>544</v>
      </c>
      <c r="B558" s="7" t="s">
        <v>688</v>
      </c>
      <c r="C558" s="39" t="s">
        <v>73</v>
      </c>
      <c r="D558" s="7" t="s">
        <v>958</v>
      </c>
      <c r="E558" s="7"/>
      <c r="F558" s="7"/>
      <c r="G558" s="7"/>
      <c r="H558" s="40" t="s">
        <v>74</v>
      </c>
      <c r="I558" s="31">
        <v>1</v>
      </c>
      <c r="J558" s="42"/>
      <c r="K558" s="1"/>
      <c r="L558" s="32"/>
      <c r="M558" s="35"/>
      <c r="N558" s="35"/>
    </row>
    <row r="559" spans="1:14" ht="50.25" customHeight="1" x14ac:dyDescent="0.25">
      <c r="A559" s="3">
        <f t="shared" si="48"/>
        <v>545</v>
      </c>
      <c r="B559" s="48" t="s">
        <v>709</v>
      </c>
      <c r="C559" s="39" t="s">
        <v>73</v>
      </c>
      <c r="D559" s="48" t="s">
        <v>762</v>
      </c>
      <c r="E559" s="48"/>
      <c r="F559" s="48"/>
      <c r="G559" s="48"/>
      <c r="H559" s="40" t="s">
        <v>74</v>
      </c>
      <c r="I559" s="31">
        <v>10</v>
      </c>
      <c r="J559" s="49"/>
      <c r="K559" s="1"/>
      <c r="L559" s="32"/>
      <c r="M559" s="35"/>
      <c r="N559" s="35"/>
    </row>
    <row r="560" spans="1:14" ht="25.5" x14ac:dyDescent="0.25">
      <c r="A560" s="3">
        <f t="shared" si="48"/>
        <v>546</v>
      </c>
      <c r="B560" s="48" t="s">
        <v>710</v>
      </c>
      <c r="C560" s="39" t="s">
        <v>73</v>
      </c>
      <c r="D560" s="48" t="s">
        <v>769</v>
      </c>
      <c r="E560" s="48"/>
      <c r="F560" s="48"/>
      <c r="G560" s="48"/>
      <c r="H560" s="40" t="s">
        <v>74</v>
      </c>
      <c r="I560" s="31">
        <v>10</v>
      </c>
      <c r="J560" s="48"/>
      <c r="K560" s="1"/>
      <c r="L560" s="32"/>
      <c r="M560" s="35"/>
      <c r="N560" s="35"/>
    </row>
    <row r="561" spans="1:14" ht="74.25" customHeight="1" x14ac:dyDescent="0.25">
      <c r="A561" s="3">
        <f t="shared" si="48"/>
        <v>547</v>
      </c>
      <c r="B561" s="7" t="s">
        <v>714</v>
      </c>
      <c r="C561" s="39" t="s">
        <v>73</v>
      </c>
      <c r="D561" s="7" t="s">
        <v>959</v>
      </c>
      <c r="E561" s="7"/>
      <c r="F561" s="7"/>
      <c r="G561" s="7"/>
      <c r="H561" s="40" t="s">
        <v>74</v>
      </c>
      <c r="I561" s="31">
        <v>26</v>
      </c>
      <c r="J561" s="49"/>
      <c r="K561" s="1"/>
      <c r="L561" s="32"/>
      <c r="M561" s="35"/>
      <c r="N561" s="35"/>
    </row>
    <row r="562" spans="1:14" ht="78.75" customHeight="1" x14ac:dyDescent="0.25">
      <c r="A562" s="3">
        <f t="shared" si="48"/>
        <v>548</v>
      </c>
      <c r="B562" s="7" t="s">
        <v>715</v>
      </c>
      <c r="C562" s="39" t="s">
        <v>73</v>
      </c>
      <c r="D562" s="7" t="s">
        <v>960</v>
      </c>
      <c r="E562" s="7"/>
      <c r="F562" s="7"/>
      <c r="G562" s="7"/>
      <c r="H562" s="40" t="s">
        <v>74</v>
      </c>
      <c r="I562" s="31">
        <v>6</v>
      </c>
      <c r="J562" s="49"/>
      <c r="K562" s="1"/>
      <c r="L562" s="32"/>
      <c r="M562" s="35"/>
      <c r="N562" s="35"/>
    </row>
    <row r="563" spans="1:14" ht="90" customHeight="1" x14ac:dyDescent="0.25">
      <c r="A563" s="3">
        <f t="shared" si="48"/>
        <v>549</v>
      </c>
      <c r="B563" s="7" t="s">
        <v>715</v>
      </c>
      <c r="C563" s="39" t="s">
        <v>73</v>
      </c>
      <c r="D563" s="7" t="s">
        <v>961</v>
      </c>
      <c r="E563" s="7"/>
      <c r="F563" s="7"/>
      <c r="G563" s="7"/>
      <c r="H563" s="40" t="s">
        <v>74</v>
      </c>
      <c r="I563" s="31">
        <v>13</v>
      </c>
      <c r="J563" s="49"/>
      <c r="K563" s="1"/>
      <c r="L563" s="32"/>
      <c r="M563" s="35"/>
      <c r="N563" s="35"/>
    </row>
    <row r="564" spans="1:14" ht="33.75" customHeight="1" x14ac:dyDescent="0.25">
      <c r="A564" s="3">
        <f t="shared" si="48"/>
        <v>550</v>
      </c>
      <c r="B564" s="7" t="s">
        <v>784</v>
      </c>
      <c r="C564" s="13" t="s">
        <v>786</v>
      </c>
      <c r="D564" s="7" t="s">
        <v>789</v>
      </c>
      <c r="E564" s="7"/>
      <c r="F564" s="7"/>
      <c r="G564" s="7"/>
      <c r="H564" s="40" t="s">
        <v>687</v>
      </c>
      <c r="I564" s="31">
        <v>4</v>
      </c>
      <c r="J564" s="37"/>
      <c r="K564" s="1"/>
      <c r="L564" s="32"/>
      <c r="M564" s="35"/>
      <c r="N564" s="35"/>
    </row>
    <row r="565" spans="1:14" ht="48.75" customHeight="1" x14ac:dyDescent="0.25">
      <c r="A565" s="3">
        <f t="shared" si="48"/>
        <v>551</v>
      </c>
      <c r="B565" s="11" t="s">
        <v>792</v>
      </c>
      <c r="C565" s="11" t="s">
        <v>797</v>
      </c>
      <c r="D565" s="11" t="s">
        <v>795</v>
      </c>
      <c r="E565" s="11"/>
      <c r="F565" s="11"/>
      <c r="G565" s="11"/>
      <c r="H565" s="13" t="s">
        <v>74</v>
      </c>
      <c r="I565" s="31">
        <v>1</v>
      </c>
      <c r="J565" s="37"/>
      <c r="K565" s="1"/>
      <c r="L565" s="32"/>
      <c r="M565" s="35"/>
      <c r="N565" s="35"/>
    </row>
    <row r="566" spans="1:14" ht="63.75" x14ac:dyDescent="0.25">
      <c r="A566" s="3">
        <f t="shared" si="48"/>
        <v>552</v>
      </c>
      <c r="B566" s="11" t="s">
        <v>774</v>
      </c>
      <c r="C566" s="40" t="s">
        <v>778</v>
      </c>
      <c r="D566" s="11" t="s">
        <v>942</v>
      </c>
      <c r="E566" s="11" t="s">
        <v>1062</v>
      </c>
      <c r="F566" s="11" t="s">
        <v>942</v>
      </c>
      <c r="G566" s="11" t="s">
        <v>1079</v>
      </c>
      <c r="H566" s="11" t="s">
        <v>74</v>
      </c>
      <c r="I566" s="31">
        <v>1</v>
      </c>
      <c r="J566" s="49">
        <v>626</v>
      </c>
      <c r="K566" s="90">
        <v>21</v>
      </c>
      <c r="L566" s="91">
        <f t="shared" ref="L566:L579" si="50">J566*1.21</f>
        <v>757.45999999999992</v>
      </c>
      <c r="M566" s="33">
        <f t="shared" ref="M566:M579" si="51">J566*I566</f>
        <v>626</v>
      </c>
      <c r="N566" s="33">
        <f t="shared" ref="N566:N579" si="52">L566*I566</f>
        <v>757.45999999999992</v>
      </c>
    </row>
    <row r="567" spans="1:14" ht="76.5" x14ac:dyDescent="0.25">
      <c r="A567" s="3">
        <f t="shared" si="48"/>
        <v>553</v>
      </c>
      <c r="B567" s="7" t="s">
        <v>774</v>
      </c>
      <c r="C567" s="40" t="s">
        <v>778</v>
      </c>
      <c r="D567" s="7" t="s">
        <v>776</v>
      </c>
      <c r="E567" s="7" t="s">
        <v>1062</v>
      </c>
      <c r="F567" s="7" t="s">
        <v>776</v>
      </c>
      <c r="G567" s="11" t="s">
        <v>1080</v>
      </c>
      <c r="H567" s="7" t="s">
        <v>74</v>
      </c>
      <c r="I567" s="31">
        <v>1</v>
      </c>
      <c r="J567" s="49">
        <v>1499</v>
      </c>
      <c r="K567" s="90">
        <v>21</v>
      </c>
      <c r="L567" s="91">
        <f t="shared" si="50"/>
        <v>1813.79</v>
      </c>
      <c r="M567" s="33">
        <f t="shared" si="51"/>
        <v>1499</v>
      </c>
      <c r="N567" s="33">
        <f t="shared" si="52"/>
        <v>1813.79</v>
      </c>
    </row>
    <row r="568" spans="1:14" ht="112.5" customHeight="1" x14ac:dyDescent="0.25">
      <c r="A568" s="3">
        <f t="shared" si="48"/>
        <v>554</v>
      </c>
      <c r="B568" s="7" t="s">
        <v>775</v>
      </c>
      <c r="C568" s="40" t="s">
        <v>778</v>
      </c>
      <c r="D568" s="7" t="s">
        <v>777</v>
      </c>
      <c r="E568" s="7" t="s">
        <v>1062</v>
      </c>
      <c r="F568" s="7" t="s">
        <v>1081</v>
      </c>
      <c r="G568" s="7" t="s">
        <v>1082</v>
      </c>
      <c r="H568" s="7" t="s">
        <v>74</v>
      </c>
      <c r="I568" s="31">
        <v>1</v>
      </c>
      <c r="J568" s="49">
        <v>224</v>
      </c>
      <c r="K568" s="90">
        <v>21</v>
      </c>
      <c r="L568" s="91">
        <f t="shared" si="50"/>
        <v>271.03999999999996</v>
      </c>
      <c r="M568" s="33">
        <f t="shared" si="51"/>
        <v>224</v>
      </c>
      <c r="N568" s="33">
        <f t="shared" si="52"/>
        <v>271.03999999999996</v>
      </c>
    </row>
    <row r="569" spans="1:14" ht="45.75" customHeight="1" x14ac:dyDescent="0.25">
      <c r="A569" s="3">
        <f t="shared" si="48"/>
        <v>555</v>
      </c>
      <c r="B569" s="50" t="s">
        <v>781</v>
      </c>
      <c r="C569" s="40" t="s">
        <v>778</v>
      </c>
      <c r="D569" s="50" t="s">
        <v>787</v>
      </c>
      <c r="E569" s="50" t="s">
        <v>1083</v>
      </c>
      <c r="F569" s="50" t="s">
        <v>787</v>
      </c>
      <c r="G569" s="50" t="s">
        <v>1084</v>
      </c>
      <c r="H569" s="40" t="s">
        <v>74</v>
      </c>
      <c r="I569" s="31">
        <v>2</v>
      </c>
      <c r="J569" s="42">
        <v>1260</v>
      </c>
      <c r="K569" s="90">
        <v>21</v>
      </c>
      <c r="L569" s="91">
        <f t="shared" si="50"/>
        <v>1524.6</v>
      </c>
      <c r="M569" s="33">
        <f t="shared" si="51"/>
        <v>2520</v>
      </c>
      <c r="N569" s="33">
        <f t="shared" si="52"/>
        <v>3049.2</v>
      </c>
    </row>
    <row r="570" spans="1:14" ht="75.75" customHeight="1" x14ac:dyDescent="0.25">
      <c r="A570" s="3">
        <f t="shared" si="48"/>
        <v>556</v>
      </c>
      <c r="B570" s="40" t="s">
        <v>782</v>
      </c>
      <c r="C570" s="40" t="s">
        <v>778</v>
      </c>
      <c r="D570" s="40" t="s">
        <v>788</v>
      </c>
      <c r="E570" s="50" t="s">
        <v>1083</v>
      </c>
      <c r="F570" s="40" t="s">
        <v>788</v>
      </c>
      <c r="G570" s="40" t="s">
        <v>1085</v>
      </c>
      <c r="H570" s="40" t="s">
        <v>74</v>
      </c>
      <c r="I570" s="31">
        <v>2</v>
      </c>
      <c r="J570" s="42">
        <v>457</v>
      </c>
      <c r="K570" s="90">
        <v>21</v>
      </c>
      <c r="L570" s="91">
        <f t="shared" si="50"/>
        <v>552.97</v>
      </c>
      <c r="M570" s="33">
        <f t="shared" si="51"/>
        <v>914</v>
      </c>
      <c r="N570" s="33">
        <f t="shared" si="52"/>
        <v>1105.94</v>
      </c>
    </row>
    <row r="571" spans="1:14" ht="95.25" customHeight="1" x14ac:dyDescent="0.25">
      <c r="A571" s="3">
        <f t="shared" si="48"/>
        <v>557</v>
      </c>
      <c r="B571" s="50" t="s">
        <v>800</v>
      </c>
      <c r="C571" s="40" t="s">
        <v>778</v>
      </c>
      <c r="D571" s="50" t="s">
        <v>889</v>
      </c>
      <c r="E571" s="50" t="s">
        <v>1086</v>
      </c>
      <c r="F571" s="50" t="s">
        <v>1087</v>
      </c>
      <c r="G571" s="50" t="s">
        <v>1088</v>
      </c>
      <c r="H571" s="40" t="s">
        <v>74</v>
      </c>
      <c r="I571" s="31">
        <v>2</v>
      </c>
      <c r="J571" s="42">
        <v>1122</v>
      </c>
      <c r="K571" s="90">
        <v>21</v>
      </c>
      <c r="L571" s="91">
        <f t="shared" si="50"/>
        <v>1357.62</v>
      </c>
      <c r="M571" s="33">
        <f t="shared" si="51"/>
        <v>2244</v>
      </c>
      <c r="N571" s="33">
        <f t="shared" si="52"/>
        <v>2715.24</v>
      </c>
    </row>
    <row r="572" spans="1:14" ht="117.75" customHeight="1" x14ac:dyDescent="0.25">
      <c r="A572" s="3">
        <f t="shared" si="48"/>
        <v>558</v>
      </c>
      <c r="B572" s="50" t="s">
        <v>800</v>
      </c>
      <c r="C572" s="40" t="s">
        <v>778</v>
      </c>
      <c r="D572" s="50" t="s">
        <v>888</v>
      </c>
      <c r="E572" s="50" t="s">
        <v>1089</v>
      </c>
      <c r="F572" s="50" t="s">
        <v>1090</v>
      </c>
      <c r="G572" s="50" t="s">
        <v>1091</v>
      </c>
      <c r="H572" s="40" t="s">
        <v>74</v>
      </c>
      <c r="I572" s="31">
        <v>2</v>
      </c>
      <c r="J572" s="42">
        <v>1102</v>
      </c>
      <c r="K572" s="90">
        <v>21</v>
      </c>
      <c r="L572" s="91">
        <f t="shared" si="50"/>
        <v>1333.42</v>
      </c>
      <c r="M572" s="33">
        <f t="shared" si="51"/>
        <v>2204</v>
      </c>
      <c r="N572" s="33">
        <f t="shared" si="52"/>
        <v>2666.84</v>
      </c>
    </row>
    <row r="573" spans="1:14" ht="40.5" customHeight="1" x14ac:dyDescent="0.25">
      <c r="A573" s="3">
        <f t="shared" si="48"/>
        <v>559</v>
      </c>
      <c r="B573" s="40" t="s">
        <v>779</v>
      </c>
      <c r="C573" s="40" t="s">
        <v>52</v>
      </c>
      <c r="D573" s="40" t="s">
        <v>51</v>
      </c>
      <c r="E573" s="40" t="s">
        <v>1064</v>
      </c>
      <c r="F573" s="40" t="s">
        <v>1092</v>
      </c>
      <c r="G573" s="40" t="s">
        <v>1093</v>
      </c>
      <c r="H573" s="40" t="s">
        <v>74</v>
      </c>
      <c r="I573" s="31">
        <v>1</v>
      </c>
      <c r="J573" s="42">
        <v>288</v>
      </c>
      <c r="K573" s="90">
        <v>21</v>
      </c>
      <c r="L573" s="91">
        <f t="shared" si="50"/>
        <v>348.48</v>
      </c>
      <c r="M573" s="33">
        <f t="shared" si="51"/>
        <v>288</v>
      </c>
      <c r="N573" s="33">
        <f t="shared" si="52"/>
        <v>348.48</v>
      </c>
    </row>
    <row r="574" spans="1:14" ht="38.25" customHeight="1" x14ac:dyDescent="0.25">
      <c r="A574" s="3">
        <f t="shared" si="48"/>
        <v>560</v>
      </c>
      <c r="B574" s="40" t="s">
        <v>780</v>
      </c>
      <c r="C574" s="40" t="s">
        <v>52</v>
      </c>
      <c r="D574" s="40" t="s">
        <v>51</v>
      </c>
      <c r="E574" s="40" t="s">
        <v>1064</v>
      </c>
      <c r="F574" s="40" t="s">
        <v>1094</v>
      </c>
      <c r="G574" s="40" t="s">
        <v>1095</v>
      </c>
      <c r="H574" s="40" t="s">
        <v>74</v>
      </c>
      <c r="I574" s="31">
        <v>1</v>
      </c>
      <c r="J574" s="42">
        <v>415</v>
      </c>
      <c r="K574" s="90">
        <v>21</v>
      </c>
      <c r="L574" s="91">
        <f t="shared" si="50"/>
        <v>502.15</v>
      </c>
      <c r="M574" s="33">
        <f t="shared" si="51"/>
        <v>415</v>
      </c>
      <c r="N574" s="33">
        <f t="shared" si="52"/>
        <v>502.15</v>
      </c>
    </row>
    <row r="575" spans="1:14" ht="33" customHeight="1" x14ac:dyDescent="0.25">
      <c r="A575" s="3">
        <f t="shared" si="48"/>
        <v>561</v>
      </c>
      <c r="B575" s="40" t="s">
        <v>783</v>
      </c>
      <c r="C575" s="40" t="s">
        <v>52</v>
      </c>
      <c r="D575" s="40" t="s">
        <v>51</v>
      </c>
      <c r="E575" s="40" t="s">
        <v>1064</v>
      </c>
      <c r="F575" s="40" t="s">
        <v>1096</v>
      </c>
      <c r="G575" s="40" t="s">
        <v>1097</v>
      </c>
      <c r="H575" s="40" t="s">
        <v>74</v>
      </c>
      <c r="I575" s="31">
        <v>1</v>
      </c>
      <c r="J575" s="42">
        <v>510</v>
      </c>
      <c r="K575" s="90">
        <v>21</v>
      </c>
      <c r="L575" s="91">
        <f t="shared" si="50"/>
        <v>617.1</v>
      </c>
      <c r="M575" s="33">
        <f t="shared" si="51"/>
        <v>510</v>
      </c>
      <c r="N575" s="33">
        <f t="shared" si="52"/>
        <v>617.1</v>
      </c>
    </row>
    <row r="576" spans="1:14" ht="48" customHeight="1" x14ac:dyDescent="0.25">
      <c r="A576" s="3">
        <f t="shared" si="48"/>
        <v>562</v>
      </c>
      <c r="B576" s="40" t="s">
        <v>785</v>
      </c>
      <c r="C576" s="40" t="s">
        <v>52</v>
      </c>
      <c r="D576" s="40" t="s">
        <v>790</v>
      </c>
      <c r="E576" s="40" t="s">
        <v>1064</v>
      </c>
      <c r="F576" s="40" t="s">
        <v>1098</v>
      </c>
      <c r="G576" s="40" t="s">
        <v>1099</v>
      </c>
      <c r="H576" s="40" t="s">
        <v>74</v>
      </c>
      <c r="I576" s="31">
        <v>1</v>
      </c>
      <c r="J576" s="42">
        <v>148</v>
      </c>
      <c r="K576" s="90">
        <v>21</v>
      </c>
      <c r="L576" s="91">
        <f t="shared" si="50"/>
        <v>179.07999999999998</v>
      </c>
      <c r="M576" s="33">
        <f t="shared" si="51"/>
        <v>148</v>
      </c>
      <c r="N576" s="33">
        <f t="shared" si="52"/>
        <v>179.07999999999998</v>
      </c>
    </row>
    <row r="577" spans="1:15" ht="38.25" customHeight="1" x14ac:dyDescent="0.25">
      <c r="A577" s="3">
        <f t="shared" si="48"/>
        <v>563</v>
      </c>
      <c r="B577" s="40" t="s">
        <v>798</v>
      </c>
      <c r="C577" s="40" t="s">
        <v>52</v>
      </c>
      <c r="D577" s="40" t="s">
        <v>51</v>
      </c>
      <c r="E577" s="40" t="s">
        <v>1064</v>
      </c>
      <c r="F577" s="40" t="s">
        <v>1100</v>
      </c>
      <c r="G577" s="40" t="s">
        <v>1101</v>
      </c>
      <c r="H577" s="40" t="s">
        <v>74</v>
      </c>
      <c r="I577" s="31">
        <v>1</v>
      </c>
      <c r="J577" s="42">
        <v>582</v>
      </c>
      <c r="K577" s="90">
        <v>21</v>
      </c>
      <c r="L577" s="91">
        <f t="shared" si="50"/>
        <v>704.22</v>
      </c>
      <c r="M577" s="33">
        <f t="shared" si="51"/>
        <v>582</v>
      </c>
      <c r="N577" s="33">
        <f t="shared" si="52"/>
        <v>704.22</v>
      </c>
    </row>
    <row r="578" spans="1:15" ht="51" customHeight="1" x14ac:dyDescent="0.25">
      <c r="A578" s="3">
        <f t="shared" si="48"/>
        <v>564</v>
      </c>
      <c r="B578" s="40" t="s">
        <v>802</v>
      </c>
      <c r="C578" s="40" t="s">
        <v>52</v>
      </c>
      <c r="D578" s="40" t="s">
        <v>51</v>
      </c>
      <c r="E578" s="40" t="s">
        <v>1064</v>
      </c>
      <c r="F578" s="40" t="s">
        <v>1102</v>
      </c>
      <c r="G578" s="40" t="s">
        <v>1103</v>
      </c>
      <c r="H578" s="40" t="s">
        <v>74</v>
      </c>
      <c r="I578" s="31">
        <v>10</v>
      </c>
      <c r="J578" s="42">
        <v>31.8</v>
      </c>
      <c r="K578" s="90">
        <v>21</v>
      </c>
      <c r="L578" s="91">
        <f t="shared" si="50"/>
        <v>38.478000000000002</v>
      </c>
      <c r="M578" s="33">
        <f t="shared" si="51"/>
        <v>318</v>
      </c>
      <c r="N578" s="33">
        <f t="shared" si="52"/>
        <v>384.78000000000003</v>
      </c>
    </row>
    <row r="579" spans="1:15" ht="36.75" customHeight="1" x14ac:dyDescent="0.25">
      <c r="A579" s="3">
        <f t="shared" si="48"/>
        <v>565</v>
      </c>
      <c r="B579" s="40" t="s">
        <v>803</v>
      </c>
      <c r="C579" s="40" t="s">
        <v>52</v>
      </c>
      <c r="D579" s="40" t="s">
        <v>51</v>
      </c>
      <c r="E579" s="40" t="s">
        <v>1064</v>
      </c>
      <c r="F579" s="40" t="s">
        <v>1104</v>
      </c>
      <c r="G579" s="40" t="s">
        <v>1105</v>
      </c>
      <c r="H579" s="40" t="s">
        <v>74</v>
      </c>
      <c r="I579" s="31">
        <v>20</v>
      </c>
      <c r="J579" s="42">
        <v>48.5</v>
      </c>
      <c r="K579" s="90">
        <v>21</v>
      </c>
      <c r="L579" s="91">
        <f t="shared" si="50"/>
        <v>58.684999999999995</v>
      </c>
      <c r="M579" s="33">
        <f t="shared" si="51"/>
        <v>970</v>
      </c>
      <c r="N579" s="33">
        <f t="shared" si="52"/>
        <v>1173.6999999999998</v>
      </c>
    </row>
    <row r="580" spans="1:15" ht="30" customHeight="1" x14ac:dyDescent="0.25">
      <c r="A580" s="3">
        <f t="shared" si="48"/>
        <v>566</v>
      </c>
      <c r="B580" s="11" t="s">
        <v>791</v>
      </c>
      <c r="C580" s="11" t="s">
        <v>796</v>
      </c>
      <c r="D580" s="11" t="s">
        <v>793</v>
      </c>
      <c r="E580" s="11" t="s">
        <v>1037</v>
      </c>
      <c r="F580" s="11" t="s">
        <v>793</v>
      </c>
      <c r="G580" s="11" t="s">
        <v>1038</v>
      </c>
      <c r="H580" s="13" t="s">
        <v>74</v>
      </c>
      <c r="I580" s="31">
        <v>2</v>
      </c>
      <c r="J580" s="37">
        <v>239</v>
      </c>
      <c r="K580" s="1">
        <v>21</v>
      </c>
      <c r="L580" s="32">
        <f>J580*1.21</f>
        <v>289.19</v>
      </c>
      <c r="M580" s="35">
        <f>J580*I580</f>
        <v>478</v>
      </c>
      <c r="N580" s="35">
        <f>L580*I580</f>
        <v>578.38</v>
      </c>
    </row>
    <row r="581" spans="1:15" ht="27" customHeight="1" x14ac:dyDescent="0.25">
      <c r="A581" s="3">
        <f t="shared" si="48"/>
        <v>567</v>
      </c>
      <c r="B581" s="11" t="s">
        <v>791</v>
      </c>
      <c r="C581" s="11" t="s">
        <v>796</v>
      </c>
      <c r="D581" s="11" t="s">
        <v>794</v>
      </c>
      <c r="E581" s="11" t="s">
        <v>1036</v>
      </c>
      <c r="F581" s="11" t="s">
        <v>794</v>
      </c>
      <c r="G581" s="11" t="s">
        <v>1041</v>
      </c>
      <c r="H581" s="13" t="s">
        <v>74</v>
      </c>
      <c r="I581" s="31">
        <v>4</v>
      </c>
      <c r="J581" s="37">
        <v>65</v>
      </c>
      <c r="K581" s="1">
        <v>21</v>
      </c>
      <c r="L581" s="32">
        <f>J581*1.21</f>
        <v>78.649999999999991</v>
      </c>
      <c r="M581" s="35">
        <f>J581*I581</f>
        <v>260</v>
      </c>
      <c r="N581" s="35">
        <f>L581*I581</f>
        <v>314.59999999999997</v>
      </c>
    </row>
    <row r="582" spans="1:15" ht="43.5" customHeight="1" x14ac:dyDescent="0.25">
      <c r="A582" s="3">
        <f t="shared" si="48"/>
        <v>568</v>
      </c>
      <c r="B582" s="11" t="s">
        <v>799</v>
      </c>
      <c r="C582" s="11" t="s">
        <v>796</v>
      </c>
      <c r="D582" s="11" t="s">
        <v>804</v>
      </c>
      <c r="E582" s="11"/>
      <c r="F582" s="11"/>
      <c r="G582" s="11"/>
      <c r="H582" s="13" t="s">
        <v>74</v>
      </c>
      <c r="I582" s="31">
        <v>2</v>
      </c>
      <c r="J582" s="37"/>
      <c r="K582" s="1"/>
      <c r="L582" s="32"/>
      <c r="M582" s="35"/>
      <c r="N582" s="35"/>
    </row>
    <row r="583" spans="1:15" ht="39" customHeight="1" x14ac:dyDescent="0.25">
      <c r="A583" s="3">
        <f t="shared" si="48"/>
        <v>569</v>
      </c>
      <c r="B583" s="11" t="s">
        <v>799</v>
      </c>
      <c r="C583" s="11" t="s">
        <v>796</v>
      </c>
      <c r="D583" s="11" t="s">
        <v>805</v>
      </c>
      <c r="E583" s="11"/>
      <c r="F583" s="11"/>
      <c r="G583" s="11"/>
      <c r="H583" s="13" t="s">
        <v>74</v>
      </c>
      <c r="I583" s="31">
        <v>1</v>
      </c>
      <c r="J583" s="37"/>
      <c r="K583" s="1"/>
      <c r="L583" s="32"/>
      <c r="M583" s="35"/>
      <c r="N583" s="35"/>
    </row>
    <row r="584" spans="1:15" ht="57.75" customHeight="1" x14ac:dyDescent="0.25">
      <c r="A584" s="3">
        <f t="shared" si="48"/>
        <v>570</v>
      </c>
      <c r="B584" s="40" t="s">
        <v>656</v>
      </c>
      <c r="C584" s="39" t="s">
        <v>45</v>
      </c>
      <c r="D584" s="40" t="s">
        <v>661</v>
      </c>
      <c r="E584" s="40"/>
      <c r="F584" s="40"/>
      <c r="G584" s="40"/>
      <c r="H584" s="40" t="s">
        <v>74</v>
      </c>
      <c r="I584" s="31">
        <v>22000</v>
      </c>
      <c r="J584" s="58"/>
      <c r="K584" s="1"/>
      <c r="L584" s="32"/>
      <c r="M584" s="35"/>
      <c r="N584" s="35"/>
    </row>
    <row r="585" spans="1:15" ht="53.25" customHeight="1" x14ac:dyDescent="0.25">
      <c r="A585" s="3">
        <f t="shared" si="48"/>
        <v>571</v>
      </c>
      <c r="B585" s="40" t="s">
        <v>656</v>
      </c>
      <c r="C585" s="39" t="s">
        <v>45</v>
      </c>
      <c r="D585" s="40" t="s">
        <v>662</v>
      </c>
      <c r="E585" s="40"/>
      <c r="F585" s="40"/>
      <c r="G585" s="40"/>
      <c r="H585" s="40" t="s">
        <v>74</v>
      </c>
      <c r="I585" s="31">
        <v>10000</v>
      </c>
      <c r="J585" s="58"/>
      <c r="K585" s="1"/>
      <c r="L585" s="32"/>
      <c r="M585" s="35"/>
      <c r="N585" s="35"/>
    </row>
    <row r="586" spans="1:15" ht="64.5" customHeight="1" x14ac:dyDescent="0.25">
      <c r="A586" s="3">
        <f t="shared" si="48"/>
        <v>572</v>
      </c>
      <c r="B586" s="40" t="s">
        <v>656</v>
      </c>
      <c r="C586" s="39" t="s">
        <v>45</v>
      </c>
      <c r="D586" s="40" t="s">
        <v>663</v>
      </c>
      <c r="E586" s="40"/>
      <c r="F586" s="40"/>
      <c r="G586" s="40"/>
      <c r="H586" s="40" t="s">
        <v>74</v>
      </c>
      <c r="I586" s="31">
        <v>4000</v>
      </c>
      <c r="J586" s="58"/>
      <c r="K586" s="1"/>
      <c r="L586" s="32"/>
      <c r="M586" s="35"/>
      <c r="N586" s="35"/>
    </row>
    <row r="587" spans="1:15" ht="65.25" customHeight="1" x14ac:dyDescent="0.25">
      <c r="A587" s="3">
        <f t="shared" si="48"/>
        <v>573</v>
      </c>
      <c r="B587" s="40" t="s">
        <v>656</v>
      </c>
      <c r="C587" s="39" t="s">
        <v>45</v>
      </c>
      <c r="D587" s="40" t="s">
        <v>664</v>
      </c>
      <c r="E587" s="40"/>
      <c r="F587" s="40"/>
      <c r="G587" s="40"/>
      <c r="H587" s="40" t="s">
        <v>74</v>
      </c>
      <c r="I587" s="31">
        <v>2000</v>
      </c>
      <c r="J587" s="58"/>
      <c r="K587" s="1"/>
      <c r="L587" s="32"/>
      <c r="M587" s="35"/>
      <c r="N587" s="35"/>
    </row>
    <row r="588" spans="1:15" ht="67.5" customHeight="1" x14ac:dyDescent="0.25">
      <c r="A588" s="3">
        <f t="shared" si="48"/>
        <v>574</v>
      </c>
      <c r="B588" s="40" t="s">
        <v>656</v>
      </c>
      <c r="C588" s="39" t="s">
        <v>45</v>
      </c>
      <c r="D588" s="11" t="s">
        <v>665</v>
      </c>
      <c r="E588" s="11"/>
      <c r="F588" s="11"/>
      <c r="G588" s="11"/>
      <c r="H588" s="7" t="s">
        <v>74</v>
      </c>
      <c r="I588" s="31">
        <v>4000</v>
      </c>
      <c r="J588" s="58"/>
      <c r="K588" s="1"/>
      <c r="L588" s="32"/>
      <c r="M588" s="35"/>
      <c r="N588" s="35"/>
    </row>
    <row r="589" spans="1:15" ht="70.5" customHeight="1" x14ac:dyDescent="0.25">
      <c r="A589" s="3">
        <f t="shared" si="48"/>
        <v>575</v>
      </c>
      <c r="B589" s="40" t="s">
        <v>656</v>
      </c>
      <c r="C589" s="39" t="s">
        <v>45</v>
      </c>
      <c r="D589" s="11" t="s">
        <v>666</v>
      </c>
      <c r="E589" s="11"/>
      <c r="F589" s="11"/>
      <c r="G589" s="11"/>
      <c r="H589" s="7" t="s">
        <v>74</v>
      </c>
      <c r="I589" s="31">
        <v>4000</v>
      </c>
      <c r="J589" s="58"/>
      <c r="K589" s="1"/>
      <c r="L589" s="32"/>
      <c r="M589" s="35"/>
      <c r="N589" s="35"/>
    </row>
    <row r="590" spans="1:15" ht="89.25" customHeight="1" x14ac:dyDescent="0.25">
      <c r="A590" s="3">
        <f t="shared" si="48"/>
        <v>576</v>
      </c>
      <c r="B590" s="40" t="s">
        <v>657</v>
      </c>
      <c r="C590" s="39" t="s">
        <v>45</v>
      </c>
      <c r="D590" s="40" t="s">
        <v>667</v>
      </c>
      <c r="E590" s="62"/>
      <c r="F590" s="62"/>
      <c r="G590" s="62"/>
      <c r="H590" s="40" t="s">
        <v>74</v>
      </c>
      <c r="I590" s="57">
        <v>5</v>
      </c>
      <c r="J590" s="42"/>
      <c r="K590" s="1"/>
      <c r="L590" s="32"/>
      <c r="M590" s="35"/>
      <c r="N590" s="35"/>
      <c r="O590" s="64"/>
    </row>
    <row r="591" spans="1:15" ht="77.25" customHeight="1" x14ac:dyDescent="0.25">
      <c r="A591" s="3">
        <f t="shared" si="48"/>
        <v>577</v>
      </c>
      <c r="B591" s="40" t="s">
        <v>657</v>
      </c>
      <c r="C591" s="39" t="s">
        <v>45</v>
      </c>
      <c r="D591" s="40" t="s">
        <v>668</v>
      </c>
      <c r="E591" s="40"/>
      <c r="F591" s="40"/>
      <c r="G591" s="40"/>
      <c r="H591" s="40" t="s">
        <v>74</v>
      </c>
      <c r="I591" s="31">
        <v>7</v>
      </c>
      <c r="J591" s="42"/>
      <c r="K591" s="1"/>
      <c r="L591" s="32"/>
      <c r="M591" s="35"/>
      <c r="N591" s="35"/>
    </row>
    <row r="592" spans="1:15" ht="89.25" x14ac:dyDescent="0.25">
      <c r="A592" s="3">
        <f t="shared" si="48"/>
        <v>578</v>
      </c>
      <c r="B592" s="40" t="s">
        <v>657</v>
      </c>
      <c r="C592" s="39" t="s">
        <v>45</v>
      </c>
      <c r="D592" s="11" t="s">
        <v>669</v>
      </c>
      <c r="E592" s="11"/>
      <c r="F592" s="11"/>
      <c r="G592" s="11"/>
      <c r="H592" s="40" t="s">
        <v>74</v>
      </c>
      <c r="I592" s="31">
        <v>1</v>
      </c>
      <c r="J592" s="42"/>
      <c r="K592" s="1"/>
      <c r="L592" s="32"/>
      <c r="M592" s="35"/>
      <c r="N592" s="35"/>
    </row>
    <row r="593" spans="1:15" ht="118.5" customHeight="1" x14ac:dyDescent="0.25">
      <c r="A593" s="3">
        <f t="shared" si="48"/>
        <v>579</v>
      </c>
      <c r="B593" s="40" t="s">
        <v>657</v>
      </c>
      <c r="C593" s="39" t="s">
        <v>45</v>
      </c>
      <c r="D593" s="11" t="s">
        <v>670</v>
      </c>
      <c r="E593" s="63"/>
      <c r="F593" s="63"/>
      <c r="G593" s="63"/>
      <c r="H593" s="40" t="s">
        <v>74</v>
      </c>
      <c r="I593" s="31">
        <v>1</v>
      </c>
      <c r="J593" s="42"/>
      <c r="K593" s="1"/>
      <c r="L593" s="32"/>
      <c r="M593" s="35"/>
      <c r="N593" s="35"/>
    </row>
    <row r="594" spans="1:15" ht="114" customHeight="1" x14ac:dyDescent="0.25">
      <c r="A594" s="3">
        <f t="shared" si="48"/>
        <v>580</v>
      </c>
      <c r="B594" s="40" t="s">
        <v>657</v>
      </c>
      <c r="C594" s="39" t="s">
        <v>45</v>
      </c>
      <c r="D594" s="11" t="s">
        <v>671</v>
      </c>
      <c r="E594" s="63"/>
      <c r="F594" s="63"/>
      <c r="G594" s="63"/>
      <c r="H594" s="40" t="s">
        <v>74</v>
      </c>
      <c r="I594" s="31">
        <v>2</v>
      </c>
      <c r="J594" s="42"/>
      <c r="K594" s="1"/>
      <c r="L594" s="32"/>
      <c r="M594" s="35"/>
      <c r="N594" s="35"/>
    </row>
    <row r="595" spans="1:15" ht="32.25" customHeight="1" x14ac:dyDescent="0.25">
      <c r="A595" s="3">
        <f t="shared" si="48"/>
        <v>581</v>
      </c>
      <c r="B595" s="40" t="s">
        <v>658</v>
      </c>
      <c r="C595" s="39" t="s">
        <v>45</v>
      </c>
      <c r="D595" s="40" t="s">
        <v>672</v>
      </c>
      <c r="E595" s="7" t="s">
        <v>972</v>
      </c>
      <c r="F595" s="40" t="s">
        <v>672</v>
      </c>
      <c r="G595" s="40" t="s">
        <v>1035</v>
      </c>
      <c r="H595" s="40" t="s">
        <v>660</v>
      </c>
      <c r="I595" s="31">
        <v>56</v>
      </c>
      <c r="J595" s="42">
        <v>13</v>
      </c>
      <c r="K595" s="1"/>
      <c r="L595" s="32"/>
      <c r="M595" s="35"/>
      <c r="N595" s="35"/>
    </row>
    <row r="596" spans="1:15" ht="73.5" customHeight="1" x14ac:dyDescent="0.25">
      <c r="A596" s="3">
        <f t="shared" si="48"/>
        <v>582</v>
      </c>
      <c r="B596" s="40" t="s">
        <v>659</v>
      </c>
      <c r="C596" s="39" t="s">
        <v>45</v>
      </c>
      <c r="D596" s="40" t="s">
        <v>673</v>
      </c>
      <c r="E596" s="40"/>
      <c r="F596" s="40"/>
      <c r="G596" s="40"/>
      <c r="H596" s="40" t="s">
        <v>74</v>
      </c>
      <c r="I596" s="31">
        <v>15</v>
      </c>
      <c r="J596" s="42"/>
      <c r="K596" s="1"/>
      <c r="L596" s="32"/>
      <c r="M596" s="35"/>
      <c r="N596" s="35"/>
    </row>
    <row r="597" spans="1:15" ht="72.75" customHeight="1" x14ac:dyDescent="0.25">
      <c r="A597" s="3">
        <f t="shared" si="48"/>
        <v>583</v>
      </c>
      <c r="B597" s="40" t="s">
        <v>659</v>
      </c>
      <c r="C597" s="39" t="s">
        <v>45</v>
      </c>
      <c r="D597" s="40" t="s">
        <v>674</v>
      </c>
      <c r="E597" s="40"/>
      <c r="F597" s="40"/>
      <c r="G597" s="40"/>
      <c r="H597" s="40" t="s">
        <v>74</v>
      </c>
      <c r="I597" s="31">
        <v>10</v>
      </c>
      <c r="J597" s="42"/>
      <c r="K597" s="1"/>
      <c r="L597" s="32"/>
      <c r="M597" s="35"/>
      <c r="N597" s="35"/>
    </row>
    <row r="598" spans="1:15" ht="73.5" customHeight="1" x14ac:dyDescent="0.25">
      <c r="A598" s="3">
        <f t="shared" si="48"/>
        <v>584</v>
      </c>
      <c r="B598" s="40" t="s">
        <v>659</v>
      </c>
      <c r="C598" s="39" t="s">
        <v>45</v>
      </c>
      <c r="D598" s="40" t="s">
        <v>675</v>
      </c>
      <c r="E598" s="40"/>
      <c r="F598" s="40"/>
      <c r="G598" s="40"/>
      <c r="H598" s="40" t="s">
        <v>74</v>
      </c>
      <c r="I598" s="31">
        <v>10</v>
      </c>
      <c r="J598" s="42"/>
      <c r="K598" s="1"/>
      <c r="L598" s="32"/>
      <c r="M598" s="35"/>
      <c r="N598" s="35"/>
    </row>
    <row r="599" spans="1:15" ht="38.25" x14ac:dyDescent="0.25">
      <c r="A599" s="3">
        <f t="shared" si="48"/>
        <v>585</v>
      </c>
      <c r="B599" s="11" t="s">
        <v>654</v>
      </c>
      <c r="C599" s="28" t="s">
        <v>655</v>
      </c>
      <c r="D599" s="11" t="s">
        <v>931</v>
      </c>
      <c r="E599" s="63"/>
      <c r="F599" s="63"/>
      <c r="G599" s="63"/>
      <c r="H599" s="40" t="s">
        <v>74</v>
      </c>
      <c r="I599" s="31">
        <v>3</v>
      </c>
      <c r="J599" s="33"/>
      <c r="K599" s="1"/>
      <c r="L599" s="32"/>
      <c r="M599" s="35"/>
      <c r="N599" s="35"/>
      <c r="O599" s="64"/>
    </row>
    <row r="600" spans="1:15" ht="38.25" x14ac:dyDescent="0.25">
      <c r="A600" s="3">
        <f t="shared" si="48"/>
        <v>586</v>
      </c>
      <c r="B600" s="11" t="s">
        <v>654</v>
      </c>
      <c r="C600" s="28" t="s">
        <v>655</v>
      </c>
      <c r="D600" s="11" t="s">
        <v>962</v>
      </c>
      <c r="E600" s="63"/>
      <c r="F600" s="63"/>
      <c r="G600" s="63"/>
      <c r="H600" s="40" t="s">
        <v>74</v>
      </c>
      <c r="I600" s="31">
        <v>1</v>
      </c>
      <c r="J600" s="33"/>
      <c r="K600" s="1"/>
      <c r="L600" s="32"/>
      <c r="M600" s="35"/>
      <c r="N600" s="35"/>
    </row>
    <row r="601" spans="1:15" ht="21" customHeight="1" x14ac:dyDescent="0.25">
      <c r="A601" s="3">
        <f t="shared" si="48"/>
        <v>587</v>
      </c>
      <c r="B601" s="40" t="s">
        <v>712</v>
      </c>
      <c r="C601" s="39" t="s">
        <v>717</v>
      </c>
      <c r="D601" s="40" t="s">
        <v>771</v>
      </c>
      <c r="E601" s="40"/>
      <c r="F601" s="40"/>
      <c r="G601" s="40"/>
      <c r="H601" s="40" t="s">
        <v>74</v>
      </c>
      <c r="I601" s="31">
        <v>500</v>
      </c>
      <c r="J601" s="58"/>
      <c r="K601" s="1"/>
      <c r="L601" s="32"/>
      <c r="M601" s="35"/>
      <c r="N601" s="35"/>
    </row>
    <row r="602" spans="1:15" ht="45.75" customHeight="1" x14ac:dyDescent="0.25">
      <c r="A602" s="3">
        <f t="shared" si="48"/>
        <v>588</v>
      </c>
      <c r="B602" s="40" t="s">
        <v>595</v>
      </c>
      <c r="C602" s="40" t="s">
        <v>605</v>
      </c>
      <c r="D602" s="40" t="s">
        <v>932</v>
      </c>
      <c r="E602" s="40" t="s">
        <v>1062</v>
      </c>
      <c r="F602" s="40" t="s">
        <v>932</v>
      </c>
      <c r="G602" s="40" t="s">
        <v>1106</v>
      </c>
      <c r="H602" s="40" t="s">
        <v>74</v>
      </c>
      <c r="I602" s="31">
        <v>6</v>
      </c>
      <c r="J602" s="42">
        <v>10.9</v>
      </c>
      <c r="K602" s="90">
        <v>21</v>
      </c>
      <c r="L602" s="91">
        <f t="shared" ref="L602:L603" si="53">J602*1.21</f>
        <v>13.189</v>
      </c>
      <c r="M602" s="33">
        <f t="shared" ref="M602:M603" si="54">J602*I602</f>
        <v>65.400000000000006</v>
      </c>
      <c r="N602" s="33">
        <f t="shared" ref="N602:N603" si="55">L602*I602</f>
        <v>79.134</v>
      </c>
    </row>
    <row r="603" spans="1:15" ht="43.5" customHeight="1" x14ac:dyDescent="0.25">
      <c r="A603" s="3">
        <f t="shared" si="48"/>
        <v>589</v>
      </c>
      <c r="B603" s="40" t="s">
        <v>597</v>
      </c>
      <c r="C603" s="40" t="s">
        <v>605</v>
      </c>
      <c r="D603" s="40" t="s">
        <v>933</v>
      </c>
      <c r="E603" s="40" t="s">
        <v>1062</v>
      </c>
      <c r="F603" s="40" t="s">
        <v>933</v>
      </c>
      <c r="G603" s="40" t="s">
        <v>1107</v>
      </c>
      <c r="H603" s="40" t="s">
        <v>74</v>
      </c>
      <c r="I603" s="31">
        <v>12</v>
      </c>
      <c r="J603" s="42">
        <v>2.2000000000000002</v>
      </c>
      <c r="K603" s="90">
        <v>21</v>
      </c>
      <c r="L603" s="91">
        <f t="shared" si="53"/>
        <v>2.6619999999999999</v>
      </c>
      <c r="M603" s="33">
        <f t="shared" si="54"/>
        <v>26.400000000000002</v>
      </c>
      <c r="N603" s="33">
        <f t="shared" si="55"/>
        <v>31.943999999999999</v>
      </c>
    </row>
    <row r="604" spans="1:15" ht="43.5" customHeight="1" x14ac:dyDescent="0.25">
      <c r="A604" s="3">
        <f>A603+1</f>
        <v>590</v>
      </c>
      <c r="B604" s="11" t="s">
        <v>826</v>
      </c>
      <c r="C604" s="11" t="s">
        <v>827</v>
      </c>
      <c r="D604" s="11" t="s">
        <v>891</v>
      </c>
      <c r="E604" s="11"/>
      <c r="F604" s="11"/>
      <c r="G604" s="11"/>
      <c r="H604" s="40" t="s">
        <v>74</v>
      </c>
      <c r="I604" s="31">
        <v>17</v>
      </c>
      <c r="J604" s="33"/>
      <c r="K604" s="54"/>
      <c r="L604" s="32"/>
      <c r="M604" s="35"/>
      <c r="N604" s="35"/>
    </row>
    <row r="605" spans="1:15" ht="42.75" customHeight="1" x14ac:dyDescent="0.25">
      <c r="A605" s="3">
        <f t="shared" ref="A605:A614" si="56">A604+1</f>
        <v>591</v>
      </c>
      <c r="B605" s="11" t="s">
        <v>826</v>
      </c>
      <c r="C605" s="11" t="s">
        <v>827</v>
      </c>
      <c r="D605" s="11" t="s">
        <v>890</v>
      </c>
      <c r="E605" s="11"/>
      <c r="F605" s="11"/>
      <c r="G605" s="11"/>
      <c r="H605" s="40" t="s">
        <v>74</v>
      </c>
      <c r="I605" s="31">
        <v>17</v>
      </c>
      <c r="J605" s="33"/>
      <c r="K605" s="54"/>
      <c r="L605" s="32"/>
      <c r="M605" s="35"/>
      <c r="N605" s="35"/>
    </row>
    <row r="606" spans="1:15" ht="69.75" customHeight="1" x14ac:dyDescent="0.25">
      <c r="A606" s="3">
        <f t="shared" si="56"/>
        <v>592</v>
      </c>
      <c r="B606" s="11" t="s">
        <v>947</v>
      </c>
      <c r="C606" s="11" t="s">
        <v>828</v>
      </c>
      <c r="D606" s="11" t="s">
        <v>948</v>
      </c>
      <c r="E606" s="11"/>
      <c r="F606" s="11"/>
      <c r="G606" s="11"/>
      <c r="H606" s="40" t="s">
        <v>74</v>
      </c>
      <c r="I606" s="31">
        <v>300</v>
      </c>
      <c r="J606" s="61"/>
      <c r="K606" s="54"/>
      <c r="L606" s="32"/>
      <c r="M606" s="35"/>
      <c r="N606" s="35"/>
    </row>
    <row r="607" spans="1:15" ht="53.25" customHeight="1" x14ac:dyDescent="0.25">
      <c r="A607" s="3">
        <f t="shared" si="56"/>
        <v>593</v>
      </c>
      <c r="B607" s="7" t="s">
        <v>829</v>
      </c>
      <c r="C607" s="13" t="s">
        <v>831</v>
      </c>
      <c r="D607" s="7" t="s">
        <v>830</v>
      </c>
      <c r="E607" s="7"/>
      <c r="F607" s="7"/>
      <c r="G607" s="7"/>
      <c r="H607" s="40" t="s">
        <v>74</v>
      </c>
      <c r="I607" s="55">
        <v>20</v>
      </c>
      <c r="J607" s="34"/>
      <c r="K607" s="54"/>
      <c r="L607" s="32"/>
      <c r="M607" s="35"/>
      <c r="N607" s="35"/>
    </row>
    <row r="608" spans="1:15" ht="48" customHeight="1" x14ac:dyDescent="0.25">
      <c r="A608" s="3">
        <f t="shared" si="56"/>
        <v>594</v>
      </c>
      <c r="B608" s="56" t="s">
        <v>832</v>
      </c>
      <c r="C608" s="56" t="s">
        <v>833</v>
      </c>
      <c r="D608" s="11" t="s">
        <v>893</v>
      </c>
      <c r="E608" s="11"/>
      <c r="F608" s="11"/>
      <c r="G608" s="11"/>
      <c r="H608" s="40" t="s">
        <v>74</v>
      </c>
      <c r="I608" s="55">
        <v>8</v>
      </c>
      <c r="J608" s="34"/>
      <c r="K608" s="54"/>
      <c r="L608" s="32"/>
      <c r="M608" s="35"/>
      <c r="N608" s="35"/>
    </row>
    <row r="609" spans="1:16" ht="48" customHeight="1" x14ac:dyDescent="0.25">
      <c r="A609" s="3">
        <f t="shared" si="56"/>
        <v>595</v>
      </c>
      <c r="B609" s="56" t="s">
        <v>867</v>
      </c>
      <c r="C609" s="81" t="s">
        <v>868</v>
      </c>
      <c r="D609" s="11" t="s">
        <v>892</v>
      </c>
      <c r="E609" s="11" t="s">
        <v>1062</v>
      </c>
      <c r="F609" s="11" t="s">
        <v>892</v>
      </c>
      <c r="G609" s="11" t="s">
        <v>1108</v>
      </c>
      <c r="H609" s="40" t="s">
        <v>74</v>
      </c>
      <c r="I609" s="55">
        <v>100</v>
      </c>
      <c r="J609" s="34">
        <v>19.8</v>
      </c>
      <c r="K609" s="90">
        <v>21</v>
      </c>
      <c r="L609" s="91">
        <f t="shared" ref="L609" si="57">J609*1.21</f>
        <v>23.957999999999998</v>
      </c>
      <c r="M609" s="33">
        <f t="shared" ref="M609" si="58">J609*I609</f>
        <v>1980</v>
      </c>
      <c r="N609" s="33">
        <f t="shared" ref="N609" si="59">L609*I609</f>
        <v>2395.7999999999997</v>
      </c>
    </row>
    <row r="610" spans="1:16" ht="48" customHeight="1" x14ac:dyDescent="0.25">
      <c r="A610" s="3">
        <f>A609+1</f>
        <v>596</v>
      </c>
      <c r="B610" s="11" t="s">
        <v>834</v>
      </c>
      <c r="C610" s="56" t="s">
        <v>605</v>
      </c>
      <c r="D610" s="11" t="s">
        <v>838</v>
      </c>
      <c r="E610" s="11"/>
      <c r="F610" s="11"/>
      <c r="G610" s="11"/>
      <c r="H610" s="40" t="s">
        <v>74</v>
      </c>
      <c r="I610" s="31">
        <v>14</v>
      </c>
      <c r="J610" s="33"/>
      <c r="K610" s="54"/>
      <c r="L610" s="32"/>
      <c r="M610" s="35"/>
      <c r="N610" s="35"/>
    </row>
    <row r="611" spans="1:16" ht="52.5" customHeight="1" x14ac:dyDescent="0.25">
      <c r="A611" s="3">
        <f t="shared" si="56"/>
        <v>597</v>
      </c>
      <c r="B611" s="11" t="s">
        <v>835</v>
      </c>
      <c r="C611" s="56" t="s">
        <v>605</v>
      </c>
      <c r="D611" s="11" t="s">
        <v>839</v>
      </c>
      <c r="E611" s="11"/>
      <c r="F611" s="11"/>
      <c r="G611" s="11"/>
      <c r="H611" s="40" t="s">
        <v>74</v>
      </c>
      <c r="I611" s="31">
        <v>19</v>
      </c>
      <c r="J611" s="33"/>
      <c r="K611" s="54"/>
      <c r="L611" s="32"/>
      <c r="M611" s="35"/>
      <c r="N611" s="35"/>
    </row>
    <row r="612" spans="1:16" ht="48" customHeight="1" x14ac:dyDescent="0.25">
      <c r="A612" s="3">
        <f t="shared" si="56"/>
        <v>598</v>
      </c>
      <c r="B612" s="11" t="s">
        <v>836</v>
      </c>
      <c r="C612" s="56" t="s">
        <v>605</v>
      </c>
      <c r="D612" s="11" t="s">
        <v>840</v>
      </c>
      <c r="E612" s="11"/>
      <c r="F612" s="11"/>
      <c r="G612" s="11"/>
      <c r="H612" s="40" t="s">
        <v>74</v>
      </c>
      <c r="I612" s="31">
        <v>24</v>
      </c>
      <c r="J612" s="33"/>
      <c r="K612" s="54"/>
      <c r="L612" s="32"/>
      <c r="M612" s="35"/>
      <c r="N612" s="35"/>
    </row>
    <row r="613" spans="1:16" ht="106.5" customHeight="1" x14ac:dyDescent="0.25">
      <c r="A613" s="3">
        <f t="shared" si="56"/>
        <v>599</v>
      </c>
      <c r="B613" s="11" t="s">
        <v>837</v>
      </c>
      <c r="C613" s="56" t="s">
        <v>605</v>
      </c>
      <c r="D613" s="11" t="s">
        <v>963</v>
      </c>
      <c r="E613" s="11"/>
      <c r="F613" s="11"/>
      <c r="G613" s="11"/>
      <c r="H613" s="40" t="s">
        <v>74</v>
      </c>
      <c r="I613" s="31">
        <v>5</v>
      </c>
      <c r="J613" s="33"/>
      <c r="K613" s="54"/>
      <c r="L613" s="32"/>
      <c r="M613" s="35"/>
      <c r="N613" s="35"/>
    </row>
    <row r="614" spans="1:16" ht="86.25" customHeight="1" x14ac:dyDescent="0.25">
      <c r="A614" s="3">
        <f t="shared" si="56"/>
        <v>600</v>
      </c>
      <c r="B614" s="11" t="s">
        <v>837</v>
      </c>
      <c r="C614" s="56" t="s">
        <v>605</v>
      </c>
      <c r="D614" s="11" t="s">
        <v>964</v>
      </c>
      <c r="E614" s="11"/>
      <c r="F614" s="11"/>
      <c r="G614" s="11"/>
      <c r="H614" s="40" t="s">
        <v>74</v>
      </c>
      <c r="I614" s="31">
        <v>9</v>
      </c>
      <c r="J614" s="33"/>
      <c r="K614" s="54"/>
      <c r="L614" s="32"/>
      <c r="M614" s="35"/>
      <c r="N614" s="35"/>
    </row>
    <row r="615" spans="1:16" x14ac:dyDescent="0.25">
      <c r="D615" s="2"/>
      <c r="E615" s="2"/>
      <c r="F615" s="2"/>
      <c r="G615" s="2"/>
      <c r="H615" s="2"/>
      <c r="I615" s="53"/>
    </row>
    <row r="616" spans="1:16" s="65" customFormat="1" x14ac:dyDescent="0.25">
      <c r="A616" s="92" t="s">
        <v>900</v>
      </c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</row>
    <row r="617" spans="1:16" s="65" customFormat="1" x14ac:dyDescent="0.25">
      <c r="A617" s="92" t="s">
        <v>901</v>
      </c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</row>
    <row r="618" spans="1:16" s="65" customFormat="1" x14ac:dyDescent="0.25">
      <c r="A618" s="92" t="s">
        <v>902</v>
      </c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</row>
    <row r="619" spans="1:16" s="65" customFormat="1" ht="21" customHeight="1" x14ac:dyDescent="0.25">
      <c r="A619" s="92" t="s">
        <v>903</v>
      </c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</row>
  </sheetData>
  <autoFilter ref="A5:N614"/>
  <mergeCells count="7">
    <mergeCell ref="A618:P618"/>
    <mergeCell ref="A619:P619"/>
    <mergeCell ref="A1:N1"/>
    <mergeCell ref="A3:N3"/>
    <mergeCell ref="A616:P616"/>
    <mergeCell ref="A617:P617"/>
    <mergeCell ref="A4:N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</vt:lpstr>
      <vt:lpstr>Sheet1</vt:lpstr>
      <vt:lpstr>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nvstc98nvs</dc:creator>
  <cp:lastModifiedBy>Zydrunas</cp:lastModifiedBy>
  <cp:lastPrinted>2017-07-14T10:36:52Z</cp:lastPrinted>
  <dcterms:created xsi:type="dcterms:W3CDTF">2016-03-21T12:26:51Z</dcterms:created>
  <dcterms:modified xsi:type="dcterms:W3CDTF">2017-07-17T06:36:56Z</dcterms:modified>
</cp:coreProperties>
</file>