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bookViews>
  <sheets>
    <sheet name="Sheet1" sheetId="1" r:id="rId1"/>
  </sheets>
  <calcPr calcId="144525"/>
</workbook>
</file>

<file path=xl/sharedStrings.xml><?xml version="1.0" encoding="utf-8"?>
<sst xmlns="http://schemas.openxmlformats.org/spreadsheetml/2006/main" count="100">
  <si>
    <t>SPS priedas Nr. 1</t>
  </si>
  <si>
    <t>SANTECHNIKOS PREKIŲ TECHNINĖ SPECIFIKACIJA</t>
  </si>
  <si>
    <t>PASTABA.  Techninėje specifikacijoje nurodytus konkrečius modelius ar šaltinius, konkrečius procesus ar prekės ženklus, patentus, tipus, konkrečią kilmę ar gamybą (jei nurodyta) prašome laikyti neįpareigojančiais, t.y. tiekėjas gali siūlyti analogiškas medžiagas, įrangą ir kt., tačiau jos privalo atitikti pirkimo sąlygose nustatytas technines specifikacijas.</t>
  </si>
  <si>
    <t>10 pirkimo dalis. Vandens filtrai ir jų dalys</t>
  </si>
  <si>
    <t>Eil. Nr.</t>
  </si>
  <si>
    <t>Pavadinimas</t>
  </si>
  <si>
    <t>Kilmės šalis, gamintojas (nuoroda į interneto psl, prekės kodas)</t>
  </si>
  <si>
    <t>Parametrai ir jų reikšmės</t>
  </si>
  <si>
    <t>Mato vnt.</t>
  </si>
  <si>
    <t>Preliminarus kiekis</t>
  </si>
  <si>
    <t>Mato vnt. įkainis be PVM, Eur</t>
  </si>
  <si>
    <t>PVM tarifas, %</t>
  </si>
  <si>
    <t>Mato vnt. įkainis su PVM, Eur</t>
  </si>
  <si>
    <t>Suma be PVM, EUR</t>
  </si>
  <si>
    <t>Vandens filtro kasetė</t>
  </si>
  <si>
    <t>matmenys: kasetės ilgis/pralaidumas ("/mk)</t>
  </si>
  <si>
    <t>Atlas Filtri, Italija</t>
  </si>
  <si>
    <t>matmenys: 5''/1mk  ± 0,05%, filtro medžiaga - polipropilenas arba lygiavertė medžiaga</t>
  </si>
  <si>
    <t>vnt.</t>
  </si>
  <si>
    <t>matmenys: 5''/10mk ± 0,05%, filtro medžiaga - polipropileninas arba lygiavertė medžiaga</t>
  </si>
  <si>
    <t>matmenys: 5''/25mk ± 0,05%, filtro medžiaga - polipropileninas arba lygiavertė medžiaga</t>
  </si>
  <si>
    <t>matmenys: 5''/1mk ± 0,05%, filtro medžiaga - polipropileninė virvinė arba lygiavertė medžiaga</t>
  </si>
  <si>
    <t>matmenys: 5''/10mk ± 0,05%, filtro medžiaga - polipropileninė virvinė arba lygiavertė medžiaga</t>
  </si>
  <si>
    <t>matmenys: 5''/25mk ± 0,05%, filtro medžiaga - polipropileninė virvinė arba lygiavertė medžiaga</t>
  </si>
  <si>
    <t>matmenys: 5''/50mk ± 0,05%, filtro medžiaga - polipropileninė virvinė arba lygiavertė medžiaga</t>
  </si>
  <si>
    <t>matmenys: 5''/60mk ± 0,05%, mechaninė, plaunama</t>
  </si>
  <si>
    <t>AMG SRL, Italija</t>
  </si>
  <si>
    <t>matmenys: 5''/10 mk ± 0,05%, presuotųjų anglių</t>
  </si>
  <si>
    <t>matmenys: 5''/10 mk ± 0,05%, aktyvintųjų anglių</t>
  </si>
  <si>
    <t>matmenys: FA 9 3/4'' R, pralaidumas 1 m3/h, filtro medžiaga - polipropilenas arba lygiavertė medžiaga</t>
  </si>
  <si>
    <t>matmenys: FA 7'', pralaidumas 0,7  m3/h, filtro medžiaga - polipropilenas arba lygiavertė medžiaga</t>
  </si>
  <si>
    <t>matmenys: 9 7/8''/1mk ± 0,05%, filtro medžiaga - polipropilenas arba lygiavertė medžiaga</t>
  </si>
  <si>
    <t>matmenys: 9 7/8''/5mk ± 0,05%, filtro medžiaga - polipropilenas arba lygiavertė medžiaga</t>
  </si>
  <si>
    <t>matmenys: 10''/1mk ± 0,05%, filtro medžiaga - polipropilenas arba lygiavertė medžiaga</t>
  </si>
  <si>
    <t>matmenys: 10''/10mk ± 0,05%, filtro medžiaga - polipropilenas arba lygiavertė medžiaga</t>
  </si>
  <si>
    <t>matmenys: 10''/25mk ± 0,05%, filtro medžiaga - polipropilenas arba lygiavertė medžiaga</t>
  </si>
  <si>
    <t>matmenys: 10''/5mk ± 0,05%, filtro medžiaga - polipropileninė virvinė arba lygiavertė medžiaga</t>
  </si>
  <si>
    <t>matmenys: 10''/1mk ± 0,05%, filtro medžiaga - polipropileninė virvinė arba lygiavertė medžiaga</t>
  </si>
  <si>
    <t>matmenys: 10''/10mk ± 0,05%, filtro medžiaga - polipropileninė virvinė arba lygiavertė medžiaga</t>
  </si>
  <si>
    <t>matmenys: 10''/25mk ± 0,05%, filtro medžiaga - polipropileninė virvinė arba lygiavertė medžiaga</t>
  </si>
  <si>
    <t>matmenys: 10''/60mk ± 0,05%, mechaninė, plaunama</t>
  </si>
  <si>
    <t>matmenys: 10''/10mk ± 0,05%, presuotųjų anglių</t>
  </si>
  <si>
    <t>matmenys: 10''/10mk ± 0,05%, aktyvintųjų anglių</t>
  </si>
  <si>
    <t>matmenys: 10'' ± 0,05%, vandens minkštinimui, su polifosfatų kristalais</t>
  </si>
  <si>
    <t>Pentair, JAV</t>
  </si>
  <si>
    <t>matmenys: 10''/20mk ± 0,05%, "S1-BB" tipo arba lygiavertė</t>
  </si>
  <si>
    <t>matmenys: 20''/1mk ± 0,05%, filtro medžiaga - polipropilenas arba lygiavertė medžiaga</t>
  </si>
  <si>
    <t>matmenys: 20''/10mk ± 0,05%, filtro medžiaga - polipropilenas arba lygiavertė medžiaga</t>
  </si>
  <si>
    <t>matmenys: 20''/25mk ± 0,05%, filtro medžiaga - polipropilenas arba lygiavertė medžiaga</t>
  </si>
  <si>
    <t>matmenys: 20''/1mk ± 0,05%, filtro medžiaga - polipropileninė virvinė arba lygiavertė medžiaga</t>
  </si>
  <si>
    <t>matmenys: 20''/10mk ± 0,05%, filtro medžiaga - polipropileninė virvinė arba lygiavertė medžiaga</t>
  </si>
  <si>
    <t>matmenys: 20''/25mk ± 0,05%,filtro medžiaga - polipropileninė virvinė arba lygiavertė medžiaga</t>
  </si>
  <si>
    <t>matmenys: 20''/10mk ± 0,05%, presuotųjų anglių</t>
  </si>
  <si>
    <t>matmenys: 20''/10mk ± 0,05%, aktyvintųjų anglių</t>
  </si>
  <si>
    <t>matmenys: 20''/20mk ± 0,05%, "S1-BB" tipo arba lygiavertė</t>
  </si>
  <si>
    <t>Valiklis</t>
  </si>
  <si>
    <t>Aquamax, Italija</t>
  </si>
  <si>
    <t>Magnetinis, kalkių  Ø 1/2 x 1/2</t>
  </si>
  <si>
    <t>Filtras</t>
  </si>
  <si>
    <t>Vandens minkštinimo, skalbimo mašinai, Ø 3/4</t>
  </si>
  <si>
    <t>Membrana</t>
  </si>
  <si>
    <t>Dow Chemical, JAV</t>
  </si>
  <si>
    <t>Reversinio osmoso, "TW30- 1812-100" tipo arba lygiavertė</t>
  </si>
  <si>
    <t>Siurblys</t>
  </si>
  <si>
    <t>Aquapro, Taivanis</t>
  </si>
  <si>
    <t>Vandens, "Aquapro 6689-800-268" tipo arba lygiavertis, 36V</t>
  </si>
  <si>
    <t>Skysčiams, pralaidumas iki  100 mikronų, su manometru, skaidrus</t>
  </si>
  <si>
    <t>Honeywell, Vokietija</t>
  </si>
  <si>
    <t>matmenys: Ø 1/2  ± 0,05 %, momentinis pralaidumas 20 l/min  ± 0,05 %</t>
  </si>
  <si>
    <t>matmenys: Ø 3/4  ± 0,05 %, momentinis pralaidumas 28 l/min  ± 0,05 %</t>
  </si>
  <si>
    <t>matmenys: Ø 1  ± 0,05 %, momentinis pralaidumas 35 l/min  ± 0,05 %</t>
  </si>
  <si>
    <t>Vandens filtro korpusas (komplektas)</t>
  </si>
  <si>
    <t>matmenys: 5'', pajungimo diametras 1/2", temperatūra iki 40° C ± 0,05 %</t>
  </si>
  <si>
    <t>matmenys: 5'', pajungimo diametras 3/4", temperatūra iki 40° C ± 0,05 %</t>
  </si>
  <si>
    <t>matmenys: 7'', pajungimo diametras 3/4", temperatūra iki 40° C ± 0,05 %</t>
  </si>
  <si>
    <t>matmenys: 10'', pajungimo diametras 1/2", temperatūra iki 40° C ± 0,05 %</t>
  </si>
  <si>
    <t>matmenys: 10'', pajungimo diametras 3/4", temperatūra iki 40° C ± 0,05 %</t>
  </si>
  <si>
    <t>matmenys: 10'', pajungimo diametras 1", temperatūra iki 40° C ± 0,05 %</t>
  </si>
  <si>
    <t>matmenys: 10'', pajungimo diametras 1/2", temperatūra iki 80° C ± 0,05 %</t>
  </si>
  <si>
    <t>matmenys: 10'', pajungimo diametras 3/4", temperatūra iki 80° C ± 0,05 %</t>
  </si>
  <si>
    <t>matmenys: 10", pajungimo diametras 1/2", temperatūra iki 52° C ± 0,05 %, filtro korpusas 'SL Blue" tipo arba lygiavertis</t>
  </si>
  <si>
    <t>matmenys: 10", pajungimo diametras 3/4", temperatūra iki 52° C ± 0,05 %, filtro korpusas "SL Blue" tipo arba lygiavertis</t>
  </si>
  <si>
    <t>matmenys: 10", pajungimo diametras 3/4", temperatūra iki 70° C ± 0,05 %, filtrų korpusas "Red hot" tipo arba lygiavertis</t>
  </si>
  <si>
    <t>matmenys: 10'', pajungimo diametras 1/2", temperatūra iki 40° C ± 0,05 %, dvigubas</t>
  </si>
  <si>
    <t>matmenys: 10'', pajungimo diametras 3/4", temperatūra iki 40° C ± 0,05 %, dvigubas</t>
  </si>
  <si>
    <t>matmenys: 10'', pajungimo diametras 1", temperatūra iki 40° C ± 0,05 %, dvigubas</t>
  </si>
  <si>
    <t>matmenys: 10'', pajungimo diametras 1", temperatūra iki 37° C ± 0,05 %,  "BigBlue" tipo arba lygiavertis</t>
  </si>
  <si>
    <t>matmenys: 10'', pajungimo diametras 1,5", temperatūra iki 37° C ± 0,05 %,  "BigBlue" tipo arba lygiavertis</t>
  </si>
  <si>
    <t>matmenys: 20'', pajungimo diametras 1/2", temperatūra iki 40° C ± 0,05 %</t>
  </si>
  <si>
    <t>matmenys: 20'', pajungimo diametras 3/4", temperatūra iki 40° C ± 0,05 %</t>
  </si>
  <si>
    <t>matmenys: 20'', pajungimo diametras 1", temperatūra iki 40° C ± 0,05 %</t>
  </si>
  <si>
    <t>matmenys: 20", pajungimo diametras 3/4", temperatūra iki 52° C ± 0,05 %, filtro korpusas "Blue-20" tipo arba lygiavertis</t>
  </si>
  <si>
    <t>Raktas</t>
  </si>
  <si>
    <t>Filtro korpusui, pajungimo diametras 10"</t>
  </si>
  <si>
    <t>Filtro korpusui "Blue-20" tipo arba lygiaverčiam, pajungimo diametras 20"</t>
  </si>
  <si>
    <t>Filtro korpusui "BigBlue" tipo arba lygieverčiam, pajungimo diametras 10"</t>
  </si>
  <si>
    <t>Pasiūlymo kaina be PVM, Eur</t>
  </si>
  <si>
    <t>PVM, Eur</t>
  </si>
  <si>
    <t>Pasiūlymo kaina su PVM, Eur</t>
  </si>
  <si>
    <r>
      <rPr>
        <b/>
        <i/>
        <sz val="11"/>
        <color rgb="FF000000"/>
        <rFont val="Times New Roman"/>
        <charset val="204"/>
      </rPr>
      <t xml:space="preserve">Bendra pasiūlymo kaina pirkimo daliai Nr. 10 su PVM </t>
    </r>
    <r>
      <rPr>
        <b/>
        <i/>
        <u/>
        <sz val="11"/>
        <color rgb="FF000000"/>
        <rFont val="Times New Roman"/>
        <charset val="204"/>
      </rPr>
      <t>12386,04</t>
    </r>
    <r>
      <rPr>
        <b/>
        <i/>
        <sz val="11"/>
        <color rgb="FF000000"/>
        <rFont val="Times New Roman"/>
        <charset val="204"/>
      </rPr>
      <t xml:space="preserve"> EUR (dvylika tūkstančių trys šimtai aštuonesdešimt šeši, 04 Eur su PVM).
Į šią sumą įeina visos išlaidos ir visi mokesčiai, taip pat ir PVM, kuris sudaro </t>
    </r>
    <r>
      <rPr>
        <b/>
        <i/>
        <u/>
        <sz val="11"/>
        <color rgb="FF000000"/>
        <rFont val="Times New Roman"/>
        <charset val="204"/>
      </rPr>
      <t>2149,64</t>
    </r>
    <r>
      <rPr>
        <b/>
        <i/>
        <sz val="11"/>
        <color rgb="FF000000"/>
        <rFont val="Times New Roman"/>
        <charset val="204"/>
      </rPr>
      <t xml:space="preserve"> EUR.</t>
    </r>
  </si>
</sst>
</file>

<file path=xl/styles.xml><?xml version="1.0" encoding="utf-8"?>
<styleSheet xmlns="http://schemas.openxmlformats.org/spreadsheetml/2006/main">
  <numFmts count="4">
    <numFmt numFmtId="176" formatCode="_ * #,##0.00_ ;_ * \-#,##0.00_ ;_ * &quot;-&quot;??_ ;_ @_ "/>
    <numFmt numFmtId="177" formatCode="_ * #,##0_ ;_ * \-#,##0_ ;_ * &quot;-&quot;_ ;_ @_ "/>
    <numFmt numFmtId="44" formatCode="_(&quot;$&quot;* #,##0.00_);_(&quot;$&quot;* \(#,##0.00\);_(&quot;$&quot;* &quot;-&quot;??_);_(@_)"/>
    <numFmt numFmtId="42" formatCode="_(&quot;$&quot;* #,##0_);_(&quot;$&quot;* \(#,##0\);_(&quot;$&quot;* &quot;-&quot;_);_(@_)"/>
  </numFmts>
  <fonts count="32">
    <font>
      <sz val="11"/>
      <color theme="1"/>
      <name val="Calibri"/>
      <charset val="186"/>
      <scheme val="minor"/>
    </font>
    <font>
      <sz val="11"/>
      <color rgb="FF000000"/>
      <name val="Times New Roman"/>
      <charset val="186"/>
    </font>
    <font>
      <b/>
      <sz val="11"/>
      <color rgb="FF000000"/>
      <name val="Times New Roman"/>
      <charset val="186"/>
    </font>
    <font>
      <b/>
      <sz val="10"/>
      <name val="Times New Roman"/>
      <charset val="186"/>
    </font>
    <font>
      <b/>
      <sz val="10"/>
      <color rgb="FF000000"/>
      <name val="Times New Roman"/>
      <charset val="186"/>
    </font>
    <font>
      <b/>
      <sz val="11"/>
      <name val="Times New Roman"/>
      <charset val="186"/>
    </font>
    <font>
      <b/>
      <i/>
      <sz val="11"/>
      <name val="Times New Roman"/>
      <charset val="186"/>
    </font>
    <font>
      <sz val="11"/>
      <name val="Times New Roman"/>
      <charset val="186"/>
    </font>
    <font>
      <sz val="11"/>
      <name val="Calibri"/>
      <charset val="1"/>
    </font>
    <font>
      <b/>
      <i/>
      <sz val="11"/>
      <color rgb="FF000000"/>
      <name val="Times New Roman"/>
      <charset val="186"/>
    </font>
    <font>
      <b/>
      <i/>
      <sz val="11"/>
      <color rgb="FF000000"/>
      <name val="Times New Roman"/>
      <charset val="204"/>
    </font>
    <font>
      <sz val="11"/>
      <color theme="1"/>
      <name val="Calibri"/>
      <charset val="134"/>
      <scheme val="minor"/>
    </font>
    <font>
      <b/>
      <sz val="13"/>
      <color theme="3"/>
      <name val="Calibri"/>
      <charset val="134"/>
      <scheme val="minor"/>
    </font>
    <font>
      <sz val="11"/>
      <color rgb="FFFF0000"/>
      <name val="Calibri"/>
      <charset val="0"/>
      <scheme val="minor"/>
    </font>
    <font>
      <i/>
      <sz val="11"/>
      <color rgb="FF7F7F7F"/>
      <name val="Calibri"/>
      <charset val="0"/>
      <scheme val="minor"/>
    </font>
    <font>
      <sz val="11"/>
      <color rgb="FF9C0006"/>
      <name val="Calibri"/>
      <charset val="0"/>
      <scheme val="minor"/>
    </font>
    <font>
      <sz val="11"/>
      <color theme="1"/>
      <name val="Calibri"/>
      <charset val="0"/>
      <scheme val="minor"/>
    </font>
    <font>
      <b/>
      <sz val="11"/>
      <color rgb="FFFFFFFF"/>
      <name val="Calibri"/>
      <charset val="0"/>
      <scheme val="minor"/>
    </font>
    <font>
      <b/>
      <sz val="11"/>
      <color rgb="FF3F3F3F"/>
      <name val="Calibri"/>
      <charset val="0"/>
      <scheme val="minor"/>
    </font>
    <font>
      <b/>
      <sz val="18"/>
      <color theme="3"/>
      <name val="Calibri"/>
      <charset val="134"/>
      <scheme val="minor"/>
    </font>
    <font>
      <u/>
      <sz val="11"/>
      <color rgb="FF0000FF"/>
      <name val="Calibri"/>
      <charset val="0"/>
      <scheme val="minor"/>
    </font>
    <font>
      <sz val="11"/>
      <color theme="0"/>
      <name val="Calibri"/>
      <charset val="0"/>
      <scheme val="minor"/>
    </font>
    <font>
      <b/>
      <sz val="15"/>
      <color theme="3"/>
      <name val="Calibri"/>
      <charset val="134"/>
      <scheme val="minor"/>
    </font>
    <font>
      <u/>
      <sz val="11"/>
      <color rgb="FF800080"/>
      <name val="Calibri"/>
      <charset val="0"/>
      <scheme val="minor"/>
    </font>
    <font>
      <sz val="11"/>
      <color rgb="FF9C6500"/>
      <name val="Calibri"/>
      <charset val="0"/>
      <scheme val="minor"/>
    </font>
    <font>
      <b/>
      <sz val="11"/>
      <color rgb="FFFA7D00"/>
      <name val="Calibri"/>
      <charset val="0"/>
      <scheme val="minor"/>
    </font>
    <font>
      <sz val="11"/>
      <color rgb="FFFA7D00"/>
      <name val="Calibri"/>
      <charset val="0"/>
      <scheme val="minor"/>
    </font>
    <font>
      <b/>
      <sz val="11"/>
      <color theme="3"/>
      <name val="Calibri"/>
      <charset val="134"/>
      <scheme val="minor"/>
    </font>
    <font>
      <sz val="11"/>
      <color rgb="FF006100"/>
      <name val="Calibri"/>
      <charset val="0"/>
      <scheme val="minor"/>
    </font>
    <font>
      <sz val="11"/>
      <color rgb="FF3F3F76"/>
      <name val="Calibri"/>
      <charset val="0"/>
      <scheme val="minor"/>
    </font>
    <font>
      <b/>
      <sz val="11"/>
      <color theme="1"/>
      <name val="Calibri"/>
      <charset val="0"/>
      <scheme val="minor"/>
    </font>
    <font>
      <b/>
      <i/>
      <u/>
      <sz val="11"/>
      <color rgb="FF000000"/>
      <name val="Times New Roman"/>
      <charset val="204"/>
    </font>
  </fonts>
  <fills count="34">
    <fill>
      <patternFill patternType="none"/>
    </fill>
    <fill>
      <patternFill patternType="gray125"/>
    </fill>
    <fill>
      <patternFill patternType="solid">
        <fgColor rgb="FFFFFFFF"/>
        <bgColor rgb="FFFFFFCC"/>
      </patternFill>
    </fill>
    <fill>
      <patternFill patternType="solid">
        <fgColor rgb="FFFFFFCC"/>
        <bgColor indexed="64"/>
      </patternFill>
    </fill>
    <fill>
      <patternFill patternType="solid">
        <fgColor rgb="FFFFC7CE"/>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theme="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399975585192419"/>
        <bgColor indexed="64"/>
      </patternFill>
    </fill>
  </fills>
  <borders count="18">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0" fontId="16" fillId="9" borderId="0" applyNumberFormat="0" applyBorder="0" applyAlignment="0" applyProtection="0">
      <alignment vertical="center"/>
    </xf>
    <xf numFmtId="176" fontId="11" fillId="0" borderId="0" applyFont="0" applyFill="0" applyBorder="0" applyAlignment="0" applyProtection="0">
      <alignment vertical="center"/>
    </xf>
    <xf numFmtId="177" fontId="11" fillId="0" borderId="0" applyFont="0" applyFill="0" applyBorder="0" applyAlignment="0" applyProtection="0">
      <alignment vertical="center"/>
    </xf>
    <xf numFmtId="42"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0" fontId="17" fillId="6" borderId="12" applyNumberFormat="0" applyAlignment="0" applyProtection="0">
      <alignment vertical="center"/>
    </xf>
    <xf numFmtId="0" fontId="12" fillId="0" borderId="11" applyNumberFormat="0" applyFill="0" applyAlignment="0" applyProtection="0">
      <alignment vertical="center"/>
    </xf>
    <xf numFmtId="0" fontId="11" fillId="3" borderId="10" applyNumberFormat="0" applyFont="0" applyAlignment="0" applyProtection="0">
      <alignment vertical="center"/>
    </xf>
    <xf numFmtId="0" fontId="20" fillId="0" borderId="0" applyNumberFormat="0" applyFill="0" applyBorder="0" applyAlignment="0" applyProtection="0">
      <alignment vertical="center"/>
    </xf>
    <xf numFmtId="0" fontId="21" fillId="11" borderId="0" applyNumberFormat="0" applyBorder="0" applyAlignment="0" applyProtection="0">
      <alignment vertical="center"/>
    </xf>
    <xf numFmtId="0" fontId="23" fillId="0" borderId="0" applyNumberFormat="0" applyFill="0" applyBorder="0" applyAlignment="0" applyProtection="0">
      <alignment vertical="center"/>
    </xf>
    <xf numFmtId="0" fontId="16" fillId="13" borderId="0" applyNumberFormat="0" applyBorder="0" applyAlignment="0" applyProtection="0">
      <alignment vertical="center"/>
    </xf>
    <xf numFmtId="0" fontId="13" fillId="0" borderId="0" applyNumberFormat="0" applyFill="0" applyBorder="0" applyAlignment="0" applyProtection="0">
      <alignment vertical="center"/>
    </xf>
    <xf numFmtId="0" fontId="16" fillId="15" borderId="0" applyNumberFormat="0" applyBorder="0" applyAlignment="0" applyProtection="0">
      <alignment vertical="center"/>
    </xf>
    <xf numFmtId="0" fontId="1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2" fillId="0" borderId="11"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9" fillId="21" borderId="14" applyNumberFormat="0" applyAlignment="0" applyProtection="0">
      <alignment vertical="center"/>
    </xf>
    <xf numFmtId="0" fontId="21" fillId="23" borderId="0" applyNumberFormat="0" applyBorder="0" applyAlignment="0" applyProtection="0">
      <alignment vertical="center"/>
    </xf>
    <xf numFmtId="0" fontId="28" fillId="20" borderId="0" applyNumberFormat="0" applyBorder="0" applyAlignment="0" applyProtection="0">
      <alignment vertical="center"/>
    </xf>
    <xf numFmtId="0" fontId="18" fillId="8" borderId="13" applyNumberFormat="0" applyAlignment="0" applyProtection="0">
      <alignment vertical="center"/>
    </xf>
    <xf numFmtId="0" fontId="16" fillId="5" borderId="0" applyNumberFormat="0" applyBorder="0" applyAlignment="0" applyProtection="0">
      <alignment vertical="center"/>
    </xf>
    <xf numFmtId="0" fontId="25" fillId="8" borderId="14" applyNumberFormat="0" applyAlignment="0" applyProtection="0">
      <alignment vertical="center"/>
    </xf>
    <xf numFmtId="0" fontId="26" fillId="0" borderId="15" applyNumberFormat="0" applyFill="0" applyAlignment="0" applyProtection="0">
      <alignment vertical="center"/>
    </xf>
    <xf numFmtId="0" fontId="30" fillId="0" borderId="17" applyNumberFormat="0" applyFill="0" applyAlignment="0" applyProtection="0">
      <alignment vertical="center"/>
    </xf>
    <xf numFmtId="0" fontId="15" fillId="4" borderId="0" applyNumberFormat="0" applyBorder="0" applyAlignment="0" applyProtection="0">
      <alignment vertical="center"/>
    </xf>
    <xf numFmtId="0" fontId="24" fillId="12" borderId="0" applyNumberFormat="0" applyBorder="0" applyAlignment="0" applyProtection="0">
      <alignment vertical="center"/>
    </xf>
    <xf numFmtId="0" fontId="21" fillId="19" borderId="0" applyNumberFormat="0" applyBorder="0" applyAlignment="0" applyProtection="0">
      <alignment vertical="center"/>
    </xf>
    <xf numFmtId="0" fontId="16" fillId="26" borderId="0" applyNumberFormat="0" applyBorder="0" applyAlignment="0" applyProtection="0">
      <alignment vertical="center"/>
    </xf>
    <xf numFmtId="0" fontId="21" fillId="17" borderId="0" applyNumberFormat="0" applyBorder="0" applyAlignment="0" applyProtection="0">
      <alignment vertical="center"/>
    </xf>
    <xf numFmtId="0" fontId="21" fillId="14" borderId="0" applyNumberFormat="0" applyBorder="0" applyAlignment="0" applyProtection="0">
      <alignment vertical="center"/>
    </xf>
    <xf numFmtId="0" fontId="16" fillId="16" borderId="0" applyNumberFormat="0" applyBorder="0" applyAlignment="0" applyProtection="0">
      <alignment vertical="center"/>
    </xf>
    <xf numFmtId="0" fontId="16" fillId="28" borderId="0" applyNumberFormat="0" applyBorder="0" applyAlignment="0" applyProtection="0">
      <alignment vertical="center"/>
    </xf>
    <xf numFmtId="0" fontId="21" fillId="22" borderId="0" applyNumberFormat="0" applyBorder="0" applyAlignment="0" applyProtection="0">
      <alignment vertical="center"/>
    </xf>
    <xf numFmtId="0" fontId="21" fillId="18" borderId="0" applyNumberFormat="0" applyBorder="0" applyAlignment="0" applyProtection="0">
      <alignment vertical="center"/>
    </xf>
    <xf numFmtId="0" fontId="16" fillId="7" borderId="0" applyNumberFormat="0" applyBorder="0" applyAlignment="0" applyProtection="0">
      <alignment vertical="center"/>
    </xf>
    <xf numFmtId="0" fontId="21" fillId="30" borderId="0" applyNumberFormat="0" applyBorder="0" applyAlignment="0" applyProtection="0">
      <alignment vertical="center"/>
    </xf>
    <xf numFmtId="0" fontId="16" fillId="31" borderId="0" applyNumberFormat="0" applyBorder="0" applyAlignment="0" applyProtection="0">
      <alignment vertical="center"/>
    </xf>
    <xf numFmtId="0" fontId="16" fillId="29" borderId="0" applyNumberFormat="0" applyBorder="0" applyAlignment="0" applyProtection="0">
      <alignment vertical="center"/>
    </xf>
    <xf numFmtId="0" fontId="21" fillId="10" borderId="0" applyNumberFormat="0" applyBorder="0" applyAlignment="0" applyProtection="0">
      <alignment vertical="center"/>
    </xf>
    <xf numFmtId="0" fontId="16" fillId="25" borderId="0" applyNumberFormat="0" applyBorder="0" applyAlignment="0" applyProtection="0">
      <alignment vertical="center"/>
    </xf>
    <xf numFmtId="0" fontId="21" fillId="33" borderId="0" applyNumberFormat="0" applyBorder="0" applyAlignment="0" applyProtection="0">
      <alignment vertical="center"/>
    </xf>
    <xf numFmtId="0" fontId="21" fillId="24" borderId="0" applyNumberFormat="0" applyBorder="0" applyAlignment="0" applyProtection="0">
      <alignment vertical="center"/>
    </xf>
    <xf numFmtId="0" fontId="16" fillId="27" borderId="0" applyNumberFormat="0" applyBorder="0" applyAlignment="0" applyProtection="0">
      <alignment vertical="center"/>
    </xf>
    <xf numFmtId="0" fontId="21" fillId="32" borderId="0" applyNumberFormat="0" applyBorder="0" applyAlignment="0" applyProtection="0">
      <alignment vertical="center"/>
    </xf>
  </cellStyleXfs>
  <cellXfs count="39">
    <xf numFmtId="0" fontId="0" fillId="0" borderId="0" xfId="0"/>
    <xf numFmtId="0" fontId="1" fillId="0" borderId="0" xfId="0" applyFont="1" applyAlignment="1">
      <alignment horizontal="left" wrapText="1"/>
    </xf>
    <xf numFmtId="0" fontId="2" fillId="0" borderId="0" xfId="0" applyFont="1" applyBorder="1" applyAlignment="1">
      <alignment horizontal="right" wrapText="1"/>
    </xf>
    <xf numFmtId="0" fontId="2" fillId="0" borderId="0" xfId="0" applyFont="1" applyBorder="1" applyAlignment="1">
      <alignment horizontal="center"/>
    </xf>
    <xf numFmtId="0" fontId="1" fillId="0" borderId="0" xfId="0" applyFont="1" applyBorder="1" applyAlignment="1">
      <alignment horizontal="left" wrapText="1"/>
    </xf>
    <xf numFmtId="0" fontId="3" fillId="2" borderId="1" xfId="0" applyFont="1" applyFill="1" applyBorder="1" applyAlignment="1">
      <alignment horizontal="center" vertical="center" wrapText="1"/>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2" fillId="2"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2" fontId="2" fillId="2" borderId="4" xfId="0" applyNumberFormat="1" applyFont="1" applyFill="1" applyBorder="1" applyAlignment="1">
      <alignment horizontal="center" vertical="center" wrapText="1"/>
    </xf>
    <xf numFmtId="0" fontId="1" fillId="2" borderId="4" xfId="0" applyFont="1" applyFill="1" applyBorder="1" applyAlignment="1">
      <alignment vertical="center" wrapText="1"/>
    </xf>
    <xf numFmtId="0" fontId="1" fillId="2" borderId="4" xfId="0" applyFont="1" applyFill="1" applyBorder="1" applyAlignment="1">
      <alignment horizontal="left" vertical="center" wrapText="1"/>
    </xf>
    <xf numFmtId="0" fontId="6" fillId="2" borderId="4"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wrapText="1"/>
    </xf>
    <xf numFmtId="2" fontId="1" fillId="2" borderId="4" xfId="0" applyNumberFormat="1" applyFont="1" applyFill="1" applyBorder="1" applyAlignment="1">
      <alignment wrapText="1"/>
    </xf>
    <xf numFmtId="2" fontId="0" fillId="0" borderId="4" xfId="0" applyNumberFormat="1" applyBorder="1"/>
    <xf numFmtId="0" fontId="7" fillId="2" borderId="4" xfId="0" applyFont="1" applyFill="1" applyBorder="1" applyAlignment="1">
      <alignment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wrapText="1"/>
    </xf>
    <xf numFmtId="2" fontId="8" fillId="0" borderId="4" xfId="0" applyNumberFormat="1" applyFont="1" applyBorder="1"/>
    <xf numFmtId="2" fontId="0" fillId="0" borderId="4" xfId="0" applyNumberFormat="1" applyFont="1" applyBorder="1"/>
    <xf numFmtId="0" fontId="7" fillId="2" borderId="4" xfId="0" applyFont="1" applyFill="1" applyBorder="1" applyAlignment="1">
      <alignment horizontal="left" vertical="center" wrapText="1"/>
    </xf>
    <xf numFmtId="2" fontId="1" fillId="0" borderId="4" xfId="0" applyNumberFormat="1" applyFont="1" applyBorder="1" applyAlignment="1"/>
    <xf numFmtId="0" fontId="1" fillId="2" borderId="5" xfId="0" applyFont="1" applyFill="1" applyBorder="1" applyAlignment="1">
      <alignment horizontal="left" vertical="center" wrapText="1"/>
    </xf>
    <xf numFmtId="0" fontId="9" fillId="2" borderId="4"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0" borderId="0" xfId="0" applyFont="1" applyAlignment="1"/>
    <xf numFmtId="0" fontId="1" fillId="0" borderId="0" xfId="0" applyFont="1" applyAlignment="1">
      <alignment horizontal="center"/>
    </xf>
    <xf numFmtId="0" fontId="10" fillId="2" borderId="4" xfId="0" applyFont="1" applyFill="1" applyBorder="1" applyAlignment="1">
      <alignment horizontal="right" vertical="center" wrapText="1"/>
    </xf>
    <xf numFmtId="0" fontId="2" fillId="2" borderId="8" xfId="0" applyFont="1" applyFill="1" applyBorder="1" applyAlignment="1">
      <alignment horizontal="right" vertical="center" wrapText="1"/>
    </xf>
    <xf numFmtId="0" fontId="2" fillId="2" borderId="9" xfId="0" applyFont="1" applyFill="1" applyBorder="1" applyAlignment="1">
      <alignment horizontal="right" vertical="center" wrapText="1"/>
    </xf>
    <xf numFmtId="0" fontId="2" fillId="2" borderId="0" xfId="0" applyFont="1" applyFill="1" applyBorder="1" applyAlignment="1">
      <alignment horizontal="right" vertical="center" wrapText="1"/>
    </xf>
    <xf numFmtId="0" fontId="10" fillId="2" borderId="0" xfId="0" applyFont="1" applyFill="1" applyBorder="1" applyAlignment="1">
      <alignment horizontal="left" vertical="center" wrapText="1"/>
    </xf>
    <xf numFmtId="2" fontId="1" fillId="2" borderId="9" xfId="0" applyNumberFormat="1" applyFont="1" applyFill="1" applyBorder="1" applyAlignment="1">
      <alignment wrapText="1"/>
    </xf>
    <xf numFmtId="2" fontId="1" fillId="2" borderId="0" xfId="0" applyNumberFormat="1" applyFont="1" applyFill="1" applyBorder="1" applyAlignment="1">
      <alignment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108360</xdr:colOff>
      <xdr:row>4</xdr:row>
      <xdr:rowOff>0</xdr:rowOff>
    </xdr:from>
    <xdr:to>
      <xdr:col>4</xdr:col>
      <xdr:colOff>114480</xdr:colOff>
      <xdr:row>4</xdr:row>
      <xdr:rowOff>29520</xdr:rowOff>
    </xdr:to>
    <xdr:sp>
      <xdr:nvSpPr>
        <xdr:cNvPr id="2" name="CustomShape 1"/>
        <xdr:cNvSpPr/>
      </xdr:nvSpPr>
      <xdr:spPr>
        <a:xfrm>
          <a:off x="9064625" y="762000"/>
          <a:ext cx="6350" cy="2921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0"/>
  <sheetViews>
    <sheetView tabSelected="1" topLeftCell="D69" workbookViewId="0">
      <selection activeCell="J85" sqref="J85"/>
    </sheetView>
  </sheetViews>
  <sheetFormatPr defaultColWidth="9" defaultRowHeight="15"/>
  <cols>
    <col min="2" max="2" width="20.6666666666667" customWidth="1"/>
    <col min="3" max="3" width="43.7809523809524" customWidth="1"/>
    <col min="4" max="4" width="60.8857142857143" customWidth="1"/>
    <col min="10" max="10" width="10.6666666666667" customWidth="1"/>
  </cols>
  <sheetData>
    <row r="1" spans="2:10">
      <c r="B1" s="1"/>
      <c r="C1" s="1"/>
      <c r="G1" s="2" t="s">
        <v>0</v>
      </c>
      <c r="H1" s="2"/>
      <c r="I1" s="2"/>
      <c r="J1" s="2"/>
    </row>
    <row r="2" spans="2:3">
      <c r="B2" s="1"/>
      <c r="C2" s="1"/>
    </row>
    <row r="3" spans="1:10">
      <c r="A3" s="3" t="s">
        <v>1</v>
      </c>
      <c r="B3" s="3"/>
      <c r="C3" s="3"/>
      <c r="D3" s="3"/>
      <c r="E3" s="3"/>
      <c r="F3" s="3"/>
      <c r="G3" s="3"/>
      <c r="H3" s="3"/>
      <c r="I3" s="3"/>
      <c r="J3" s="3"/>
    </row>
    <row r="4" spans="1:10">
      <c r="A4" s="4" t="s">
        <v>2</v>
      </c>
      <c r="B4" s="4"/>
      <c r="C4" s="4"/>
      <c r="D4" s="4"/>
      <c r="E4" s="4"/>
      <c r="F4" s="4"/>
      <c r="G4" s="4"/>
      <c r="H4" s="4"/>
      <c r="I4" s="4"/>
      <c r="J4" s="4"/>
    </row>
    <row r="5" spans="1:11">
      <c r="A5" s="5" t="s">
        <v>3</v>
      </c>
      <c r="B5" s="5"/>
      <c r="C5" s="5"/>
      <c r="D5" s="5"/>
      <c r="E5" s="5"/>
      <c r="F5" s="5"/>
      <c r="G5" s="5"/>
      <c r="H5" s="5"/>
      <c r="I5" s="5"/>
      <c r="J5" s="5"/>
      <c r="K5" s="30"/>
    </row>
    <row r="6" spans="1:11">
      <c r="A6" s="6"/>
      <c r="B6" s="7"/>
      <c r="C6" s="7"/>
      <c r="D6" s="7"/>
      <c r="E6" s="7"/>
      <c r="F6" s="7"/>
      <c r="G6" s="7"/>
      <c r="H6" s="7"/>
      <c r="I6" s="7"/>
      <c r="J6" s="7"/>
      <c r="K6" s="30"/>
    </row>
    <row r="7" ht="71.25" spans="1:11">
      <c r="A7" s="8" t="s">
        <v>4</v>
      </c>
      <c r="B7" s="8" t="s">
        <v>5</v>
      </c>
      <c r="C7" s="9" t="s">
        <v>6</v>
      </c>
      <c r="D7" s="10" t="s">
        <v>7</v>
      </c>
      <c r="E7" s="8" t="s">
        <v>8</v>
      </c>
      <c r="F7" s="8" t="s">
        <v>9</v>
      </c>
      <c r="G7" s="11" t="s">
        <v>10</v>
      </c>
      <c r="H7" s="11" t="s">
        <v>11</v>
      </c>
      <c r="I7" s="11" t="s">
        <v>12</v>
      </c>
      <c r="J7" s="11" t="s">
        <v>13</v>
      </c>
      <c r="K7" s="31"/>
    </row>
    <row r="8" spans="1:11">
      <c r="A8" s="12"/>
      <c r="B8" s="13" t="s">
        <v>14</v>
      </c>
      <c r="C8" s="13"/>
      <c r="D8" s="14" t="s">
        <v>15</v>
      </c>
      <c r="E8" s="15"/>
      <c r="F8" s="16"/>
      <c r="G8" s="17"/>
      <c r="H8" s="17"/>
      <c r="I8" s="17"/>
      <c r="J8" s="17"/>
      <c r="K8" s="30"/>
    </row>
    <row r="9" ht="30" spans="1:11">
      <c r="A9" s="12">
        <v>1</v>
      </c>
      <c r="B9" s="13"/>
      <c r="C9" s="13" t="s">
        <v>16</v>
      </c>
      <c r="D9" s="12" t="s">
        <v>17</v>
      </c>
      <c r="E9" s="15" t="s">
        <v>18</v>
      </c>
      <c r="F9" s="16">
        <v>5</v>
      </c>
      <c r="G9" s="18">
        <v>0.33</v>
      </c>
      <c r="H9" s="17">
        <v>21</v>
      </c>
      <c r="I9" s="17">
        <f t="shared" ref="I9:I47" si="0">G9*1.21</f>
        <v>0.3993</v>
      </c>
      <c r="J9" s="17">
        <f t="shared" ref="J9:J72" si="1">F9*G9</f>
        <v>1.65</v>
      </c>
      <c r="K9" s="30"/>
    </row>
    <row r="10" ht="30" spans="1:11">
      <c r="A10" s="12">
        <v>2</v>
      </c>
      <c r="B10" s="13"/>
      <c r="C10" s="13" t="s">
        <v>16</v>
      </c>
      <c r="D10" s="12" t="s">
        <v>19</v>
      </c>
      <c r="E10" s="15" t="s">
        <v>18</v>
      </c>
      <c r="F10" s="16">
        <v>100</v>
      </c>
      <c r="G10" s="18">
        <v>2</v>
      </c>
      <c r="H10" s="17">
        <v>21</v>
      </c>
      <c r="I10" s="17">
        <f t="shared" si="0"/>
        <v>2.42</v>
      </c>
      <c r="J10" s="17">
        <f t="shared" si="1"/>
        <v>200</v>
      </c>
      <c r="K10" s="30"/>
    </row>
    <row r="11" ht="30" spans="1:11">
      <c r="A11" s="12">
        <v>3</v>
      </c>
      <c r="B11" s="13"/>
      <c r="C11" s="13" t="s">
        <v>16</v>
      </c>
      <c r="D11" s="12" t="s">
        <v>20</v>
      </c>
      <c r="E11" s="15" t="s">
        <v>18</v>
      </c>
      <c r="F11" s="16">
        <v>100</v>
      </c>
      <c r="G11" s="18">
        <v>0.33</v>
      </c>
      <c r="H11" s="17">
        <v>21</v>
      </c>
      <c r="I11" s="17">
        <f t="shared" si="0"/>
        <v>0.3993</v>
      </c>
      <c r="J11" s="17">
        <f t="shared" si="1"/>
        <v>33</v>
      </c>
      <c r="K11" s="30"/>
    </row>
    <row r="12" ht="30" spans="1:11">
      <c r="A12" s="12">
        <v>4</v>
      </c>
      <c r="B12" s="13"/>
      <c r="C12" s="13" t="s">
        <v>16</v>
      </c>
      <c r="D12" s="12" t="s">
        <v>21</v>
      </c>
      <c r="E12" s="15" t="s">
        <v>18</v>
      </c>
      <c r="F12" s="16">
        <v>5</v>
      </c>
      <c r="G12" s="18">
        <v>0.22</v>
      </c>
      <c r="H12" s="17">
        <v>21</v>
      </c>
      <c r="I12" s="17">
        <f t="shared" si="0"/>
        <v>0.2662</v>
      </c>
      <c r="J12" s="17">
        <f t="shared" si="1"/>
        <v>1.1</v>
      </c>
      <c r="K12" s="30"/>
    </row>
    <row r="13" ht="30" spans="1:11">
      <c r="A13" s="12">
        <v>5</v>
      </c>
      <c r="B13" s="13"/>
      <c r="C13" s="13" t="s">
        <v>16</v>
      </c>
      <c r="D13" s="12" t="s">
        <v>22</v>
      </c>
      <c r="E13" s="15" t="s">
        <v>18</v>
      </c>
      <c r="F13" s="16">
        <v>5</v>
      </c>
      <c r="G13" s="18">
        <v>0.26</v>
      </c>
      <c r="H13" s="17">
        <v>21</v>
      </c>
      <c r="I13" s="17">
        <f t="shared" si="0"/>
        <v>0.3146</v>
      </c>
      <c r="J13" s="17">
        <f t="shared" si="1"/>
        <v>1.3</v>
      </c>
      <c r="K13" s="30"/>
    </row>
    <row r="14" ht="30" spans="1:11">
      <c r="A14" s="12">
        <v>6</v>
      </c>
      <c r="B14" s="13"/>
      <c r="C14" s="13" t="s">
        <v>16</v>
      </c>
      <c r="D14" s="12" t="s">
        <v>23</v>
      </c>
      <c r="E14" s="15" t="s">
        <v>18</v>
      </c>
      <c r="F14" s="16">
        <v>40</v>
      </c>
      <c r="G14" s="18">
        <v>2.01</v>
      </c>
      <c r="H14" s="17">
        <v>21</v>
      </c>
      <c r="I14" s="17">
        <f t="shared" si="0"/>
        <v>2.4321</v>
      </c>
      <c r="J14" s="17">
        <f t="shared" si="1"/>
        <v>80.4</v>
      </c>
      <c r="K14" s="30"/>
    </row>
    <row r="15" ht="30" spans="1:11">
      <c r="A15" s="12">
        <v>7</v>
      </c>
      <c r="B15" s="13"/>
      <c r="C15" s="13" t="s">
        <v>16</v>
      </c>
      <c r="D15" s="12" t="s">
        <v>24</v>
      </c>
      <c r="E15" s="15" t="s">
        <v>18</v>
      </c>
      <c r="F15" s="16">
        <v>40</v>
      </c>
      <c r="G15" s="18">
        <v>0.37</v>
      </c>
      <c r="H15" s="17">
        <v>21</v>
      </c>
      <c r="I15" s="17">
        <f t="shared" si="0"/>
        <v>0.4477</v>
      </c>
      <c r="J15" s="17">
        <f t="shared" si="1"/>
        <v>14.8</v>
      </c>
      <c r="K15" s="30"/>
    </row>
    <row r="16" spans="1:11">
      <c r="A16" s="12">
        <v>8</v>
      </c>
      <c r="B16" s="13"/>
      <c r="C16" s="13" t="s">
        <v>16</v>
      </c>
      <c r="D16" s="12" t="s">
        <v>25</v>
      </c>
      <c r="E16" s="15" t="s">
        <v>18</v>
      </c>
      <c r="F16" s="16">
        <v>5</v>
      </c>
      <c r="G16" s="18">
        <v>0.99</v>
      </c>
      <c r="H16" s="17">
        <v>21</v>
      </c>
      <c r="I16" s="17">
        <f t="shared" si="0"/>
        <v>1.1979</v>
      </c>
      <c r="J16" s="17">
        <f t="shared" si="1"/>
        <v>4.95</v>
      </c>
      <c r="K16" s="30"/>
    </row>
    <row r="17" spans="1:11">
      <c r="A17" s="12">
        <v>9</v>
      </c>
      <c r="B17" s="13"/>
      <c r="C17" s="13" t="s">
        <v>26</v>
      </c>
      <c r="D17" s="12" t="s">
        <v>27</v>
      </c>
      <c r="E17" s="15" t="s">
        <v>18</v>
      </c>
      <c r="F17" s="16">
        <v>5</v>
      </c>
      <c r="G17" s="18">
        <v>1.06</v>
      </c>
      <c r="H17" s="17">
        <v>21</v>
      </c>
      <c r="I17" s="17">
        <f t="shared" si="0"/>
        <v>1.2826</v>
      </c>
      <c r="J17" s="17">
        <f t="shared" si="1"/>
        <v>5.3</v>
      </c>
      <c r="K17" s="30"/>
    </row>
    <row r="18" spans="1:11">
      <c r="A18" s="12">
        <v>10</v>
      </c>
      <c r="B18" s="13"/>
      <c r="C18" s="13" t="s">
        <v>26</v>
      </c>
      <c r="D18" s="12" t="s">
        <v>28</v>
      </c>
      <c r="E18" s="15" t="s">
        <v>18</v>
      </c>
      <c r="F18" s="16">
        <v>5</v>
      </c>
      <c r="G18" s="18">
        <v>8.87</v>
      </c>
      <c r="H18" s="17">
        <v>21</v>
      </c>
      <c r="I18" s="17">
        <f t="shared" si="0"/>
        <v>10.7327</v>
      </c>
      <c r="J18" s="17">
        <f t="shared" si="1"/>
        <v>44.35</v>
      </c>
      <c r="K18" s="30"/>
    </row>
    <row r="19" ht="30" spans="1:11">
      <c r="A19" s="12">
        <v>11</v>
      </c>
      <c r="B19" s="13"/>
      <c r="C19" s="13" t="s">
        <v>26</v>
      </c>
      <c r="D19" s="19" t="s">
        <v>29</v>
      </c>
      <c r="E19" s="20" t="s">
        <v>18</v>
      </c>
      <c r="F19" s="21">
        <v>40</v>
      </c>
      <c r="G19" s="22">
        <v>0.24</v>
      </c>
      <c r="H19" s="17">
        <v>21</v>
      </c>
      <c r="I19" s="17">
        <f t="shared" si="0"/>
        <v>0.2904</v>
      </c>
      <c r="J19" s="17">
        <f t="shared" si="1"/>
        <v>9.6</v>
      </c>
      <c r="K19" s="30"/>
    </row>
    <row r="20" ht="30" spans="1:11">
      <c r="A20" s="12">
        <v>12</v>
      </c>
      <c r="B20" s="13"/>
      <c r="C20" s="13" t="s">
        <v>16</v>
      </c>
      <c r="D20" s="19" t="s">
        <v>30</v>
      </c>
      <c r="E20" s="20" t="s">
        <v>18</v>
      </c>
      <c r="F20" s="21">
        <v>40</v>
      </c>
      <c r="G20" s="22">
        <v>0.65</v>
      </c>
      <c r="H20" s="17">
        <v>21</v>
      </c>
      <c r="I20" s="17">
        <f t="shared" si="0"/>
        <v>0.7865</v>
      </c>
      <c r="J20" s="17">
        <f t="shared" si="1"/>
        <v>26</v>
      </c>
      <c r="K20" s="30"/>
    </row>
    <row r="21" ht="30" spans="1:11">
      <c r="A21" s="12">
        <v>13</v>
      </c>
      <c r="B21" s="13"/>
      <c r="C21" s="13" t="s">
        <v>26</v>
      </c>
      <c r="D21" s="12" t="s">
        <v>31</v>
      </c>
      <c r="E21" s="15" t="s">
        <v>18</v>
      </c>
      <c r="F21" s="16">
        <v>40</v>
      </c>
      <c r="G21" s="18">
        <v>1.43</v>
      </c>
      <c r="H21" s="17">
        <v>21</v>
      </c>
      <c r="I21" s="17">
        <f t="shared" si="0"/>
        <v>1.7303</v>
      </c>
      <c r="J21" s="17">
        <f t="shared" si="1"/>
        <v>57.2</v>
      </c>
      <c r="K21" s="30"/>
    </row>
    <row r="22" ht="30" spans="1:11">
      <c r="A22" s="12">
        <v>14</v>
      </c>
      <c r="B22" s="13"/>
      <c r="C22" s="13" t="s">
        <v>26</v>
      </c>
      <c r="D22" s="12" t="s">
        <v>32</v>
      </c>
      <c r="E22" s="15" t="s">
        <v>18</v>
      </c>
      <c r="F22" s="16">
        <v>40</v>
      </c>
      <c r="G22" s="18">
        <v>1.66</v>
      </c>
      <c r="H22" s="17">
        <v>21</v>
      </c>
      <c r="I22" s="17">
        <f t="shared" si="0"/>
        <v>2.0086</v>
      </c>
      <c r="J22" s="17">
        <f t="shared" si="1"/>
        <v>66.4</v>
      </c>
      <c r="K22" s="30"/>
    </row>
    <row r="23" ht="30" spans="1:11">
      <c r="A23" s="12">
        <v>15</v>
      </c>
      <c r="B23" s="13"/>
      <c r="C23" s="13" t="s">
        <v>16</v>
      </c>
      <c r="D23" s="12" t="s">
        <v>33</v>
      </c>
      <c r="E23" s="15" t="s">
        <v>18</v>
      </c>
      <c r="F23" s="16">
        <v>5</v>
      </c>
      <c r="G23" s="18">
        <v>0.21</v>
      </c>
      <c r="H23" s="17">
        <v>21</v>
      </c>
      <c r="I23" s="17">
        <f t="shared" si="0"/>
        <v>0.2541</v>
      </c>
      <c r="J23" s="17">
        <f t="shared" si="1"/>
        <v>1.05</v>
      </c>
      <c r="K23" s="30"/>
    </row>
    <row r="24" ht="30" spans="1:11">
      <c r="A24" s="12">
        <v>16</v>
      </c>
      <c r="B24" s="13"/>
      <c r="C24" s="13" t="s">
        <v>16</v>
      </c>
      <c r="D24" s="12" t="s">
        <v>34</v>
      </c>
      <c r="E24" s="15" t="s">
        <v>18</v>
      </c>
      <c r="F24" s="16">
        <v>5</v>
      </c>
      <c r="G24" s="18">
        <v>0.29</v>
      </c>
      <c r="H24" s="17">
        <v>21</v>
      </c>
      <c r="I24" s="17">
        <f t="shared" si="0"/>
        <v>0.3509</v>
      </c>
      <c r="J24" s="17">
        <f t="shared" si="1"/>
        <v>1.45</v>
      </c>
      <c r="K24" s="30"/>
    </row>
    <row r="25" ht="30" spans="1:11">
      <c r="A25" s="12">
        <v>17</v>
      </c>
      <c r="B25" s="13"/>
      <c r="C25" s="13" t="s">
        <v>16</v>
      </c>
      <c r="D25" s="12" t="s">
        <v>35</v>
      </c>
      <c r="E25" s="15" t="s">
        <v>18</v>
      </c>
      <c r="F25" s="16">
        <v>5</v>
      </c>
      <c r="G25" s="18">
        <v>0.31</v>
      </c>
      <c r="H25" s="17">
        <v>21</v>
      </c>
      <c r="I25" s="17">
        <f t="shared" si="0"/>
        <v>0.3751</v>
      </c>
      <c r="J25" s="17">
        <f t="shared" si="1"/>
        <v>1.55</v>
      </c>
      <c r="K25" s="30"/>
    </row>
    <row r="26" ht="30" spans="1:11">
      <c r="A26" s="12">
        <v>18</v>
      </c>
      <c r="B26" s="13"/>
      <c r="C26" s="13" t="s">
        <v>16</v>
      </c>
      <c r="D26" s="12" t="s">
        <v>36</v>
      </c>
      <c r="E26" s="15" t="s">
        <v>18</v>
      </c>
      <c r="F26" s="16">
        <v>40</v>
      </c>
      <c r="G26" s="18">
        <v>2.12</v>
      </c>
      <c r="H26" s="17">
        <v>21</v>
      </c>
      <c r="I26" s="17">
        <f t="shared" si="0"/>
        <v>2.5652</v>
      </c>
      <c r="J26" s="17">
        <f t="shared" si="1"/>
        <v>84.8</v>
      </c>
      <c r="K26" s="30"/>
    </row>
    <row r="27" ht="30" spans="1:11">
      <c r="A27" s="12">
        <v>19</v>
      </c>
      <c r="B27" s="13"/>
      <c r="C27" s="13" t="s">
        <v>16</v>
      </c>
      <c r="D27" s="12" t="s">
        <v>37</v>
      </c>
      <c r="E27" s="15" t="s">
        <v>18</v>
      </c>
      <c r="F27" s="16">
        <v>40</v>
      </c>
      <c r="G27" s="18">
        <v>0.41</v>
      </c>
      <c r="H27" s="17">
        <v>21</v>
      </c>
      <c r="I27" s="17">
        <f t="shared" si="0"/>
        <v>0.4961</v>
      </c>
      <c r="J27" s="17">
        <f t="shared" si="1"/>
        <v>16.4</v>
      </c>
      <c r="K27" s="30"/>
    </row>
    <row r="28" ht="30" spans="1:11">
      <c r="A28" s="12">
        <v>20</v>
      </c>
      <c r="B28" s="13"/>
      <c r="C28" s="13" t="s">
        <v>16</v>
      </c>
      <c r="D28" s="12" t="s">
        <v>38</v>
      </c>
      <c r="E28" s="15" t="s">
        <v>18</v>
      </c>
      <c r="F28" s="16">
        <v>5</v>
      </c>
      <c r="G28" s="18">
        <v>0.39</v>
      </c>
      <c r="H28" s="17">
        <v>21</v>
      </c>
      <c r="I28" s="17">
        <f t="shared" si="0"/>
        <v>0.4719</v>
      </c>
      <c r="J28" s="17">
        <f t="shared" si="1"/>
        <v>1.95</v>
      </c>
      <c r="K28" s="30"/>
    </row>
    <row r="29" ht="30" spans="1:11">
      <c r="A29" s="12">
        <v>21</v>
      </c>
      <c r="B29" s="13"/>
      <c r="C29" s="13" t="s">
        <v>16</v>
      </c>
      <c r="D29" s="12" t="s">
        <v>39</v>
      </c>
      <c r="E29" s="15" t="s">
        <v>18</v>
      </c>
      <c r="F29" s="16">
        <v>5</v>
      </c>
      <c r="G29" s="23">
        <v>0.19</v>
      </c>
      <c r="H29" s="17">
        <v>21</v>
      </c>
      <c r="I29" s="17">
        <f t="shared" si="0"/>
        <v>0.2299</v>
      </c>
      <c r="J29" s="17">
        <f t="shared" si="1"/>
        <v>0.95</v>
      </c>
      <c r="K29" s="30"/>
    </row>
    <row r="30" spans="1:11">
      <c r="A30" s="12">
        <v>22</v>
      </c>
      <c r="B30" s="13"/>
      <c r="C30" s="13" t="s">
        <v>16</v>
      </c>
      <c r="D30" s="12" t="s">
        <v>40</v>
      </c>
      <c r="E30" s="15" t="s">
        <v>18</v>
      </c>
      <c r="F30" s="16">
        <v>5</v>
      </c>
      <c r="G30" s="18">
        <v>5.91</v>
      </c>
      <c r="H30" s="17">
        <v>21</v>
      </c>
      <c r="I30" s="17">
        <f t="shared" si="0"/>
        <v>7.1511</v>
      </c>
      <c r="J30" s="17">
        <f t="shared" si="1"/>
        <v>29.55</v>
      </c>
      <c r="K30" s="30"/>
    </row>
    <row r="31" spans="1:11">
      <c r="A31" s="12">
        <v>23</v>
      </c>
      <c r="B31" s="13"/>
      <c r="C31" s="13" t="s">
        <v>26</v>
      </c>
      <c r="D31" s="12" t="s">
        <v>41</v>
      </c>
      <c r="E31" s="15" t="s">
        <v>18</v>
      </c>
      <c r="F31" s="16">
        <v>5</v>
      </c>
      <c r="G31" s="18">
        <v>1.11</v>
      </c>
      <c r="H31" s="17">
        <v>21</v>
      </c>
      <c r="I31" s="17">
        <f t="shared" si="0"/>
        <v>1.3431</v>
      </c>
      <c r="J31" s="17">
        <f t="shared" si="1"/>
        <v>5.55</v>
      </c>
      <c r="K31" s="30"/>
    </row>
    <row r="32" spans="1:11">
      <c r="A32" s="12">
        <v>24</v>
      </c>
      <c r="B32" s="13"/>
      <c r="C32" s="13" t="s">
        <v>26</v>
      </c>
      <c r="D32" s="12" t="s">
        <v>42</v>
      </c>
      <c r="E32" s="15" t="s">
        <v>18</v>
      </c>
      <c r="F32" s="16">
        <v>5</v>
      </c>
      <c r="G32" s="18">
        <v>1.31</v>
      </c>
      <c r="H32" s="17">
        <v>21</v>
      </c>
      <c r="I32" s="17">
        <f t="shared" si="0"/>
        <v>1.5851</v>
      </c>
      <c r="J32" s="17">
        <f t="shared" si="1"/>
        <v>6.55</v>
      </c>
      <c r="K32" s="30"/>
    </row>
    <row r="33" spans="1:11">
      <c r="A33" s="12">
        <v>25</v>
      </c>
      <c r="B33" s="13"/>
      <c r="C33" s="13" t="s">
        <v>26</v>
      </c>
      <c r="D33" s="12" t="s">
        <v>43</v>
      </c>
      <c r="E33" s="15" t="s">
        <v>18</v>
      </c>
      <c r="F33" s="16">
        <v>5</v>
      </c>
      <c r="G33" s="18">
        <v>14.2</v>
      </c>
      <c r="H33" s="17">
        <v>21</v>
      </c>
      <c r="I33" s="17">
        <f t="shared" si="0"/>
        <v>17.182</v>
      </c>
      <c r="J33" s="17">
        <f t="shared" si="1"/>
        <v>71</v>
      </c>
      <c r="K33" s="30"/>
    </row>
    <row r="34" spans="1:11">
      <c r="A34" s="12">
        <v>26</v>
      </c>
      <c r="B34" s="13"/>
      <c r="C34" s="13" t="s">
        <v>44</v>
      </c>
      <c r="D34" s="12" t="s">
        <v>45</v>
      </c>
      <c r="E34" s="15" t="s">
        <v>18</v>
      </c>
      <c r="F34" s="16">
        <v>5</v>
      </c>
      <c r="G34" s="18">
        <v>21.18</v>
      </c>
      <c r="H34" s="17">
        <v>21</v>
      </c>
      <c r="I34" s="17">
        <f t="shared" si="0"/>
        <v>25.6278</v>
      </c>
      <c r="J34" s="17">
        <f t="shared" si="1"/>
        <v>105.9</v>
      </c>
      <c r="K34" s="30"/>
    </row>
    <row r="35" ht="30" spans="1:11">
      <c r="A35" s="12">
        <v>27</v>
      </c>
      <c r="B35" s="13"/>
      <c r="C35" s="13" t="s">
        <v>16</v>
      </c>
      <c r="D35" s="12" t="s">
        <v>46</v>
      </c>
      <c r="E35" s="15" t="s">
        <v>18</v>
      </c>
      <c r="F35" s="16">
        <v>5</v>
      </c>
      <c r="G35" s="18">
        <v>1.08</v>
      </c>
      <c r="H35" s="17">
        <v>21</v>
      </c>
      <c r="I35" s="17">
        <f t="shared" si="0"/>
        <v>1.3068</v>
      </c>
      <c r="J35" s="17">
        <f t="shared" si="1"/>
        <v>5.4</v>
      </c>
      <c r="K35" s="30"/>
    </row>
    <row r="36" ht="30" spans="1:11">
      <c r="A36" s="12">
        <v>28</v>
      </c>
      <c r="B36" s="13"/>
      <c r="C36" s="13" t="s">
        <v>16</v>
      </c>
      <c r="D36" s="12" t="s">
        <v>47</v>
      </c>
      <c r="E36" s="15" t="s">
        <v>18</v>
      </c>
      <c r="F36" s="16">
        <v>5</v>
      </c>
      <c r="G36" s="18">
        <v>0.99</v>
      </c>
      <c r="H36" s="17">
        <v>21</v>
      </c>
      <c r="I36" s="17">
        <f t="shared" si="0"/>
        <v>1.1979</v>
      </c>
      <c r="J36" s="17">
        <f t="shared" si="1"/>
        <v>4.95</v>
      </c>
      <c r="K36" s="30"/>
    </row>
    <row r="37" ht="30" spans="1:11">
      <c r="A37" s="12">
        <v>29</v>
      </c>
      <c r="B37" s="13"/>
      <c r="C37" s="13" t="s">
        <v>16</v>
      </c>
      <c r="D37" s="12" t="s">
        <v>48</v>
      </c>
      <c r="E37" s="15" t="s">
        <v>18</v>
      </c>
      <c r="F37" s="16">
        <v>5</v>
      </c>
      <c r="G37" s="18">
        <v>1.15</v>
      </c>
      <c r="H37" s="17">
        <v>21</v>
      </c>
      <c r="I37" s="17">
        <f t="shared" si="0"/>
        <v>1.3915</v>
      </c>
      <c r="J37" s="17">
        <f t="shared" si="1"/>
        <v>5.75</v>
      </c>
      <c r="K37" s="30"/>
    </row>
    <row r="38" ht="30" spans="1:11">
      <c r="A38" s="12">
        <v>30</v>
      </c>
      <c r="B38" s="13"/>
      <c r="C38" s="13" t="s">
        <v>16</v>
      </c>
      <c r="D38" s="12" t="s">
        <v>49</v>
      </c>
      <c r="E38" s="15" t="s">
        <v>18</v>
      </c>
      <c r="F38" s="16">
        <v>5</v>
      </c>
      <c r="G38" s="18">
        <v>1.28</v>
      </c>
      <c r="H38" s="17">
        <v>21</v>
      </c>
      <c r="I38" s="17">
        <f t="shared" si="0"/>
        <v>1.5488</v>
      </c>
      <c r="J38" s="17">
        <f t="shared" si="1"/>
        <v>6.4</v>
      </c>
      <c r="K38" s="30"/>
    </row>
    <row r="39" ht="30" spans="1:11">
      <c r="A39" s="12">
        <v>31</v>
      </c>
      <c r="B39" s="13"/>
      <c r="C39" s="13" t="s">
        <v>16</v>
      </c>
      <c r="D39" s="12" t="s">
        <v>50</v>
      </c>
      <c r="E39" s="15" t="s">
        <v>18</v>
      </c>
      <c r="F39" s="16">
        <v>40</v>
      </c>
      <c r="G39" s="18">
        <v>3.42</v>
      </c>
      <c r="H39" s="17">
        <v>21</v>
      </c>
      <c r="I39" s="17">
        <f t="shared" si="0"/>
        <v>4.1382</v>
      </c>
      <c r="J39" s="17">
        <f t="shared" si="1"/>
        <v>136.8</v>
      </c>
      <c r="K39" s="30"/>
    </row>
    <row r="40" ht="30" spans="1:11">
      <c r="A40" s="12">
        <v>32</v>
      </c>
      <c r="B40" s="13"/>
      <c r="C40" s="13" t="s">
        <v>16</v>
      </c>
      <c r="D40" s="12" t="s">
        <v>51</v>
      </c>
      <c r="E40" s="15" t="s">
        <v>18</v>
      </c>
      <c r="F40" s="16">
        <v>5</v>
      </c>
      <c r="G40" s="18">
        <v>1.05</v>
      </c>
      <c r="H40" s="17">
        <v>21</v>
      </c>
      <c r="I40" s="17">
        <f t="shared" si="0"/>
        <v>1.2705</v>
      </c>
      <c r="J40" s="17">
        <f t="shared" si="1"/>
        <v>5.25</v>
      </c>
      <c r="K40" s="30"/>
    </row>
    <row r="41" spans="1:11">
      <c r="A41" s="12">
        <v>33</v>
      </c>
      <c r="B41" s="13"/>
      <c r="C41" s="13" t="s">
        <v>26</v>
      </c>
      <c r="D41" s="12" t="s">
        <v>52</v>
      </c>
      <c r="E41" s="15" t="s">
        <v>18</v>
      </c>
      <c r="F41" s="16">
        <v>5</v>
      </c>
      <c r="G41" s="18">
        <v>1.69</v>
      </c>
      <c r="H41" s="17">
        <v>21</v>
      </c>
      <c r="I41" s="17">
        <f t="shared" si="0"/>
        <v>2.0449</v>
      </c>
      <c r="J41" s="17">
        <f t="shared" si="1"/>
        <v>8.45</v>
      </c>
      <c r="K41" s="30"/>
    </row>
    <row r="42" spans="1:11">
      <c r="A42" s="12">
        <v>34</v>
      </c>
      <c r="B42" s="13"/>
      <c r="C42" s="13" t="s">
        <v>26</v>
      </c>
      <c r="D42" s="12" t="s">
        <v>53</v>
      </c>
      <c r="E42" s="15" t="s">
        <v>18</v>
      </c>
      <c r="F42" s="16">
        <v>5</v>
      </c>
      <c r="G42" s="18">
        <v>82.67</v>
      </c>
      <c r="H42" s="17">
        <v>21</v>
      </c>
      <c r="I42" s="17">
        <f t="shared" si="0"/>
        <v>100.0307</v>
      </c>
      <c r="J42" s="17">
        <f t="shared" si="1"/>
        <v>413.35</v>
      </c>
      <c r="K42" s="30"/>
    </row>
    <row r="43" spans="1:11">
      <c r="A43" s="12">
        <v>35</v>
      </c>
      <c r="B43" s="13"/>
      <c r="C43" s="13" t="s">
        <v>44</v>
      </c>
      <c r="D43" s="12" t="s">
        <v>54</v>
      </c>
      <c r="E43" s="15" t="s">
        <v>18</v>
      </c>
      <c r="F43" s="16">
        <v>5</v>
      </c>
      <c r="G43" s="18">
        <v>39.84</v>
      </c>
      <c r="H43" s="17">
        <v>21</v>
      </c>
      <c r="I43" s="17">
        <f t="shared" si="0"/>
        <v>48.2064</v>
      </c>
      <c r="J43" s="17">
        <f t="shared" si="1"/>
        <v>199.2</v>
      </c>
      <c r="K43" s="30"/>
    </row>
    <row r="44" spans="1:11">
      <c r="A44" s="12">
        <v>36</v>
      </c>
      <c r="B44" s="13" t="s">
        <v>55</v>
      </c>
      <c r="C44" s="13" t="s">
        <v>56</v>
      </c>
      <c r="D44" s="12" t="s">
        <v>57</v>
      </c>
      <c r="E44" s="15" t="s">
        <v>18</v>
      </c>
      <c r="F44" s="16">
        <v>5</v>
      </c>
      <c r="G44" s="18">
        <v>33.26</v>
      </c>
      <c r="H44" s="17">
        <v>21</v>
      </c>
      <c r="I44" s="17">
        <f t="shared" si="0"/>
        <v>40.2446</v>
      </c>
      <c r="J44" s="17">
        <f t="shared" si="1"/>
        <v>166.3</v>
      </c>
      <c r="K44" s="30"/>
    </row>
    <row r="45" spans="1:11">
      <c r="A45" s="12">
        <v>37</v>
      </c>
      <c r="B45" s="13" t="s">
        <v>58</v>
      </c>
      <c r="C45" s="13" t="s">
        <v>16</v>
      </c>
      <c r="D45" s="12" t="s">
        <v>59</v>
      </c>
      <c r="E45" s="15" t="s">
        <v>18</v>
      </c>
      <c r="F45" s="16">
        <v>30</v>
      </c>
      <c r="G45" s="18">
        <v>5.67</v>
      </c>
      <c r="H45" s="17">
        <v>21</v>
      </c>
      <c r="I45" s="17">
        <f t="shared" si="0"/>
        <v>6.8607</v>
      </c>
      <c r="J45" s="17">
        <f t="shared" si="1"/>
        <v>170.1</v>
      </c>
      <c r="K45" s="30"/>
    </row>
    <row r="46" spans="1:11">
      <c r="A46" s="12">
        <v>38</v>
      </c>
      <c r="B46" s="24" t="s">
        <v>60</v>
      </c>
      <c r="C46" s="24" t="s">
        <v>61</v>
      </c>
      <c r="D46" s="21" t="s">
        <v>62</v>
      </c>
      <c r="E46" s="20" t="s">
        <v>18</v>
      </c>
      <c r="F46" s="21">
        <v>20</v>
      </c>
      <c r="G46" s="25">
        <v>48.59</v>
      </c>
      <c r="H46" s="17">
        <v>21</v>
      </c>
      <c r="I46" s="17">
        <f t="shared" si="0"/>
        <v>58.7939</v>
      </c>
      <c r="J46" s="17">
        <f t="shared" si="1"/>
        <v>971.8</v>
      </c>
      <c r="K46" s="30"/>
    </row>
    <row r="47" spans="1:11">
      <c r="A47" s="12">
        <v>39</v>
      </c>
      <c r="B47" s="24" t="s">
        <v>63</v>
      </c>
      <c r="C47" s="24" t="s">
        <v>64</v>
      </c>
      <c r="D47" s="21" t="s">
        <v>65</v>
      </c>
      <c r="E47" s="20" t="s">
        <v>18</v>
      </c>
      <c r="F47" s="21">
        <v>10</v>
      </c>
      <c r="G47" s="25">
        <v>165.95</v>
      </c>
      <c r="H47" s="17">
        <v>21</v>
      </c>
      <c r="I47" s="17">
        <f t="shared" si="0"/>
        <v>200.7995</v>
      </c>
      <c r="J47" s="17">
        <f t="shared" si="1"/>
        <v>1659.5</v>
      </c>
      <c r="K47" s="30"/>
    </row>
    <row r="48" ht="28.5" spans="1:11">
      <c r="A48" s="12"/>
      <c r="B48" s="26" t="s">
        <v>58</v>
      </c>
      <c r="C48" s="13"/>
      <c r="D48" s="27" t="s">
        <v>66</v>
      </c>
      <c r="E48" s="15"/>
      <c r="F48" s="16"/>
      <c r="G48" s="25"/>
      <c r="H48" s="17"/>
      <c r="I48" s="17"/>
      <c r="J48" s="17">
        <f t="shared" si="1"/>
        <v>0</v>
      </c>
      <c r="K48" s="30"/>
    </row>
    <row r="49" spans="1:11">
      <c r="A49" s="12">
        <v>40</v>
      </c>
      <c r="B49" s="28"/>
      <c r="C49" s="13" t="s">
        <v>67</v>
      </c>
      <c r="D49" s="12" t="s">
        <v>68</v>
      </c>
      <c r="E49" s="15" t="s">
        <v>18</v>
      </c>
      <c r="F49" s="16">
        <v>20</v>
      </c>
      <c r="G49" s="23">
        <v>7.48</v>
      </c>
      <c r="H49" s="17">
        <v>21</v>
      </c>
      <c r="I49" s="17">
        <f t="shared" ref="I49:I74" si="2">G49*1.21</f>
        <v>9.0508</v>
      </c>
      <c r="J49" s="17">
        <f t="shared" si="1"/>
        <v>149.6</v>
      </c>
      <c r="K49" s="30"/>
    </row>
    <row r="50" spans="1:11">
      <c r="A50" s="12">
        <v>41</v>
      </c>
      <c r="B50" s="28"/>
      <c r="C50" s="13" t="s">
        <v>67</v>
      </c>
      <c r="D50" s="12" t="s">
        <v>69</v>
      </c>
      <c r="E50" s="15" t="s">
        <v>18</v>
      </c>
      <c r="F50" s="16">
        <v>20</v>
      </c>
      <c r="G50" s="18">
        <v>8.81</v>
      </c>
      <c r="H50" s="17">
        <v>21</v>
      </c>
      <c r="I50" s="17">
        <f t="shared" si="2"/>
        <v>10.6601</v>
      </c>
      <c r="J50" s="17">
        <f t="shared" si="1"/>
        <v>176.2</v>
      </c>
      <c r="K50" s="30"/>
    </row>
    <row r="51" spans="1:11">
      <c r="A51" s="12">
        <v>42</v>
      </c>
      <c r="B51" s="29"/>
      <c r="C51" s="13" t="s">
        <v>67</v>
      </c>
      <c r="D51" s="12" t="s">
        <v>70</v>
      </c>
      <c r="E51" s="15" t="s">
        <v>18</v>
      </c>
      <c r="F51" s="16">
        <v>10</v>
      </c>
      <c r="G51" s="18">
        <v>10.32</v>
      </c>
      <c r="H51" s="17">
        <v>21</v>
      </c>
      <c r="I51" s="17">
        <f t="shared" si="2"/>
        <v>12.4872</v>
      </c>
      <c r="J51" s="17">
        <f t="shared" si="1"/>
        <v>103.2</v>
      </c>
      <c r="K51" s="30"/>
    </row>
    <row r="52" ht="30" spans="1:11">
      <c r="A52" s="12">
        <v>43</v>
      </c>
      <c r="B52" s="13" t="s">
        <v>71</v>
      </c>
      <c r="C52" s="13" t="s">
        <v>16</v>
      </c>
      <c r="D52" s="12" t="s">
        <v>72</v>
      </c>
      <c r="E52" s="15" t="s">
        <v>18</v>
      </c>
      <c r="F52" s="16">
        <v>30</v>
      </c>
      <c r="G52" s="23">
        <v>2.68</v>
      </c>
      <c r="H52" s="17">
        <v>21</v>
      </c>
      <c r="I52" s="17">
        <f t="shared" si="2"/>
        <v>3.2428</v>
      </c>
      <c r="J52" s="17">
        <f t="shared" si="1"/>
        <v>80.4</v>
      </c>
      <c r="K52" s="30"/>
    </row>
    <row r="53" ht="30" spans="1:11">
      <c r="A53" s="12">
        <v>44</v>
      </c>
      <c r="B53" s="13"/>
      <c r="C53" s="13" t="s">
        <v>16</v>
      </c>
      <c r="D53" s="12" t="s">
        <v>73</v>
      </c>
      <c r="E53" s="15" t="s">
        <v>18</v>
      </c>
      <c r="F53" s="16">
        <v>50</v>
      </c>
      <c r="G53" s="18">
        <v>17.94</v>
      </c>
      <c r="H53" s="17">
        <v>21</v>
      </c>
      <c r="I53" s="17">
        <f t="shared" si="2"/>
        <v>21.7074</v>
      </c>
      <c r="J53" s="17">
        <f t="shared" si="1"/>
        <v>897</v>
      </c>
      <c r="K53" s="30"/>
    </row>
    <row r="54" ht="30" spans="1:11">
      <c r="A54" s="12">
        <v>45</v>
      </c>
      <c r="B54" s="13"/>
      <c r="C54" s="13" t="s">
        <v>16</v>
      </c>
      <c r="D54" s="12" t="s">
        <v>74</v>
      </c>
      <c r="E54" s="15" t="s">
        <v>18</v>
      </c>
      <c r="F54" s="16">
        <v>20</v>
      </c>
      <c r="G54" s="18">
        <v>3.39</v>
      </c>
      <c r="H54" s="17">
        <v>21</v>
      </c>
      <c r="I54" s="17">
        <f t="shared" si="2"/>
        <v>4.1019</v>
      </c>
      <c r="J54" s="17">
        <f t="shared" si="1"/>
        <v>67.8</v>
      </c>
      <c r="K54" s="30"/>
    </row>
    <row r="55" ht="30" spans="1:11">
      <c r="A55" s="12">
        <v>46</v>
      </c>
      <c r="B55" s="13"/>
      <c r="C55" s="13" t="s">
        <v>16</v>
      </c>
      <c r="D55" s="12" t="s">
        <v>75</v>
      </c>
      <c r="E55" s="15" t="s">
        <v>18</v>
      </c>
      <c r="F55" s="16">
        <v>5</v>
      </c>
      <c r="G55" s="18">
        <v>2.82</v>
      </c>
      <c r="H55" s="17">
        <v>21</v>
      </c>
      <c r="I55" s="17">
        <f t="shared" si="2"/>
        <v>3.4122</v>
      </c>
      <c r="J55" s="17">
        <f t="shared" si="1"/>
        <v>14.1</v>
      </c>
      <c r="K55" s="30"/>
    </row>
    <row r="56" ht="30" spans="1:11">
      <c r="A56" s="12">
        <v>47</v>
      </c>
      <c r="B56" s="13"/>
      <c r="C56" s="13" t="s">
        <v>16</v>
      </c>
      <c r="D56" s="12" t="s">
        <v>76</v>
      </c>
      <c r="E56" s="15" t="s">
        <v>18</v>
      </c>
      <c r="F56" s="16">
        <v>20</v>
      </c>
      <c r="G56" s="18">
        <v>10.29</v>
      </c>
      <c r="H56" s="17">
        <v>21</v>
      </c>
      <c r="I56" s="17">
        <f t="shared" si="2"/>
        <v>12.4509</v>
      </c>
      <c r="J56" s="17">
        <f t="shared" si="1"/>
        <v>205.8</v>
      </c>
      <c r="K56" s="30"/>
    </row>
    <row r="57" spans="1:11">
      <c r="A57" s="12">
        <v>48</v>
      </c>
      <c r="B57" s="13"/>
      <c r="C57" s="13" t="s">
        <v>16</v>
      </c>
      <c r="D57" s="12" t="s">
        <v>77</v>
      </c>
      <c r="E57" s="15" t="s">
        <v>18</v>
      </c>
      <c r="F57" s="16">
        <v>5</v>
      </c>
      <c r="G57" s="18">
        <v>3.29</v>
      </c>
      <c r="H57" s="17">
        <v>21</v>
      </c>
      <c r="I57" s="17">
        <f t="shared" si="2"/>
        <v>3.9809</v>
      </c>
      <c r="J57" s="17">
        <f t="shared" si="1"/>
        <v>16.45</v>
      </c>
      <c r="K57" s="30"/>
    </row>
    <row r="58" ht="30" spans="1:11">
      <c r="A58" s="12">
        <v>49</v>
      </c>
      <c r="B58" s="13"/>
      <c r="C58" s="13" t="s">
        <v>16</v>
      </c>
      <c r="D58" s="12" t="s">
        <v>78</v>
      </c>
      <c r="E58" s="15" t="s">
        <v>18</v>
      </c>
      <c r="F58" s="16">
        <v>20</v>
      </c>
      <c r="G58" s="18">
        <v>9.45</v>
      </c>
      <c r="H58" s="17">
        <v>21</v>
      </c>
      <c r="I58" s="17">
        <f t="shared" si="2"/>
        <v>11.4345</v>
      </c>
      <c r="J58" s="17">
        <f t="shared" si="1"/>
        <v>189</v>
      </c>
      <c r="K58" s="30"/>
    </row>
    <row r="59" ht="30" spans="1:11">
      <c r="A59" s="12">
        <v>50</v>
      </c>
      <c r="B59" s="13"/>
      <c r="C59" s="13" t="s">
        <v>16</v>
      </c>
      <c r="D59" s="12" t="s">
        <v>79</v>
      </c>
      <c r="E59" s="15" t="s">
        <v>18</v>
      </c>
      <c r="F59" s="16">
        <v>20</v>
      </c>
      <c r="G59" s="18">
        <v>60.17</v>
      </c>
      <c r="H59" s="17">
        <v>21</v>
      </c>
      <c r="I59" s="17">
        <f t="shared" si="2"/>
        <v>72.8057</v>
      </c>
      <c r="J59" s="17">
        <f t="shared" si="1"/>
        <v>1203.4</v>
      </c>
      <c r="K59" s="30"/>
    </row>
    <row r="60" ht="30" spans="1:11">
      <c r="A60" s="12">
        <v>51</v>
      </c>
      <c r="B60" s="13"/>
      <c r="C60" s="13" t="s">
        <v>44</v>
      </c>
      <c r="D60" s="12" t="s">
        <v>80</v>
      </c>
      <c r="E60" s="15" t="s">
        <v>18</v>
      </c>
      <c r="F60" s="16">
        <v>5</v>
      </c>
      <c r="G60" s="18">
        <v>5.28</v>
      </c>
      <c r="H60" s="17">
        <v>21</v>
      </c>
      <c r="I60" s="17">
        <f t="shared" si="2"/>
        <v>6.3888</v>
      </c>
      <c r="J60" s="17">
        <f t="shared" si="1"/>
        <v>26.4</v>
      </c>
      <c r="K60" s="30"/>
    </row>
    <row r="61" ht="30" spans="1:11">
      <c r="A61" s="12">
        <v>52</v>
      </c>
      <c r="B61" s="13"/>
      <c r="C61" s="13" t="s">
        <v>44</v>
      </c>
      <c r="D61" s="12" t="s">
        <v>81</v>
      </c>
      <c r="E61" s="15" t="s">
        <v>18</v>
      </c>
      <c r="F61" s="16">
        <v>5</v>
      </c>
      <c r="G61" s="18">
        <v>40.03</v>
      </c>
      <c r="H61" s="17">
        <v>21</v>
      </c>
      <c r="I61" s="17">
        <f t="shared" si="2"/>
        <v>48.4363</v>
      </c>
      <c r="J61" s="17">
        <f t="shared" si="1"/>
        <v>200.15</v>
      </c>
      <c r="K61" s="30"/>
    </row>
    <row r="62" ht="30" spans="1:11">
      <c r="A62" s="12">
        <v>53</v>
      </c>
      <c r="B62" s="13"/>
      <c r="C62" s="13" t="s">
        <v>44</v>
      </c>
      <c r="D62" s="12" t="s">
        <v>82</v>
      </c>
      <c r="E62" s="15" t="s">
        <v>18</v>
      </c>
      <c r="F62" s="16">
        <v>5</v>
      </c>
      <c r="G62" s="18">
        <v>144.6</v>
      </c>
      <c r="H62" s="17">
        <v>21</v>
      </c>
      <c r="I62" s="17">
        <f t="shared" si="2"/>
        <v>174.966</v>
      </c>
      <c r="J62" s="17">
        <f t="shared" si="1"/>
        <v>723</v>
      </c>
      <c r="K62" s="30"/>
    </row>
    <row r="63" ht="30" spans="1:11">
      <c r="A63" s="12">
        <v>54</v>
      </c>
      <c r="B63" s="13"/>
      <c r="C63" s="13" t="s">
        <v>16</v>
      </c>
      <c r="D63" s="12" t="s">
        <v>83</v>
      </c>
      <c r="E63" s="15" t="s">
        <v>18</v>
      </c>
      <c r="F63" s="16">
        <v>5</v>
      </c>
      <c r="G63" s="18">
        <v>5.46</v>
      </c>
      <c r="H63" s="17">
        <v>21</v>
      </c>
      <c r="I63" s="17">
        <f t="shared" si="2"/>
        <v>6.6066</v>
      </c>
      <c r="J63" s="17">
        <f t="shared" si="1"/>
        <v>27.3</v>
      </c>
      <c r="K63" s="30"/>
    </row>
    <row r="64" ht="30" spans="1:11">
      <c r="A64" s="12">
        <v>55</v>
      </c>
      <c r="B64" s="13"/>
      <c r="C64" s="13" t="s">
        <v>16</v>
      </c>
      <c r="D64" s="12" t="s">
        <v>84</v>
      </c>
      <c r="E64" s="15" t="s">
        <v>18</v>
      </c>
      <c r="F64" s="16">
        <v>5</v>
      </c>
      <c r="G64" s="18">
        <v>30.69</v>
      </c>
      <c r="H64" s="17">
        <v>21</v>
      </c>
      <c r="I64" s="17">
        <f t="shared" si="2"/>
        <v>37.1349</v>
      </c>
      <c r="J64" s="17">
        <f t="shared" si="1"/>
        <v>153.45</v>
      </c>
      <c r="K64" s="30"/>
    </row>
    <row r="65" ht="30" spans="1:11">
      <c r="A65" s="12">
        <v>56</v>
      </c>
      <c r="B65" s="13"/>
      <c r="C65" s="13" t="s">
        <v>16</v>
      </c>
      <c r="D65" s="12" t="s">
        <v>85</v>
      </c>
      <c r="E65" s="15" t="s">
        <v>18</v>
      </c>
      <c r="F65" s="16">
        <v>5</v>
      </c>
      <c r="G65" s="18">
        <v>6.72</v>
      </c>
      <c r="H65" s="17">
        <v>21</v>
      </c>
      <c r="I65" s="17">
        <f t="shared" si="2"/>
        <v>8.1312</v>
      </c>
      <c r="J65" s="17">
        <f t="shared" si="1"/>
        <v>33.6</v>
      </c>
      <c r="K65" s="30"/>
    </row>
    <row r="66" ht="30" spans="1:11">
      <c r="A66" s="12">
        <v>57</v>
      </c>
      <c r="B66" s="13"/>
      <c r="C66" s="13" t="s">
        <v>44</v>
      </c>
      <c r="D66" s="12" t="s">
        <v>86</v>
      </c>
      <c r="E66" s="15" t="s">
        <v>18</v>
      </c>
      <c r="F66" s="16">
        <v>5</v>
      </c>
      <c r="G66" s="18">
        <v>90.72</v>
      </c>
      <c r="H66" s="17">
        <v>21</v>
      </c>
      <c r="I66" s="17">
        <f t="shared" si="2"/>
        <v>109.7712</v>
      </c>
      <c r="J66" s="17">
        <f t="shared" si="1"/>
        <v>453.6</v>
      </c>
      <c r="K66" s="30"/>
    </row>
    <row r="67" ht="30" spans="1:11">
      <c r="A67" s="12">
        <v>58</v>
      </c>
      <c r="B67" s="13"/>
      <c r="C67" s="13" t="s">
        <v>44</v>
      </c>
      <c r="D67" s="12" t="s">
        <v>87</v>
      </c>
      <c r="E67" s="15" t="s">
        <v>18</v>
      </c>
      <c r="F67" s="16">
        <v>5</v>
      </c>
      <c r="G67" s="18">
        <v>20.05</v>
      </c>
      <c r="H67" s="17">
        <v>21</v>
      </c>
      <c r="I67" s="17">
        <f t="shared" si="2"/>
        <v>24.2605</v>
      </c>
      <c r="J67" s="17">
        <f t="shared" si="1"/>
        <v>100.25</v>
      </c>
      <c r="K67" s="30"/>
    </row>
    <row r="68" ht="30" spans="1:11">
      <c r="A68" s="12">
        <v>59</v>
      </c>
      <c r="B68" s="13"/>
      <c r="C68" s="13" t="s">
        <v>16</v>
      </c>
      <c r="D68" s="12" t="s">
        <v>88</v>
      </c>
      <c r="E68" s="15" t="s">
        <v>18</v>
      </c>
      <c r="F68" s="16">
        <v>5</v>
      </c>
      <c r="G68" s="18">
        <v>8.62</v>
      </c>
      <c r="H68" s="17">
        <v>21</v>
      </c>
      <c r="I68" s="17">
        <f t="shared" si="2"/>
        <v>10.4302</v>
      </c>
      <c r="J68" s="17">
        <f t="shared" si="1"/>
        <v>43.1</v>
      </c>
      <c r="K68" s="30"/>
    </row>
    <row r="69" ht="30" spans="1:11">
      <c r="A69" s="12">
        <v>60</v>
      </c>
      <c r="B69" s="13"/>
      <c r="C69" s="13" t="s">
        <v>16</v>
      </c>
      <c r="D69" s="12" t="s">
        <v>89</v>
      </c>
      <c r="E69" s="15" t="s">
        <v>18</v>
      </c>
      <c r="F69" s="16">
        <v>10</v>
      </c>
      <c r="G69" s="18">
        <v>30.5</v>
      </c>
      <c r="H69" s="17">
        <v>21</v>
      </c>
      <c r="I69" s="17">
        <f t="shared" si="2"/>
        <v>36.905</v>
      </c>
      <c r="J69" s="17">
        <f t="shared" si="1"/>
        <v>305</v>
      </c>
      <c r="K69" s="30"/>
    </row>
    <row r="70" spans="1:11">
      <c r="A70" s="12">
        <v>61</v>
      </c>
      <c r="B70" s="13"/>
      <c r="C70" s="13" t="s">
        <v>16</v>
      </c>
      <c r="D70" s="12" t="s">
        <v>90</v>
      </c>
      <c r="E70" s="15" t="s">
        <v>18</v>
      </c>
      <c r="F70" s="16">
        <v>5</v>
      </c>
      <c r="G70" s="18">
        <v>9.99</v>
      </c>
      <c r="H70" s="17">
        <v>21</v>
      </c>
      <c r="I70" s="17">
        <f t="shared" si="2"/>
        <v>12.0879</v>
      </c>
      <c r="J70" s="17">
        <f t="shared" si="1"/>
        <v>49.95</v>
      </c>
      <c r="K70" s="30"/>
    </row>
    <row r="71" ht="30" spans="1:11">
      <c r="A71" s="12">
        <v>62</v>
      </c>
      <c r="B71" s="13"/>
      <c r="C71" s="13" t="s">
        <v>44</v>
      </c>
      <c r="D71" s="12" t="s">
        <v>91</v>
      </c>
      <c r="E71" s="15" t="s">
        <v>18</v>
      </c>
      <c r="F71" s="16">
        <v>5</v>
      </c>
      <c r="G71" s="18">
        <v>70.84</v>
      </c>
      <c r="H71" s="17">
        <v>21</v>
      </c>
      <c r="I71" s="17">
        <f t="shared" si="2"/>
        <v>85.7164</v>
      </c>
      <c r="J71" s="17">
        <f t="shared" si="1"/>
        <v>354.2</v>
      </c>
      <c r="K71" s="30"/>
    </row>
    <row r="72" spans="1:11">
      <c r="A72" s="12">
        <v>63</v>
      </c>
      <c r="B72" s="26" t="s">
        <v>92</v>
      </c>
      <c r="C72" s="13" t="s">
        <v>16</v>
      </c>
      <c r="D72" s="12" t="s">
        <v>93</v>
      </c>
      <c r="E72" s="15" t="s">
        <v>18</v>
      </c>
      <c r="F72" s="16">
        <v>10</v>
      </c>
      <c r="G72" s="18">
        <v>3.19</v>
      </c>
      <c r="H72" s="17">
        <v>21</v>
      </c>
      <c r="I72" s="17">
        <f t="shared" si="2"/>
        <v>3.8599</v>
      </c>
      <c r="J72" s="17">
        <f t="shared" si="1"/>
        <v>31.9</v>
      </c>
      <c r="K72" s="30"/>
    </row>
    <row r="73" ht="30" spans="1:11">
      <c r="A73" s="12">
        <v>64</v>
      </c>
      <c r="B73" s="28"/>
      <c r="C73" s="13" t="s">
        <v>44</v>
      </c>
      <c r="D73" s="12" t="s">
        <v>94</v>
      </c>
      <c r="E73" s="15" t="s">
        <v>18</v>
      </c>
      <c r="F73" s="16">
        <v>5</v>
      </c>
      <c r="G73" s="18">
        <v>0.42</v>
      </c>
      <c r="H73" s="17">
        <v>21</v>
      </c>
      <c r="I73" s="17">
        <f t="shared" si="2"/>
        <v>0.5082</v>
      </c>
      <c r="J73" s="17">
        <f t="shared" ref="J73:J74" si="3">F73*G73</f>
        <v>2.1</v>
      </c>
      <c r="K73" s="30"/>
    </row>
    <row r="74" ht="30" spans="1:11">
      <c r="A74" s="12">
        <v>65</v>
      </c>
      <c r="B74" s="29"/>
      <c r="C74" s="13" t="s">
        <v>44</v>
      </c>
      <c r="D74" s="12" t="s">
        <v>95</v>
      </c>
      <c r="E74" s="15" t="s">
        <v>18</v>
      </c>
      <c r="F74" s="16">
        <v>5</v>
      </c>
      <c r="G74" s="18">
        <v>0.69</v>
      </c>
      <c r="H74" s="17">
        <v>21</v>
      </c>
      <c r="I74" s="17">
        <f t="shared" si="2"/>
        <v>0.8349</v>
      </c>
      <c r="J74" s="17">
        <f t="shared" si="3"/>
        <v>3.45</v>
      </c>
      <c r="K74" s="30"/>
    </row>
    <row r="75" spans="1:11">
      <c r="A75" s="32" t="s">
        <v>96</v>
      </c>
      <c r="B75" s="32"/>
      <c r="C75" s="32"/>
      <c r="D75" s="32"/>
      <c r="E75" s="32"/>
      <c r="F75" s="32"/>
      <c r="G75" s="32"/>
      <c r="H75" s="32"/>
      <c r="I75" s="32"/>
      <c r="J75" s="17">
        <f>SUM(J9:J74)</f>
        <v>10236.4</v>
      </c>
      <c r="K75" s="30"/>
    </row>
    <row r="76" spans="1:11">
      <c r="A76" s="32" t="s">
        <v>97</v>
      </c>
      <c r="B76" s="32"/>
      <c r="C76" s="32"/>
      <c r="D76" s="32"/>
      <c r="E76" s="32"/>
      <c r="F76" s="32"/>
      <c r="G76" s="32"/>
      <c r="H76" s="32"/>
      <c r="I76" s="32"/>
      <c r="J76" s="17">
        <f>J75*0.21</f>
        <v>2149.644</v>
      </c>
      <c r="K76" s="30"/>
    </row>
    <row r="77" spans="1:11">
      <c r="A77" s="32" t="s">
        <v>98</v>
      </c>
      <c r="B77" s="32"/>
      <c r="C77" s="32"/>
      <c r="D77" s="32"/>
      <c r="E77" s="32"/>
      <c r="F77" s="32"/>
      <c r="G77" s="32"/>
      <c r="H77" s="32"/>
      <c r="I77" s="32"/>
      <c r="J77" s="17">
        <f>J75+J76</f>
        <v>12386.044</v>
      </c>
      <c r="K77" s="30"/>
    </row>
    <row r="78" spans="1:11">
      <c r="A78" s="33"/>
      <c r="B78" s="34"/>
      <c r="C78" s="34"/>
      <c r="D78" s="34"/>
      <c r="E78" s="34"/>
      <c r="F78" s="34"/>
      <c r="G78" s="34"/>
      <c r="H78" s="34"/>
      <c r="I78" s="34"/>
      <c r="J78" s="37"/>
      <c r="K78" s="30"/>
    </row>
    <row r="79" spans="1:11">
      <c r="A79" s="35"/>
      <c r="B79" s="35"/>
      <c r="C79" s="35"/>
      <c r="D79" s="35"/>
      <c r="E79" s="35"/>
      <c r="F79" s="35"/>
      <c r="G79" s="35"/>
      <c r="H79" s="35"/>
      <c r="I79" s="35"/>
      <c r="J79" s="38"/>
      <c r="K79" s="30"/>
    </row>
    <row r="80" ht="37" customHeight="1" spans="1:11">
      <c r="A80" s="36" t="s">
        <v>99</v>
      </c>
      <c r="B80" s="36"/>
      <c r="C80" s="36"/>
      <c r="D80" s="36"/>
      <c r="E80" s="36"/>
      <c r="F80" s="36"/>
      <c r="G80" s="36"/>
      <c r="H80" s="36"/>
      <c r="I80" s="36"/>
      <c r="J80" s="36"/>
      <c r="K80" s="30"/>
    </row>
  </sheetData>
  <mergeCells count="10">
    <mergeCell ref="G1:J1"/>
    <mergeCell ref="A3:J3"/>
    <mergeCell ref="A4:J4"/>
    <mergeCell ref="A5:J5"/>
    <mergeCell ref="A75:I75"/>
    <mergeCell ref="A76:I76"/>
    <mergeCell ref="A77:I77"/>
    <mergeCell ref="A80:J80"/>
    <mergeCell ref="B8:B43"/>
    <mergeCell ref="B52:B71"/>
  </mergeCells>
  <pageMargins left="0.699305555555556" right="0.699305555555556" top="0.75" bottom="0.75" header="0.3" footer="0.3"/>
  <pageSetup paperSize="1"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c:creator>
  <cp:lastModifiedBy>User2</cp:lastModifiedBy>
  <dcterms:created xsi:type="dcterms:W3CDTF">2018-04-07T05:39:00Z</dcterms:created>
  <dcterms:modified xsi:type="dcterms:W3CDTF">2018-04-10T10:55:53Z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1033-10.2.0.6020</vt:lpwstr>
  </property>
</Properties>
</file>