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<sst xmlns="http://schemas.openxmlformats.org/spreadsheetml/2006/main" count="168">
  <si>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</si>
  <si>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</si>
  <si>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</si>
  <si>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4 pirkimo dalis. Vandens maišytuvai, priedai, dalys</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</si>
  <si>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</si>
  <si>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</si>
  <si>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</si>
  <si>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</si>
  <si>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</si>
  <si>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</si>
  <si>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</si>
  <si>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</si>
  <si>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</si>
  <si>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</si>
  <si>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Maišytuvas</t>
  </si>
  <si>
    <t>Rubineta, Lietuva</t>
  </si>
  <si>
    <t>Praustuvo, trumpas, "Y-18" tipo arba lygiavertis</t>
  </si>
  <si>
    <t>vnt.</t>
  </si>
  <si>
    <t>Hansgrohe, Vokietija</t>
  </si>
  <si>
    <t>Praustuvo, trumpas, "Hansgrohe Focus E" tipo arba lygiavertis</t>
  </si>
  <si>
    <t>Oras, Suomija</t>
  </si>
  <si>
    <t>Praustuvo, trumpas, "Oras 1010F" tipo arba lygiavertis</t>
  </si>
  <si>
    <t>Praustuvo, vidutinis, "Y-19" tipo arba lygiavertis</t>
  </si>
  <si>
    <t>Praustuvo, bekontaktis, 6V, "Ecosens 540003" tipo arba lygiavertis</t>
  </si>
  <si>
    <t>Praustuvo, bekontaktis, 230V, "Ecosens Lifetime 540006" tipo arba lygiavertis</t>
  </si>
  <si>
    <t>Praustuvo, bekontaktis, 6V, "Oras Optima 1714F" tipo arba lygiavertis</t>
  </si>
  <si>
    <t>Praustuvo, bekontaktis, 230V, "Oras Electra 6110" tipo arba lygiavertis</t>
  </si>
  <si>
    <t>Plautuvės, "Y-20" tipo arba lygiavertis</t>
  </si>
  <si>
    <t>Plautuvės, "Hansgrohe Focus E" tipo arba lygiavertis</t>
  </si>
  <si>
    <t>Plautuvės, "Oras 1030F" tipo arba lygiavertis</t>
  </si>
  <si>
    <t>Plautuvės, su aukštu, išlenktu vamzdžiu, "Y-33" tipo arba lygiavertis</t>
  </si>
  <si>
    <t>Plautuvės, su aukštu, išlenktu vamzdžiu "Oras 3933F" tipo arba lygiavertis</t>
  </si>
  <si>
    <t>Bide, "P-16" tipo arba lygiavertis</t>
  </si>
  <si>
    <t>Bide, "Hansgrohe Focus E" tipo arba lygiavertis</t>
  </si>
  <si>
    <t>Bide, "Oras saga 3918F tipo arba lygiavertis</t>
  </si>
  <si>
    <t>Bideta, "P-17" tipo arba lygiavertis</t>
  </si>
  <si>
    <t>Bideta, "Hansgrohe Focus E" tipo arba lygiavertis</t>
  </si>
  <si>
    <t>Bideta, "Oras saga 1912" tipo arba lygiavertis</t>
  </si>
  <si>
    <t>Dušo , vonios "Y-12/K" tipo arba lygiavertis</t>
  </si>
  <si>
    <t>Dušo , vonios "Hansgrohe Focus E" tipo arba lygiavertis</t>
  </si>
  <si>
    <t>Dušo , vonios "Oras saga 2960U tipo arba lygiavertis</t>
  </si>
  <si>
    <t>Vonios, trumpas, "Y-10/K" tipo arba lygiavertis</t>
  </si>
  <si>
    <t>Vonios, trumpas, "Hansgrohe Focus E" tipo arba lygiavertis</t>
  </si>
  <si>
    <t>Vonios, trumpas "Oras saga 3940Y" tipo arba lygiavertis</t>
  </si>
  <si>
    <t>Vonios, ilgas "Y-12/C" tipo arba lygiavertis</t>
  </si>
  <si>
    <t>Vonios, ilgas "Oras saga 3942Y" tipo arba lygiavertis</t>
  </si>
  <si>
    <t>Termostatinis, dušo, "Thermo-12" tipo arba lygiavertis</t>
  </si>
  <si>
    <t>Termostatinis, dušo, "Hansgrohe Comfort 13116000" tipo arba lygiavertis</t>
  </si>
  <si>
    <t>Termostatinis, dušo, kairinis, "Oras Nova 7460U" tipo arba lygiavertis</t>
  </si>
  <si>
    <t>Termostatinis, dušo,dešininis, "Oras Nova 7470U" tipo  arba lygiavertis</t>
  </si>
  <si>
    <t>Termostatinis, vonios, trumpas,"Thermo-10" tipo arba lygiavertis</t>
  </si>
  <si>
    <t>Termostatinis, vonios, trumpas, "Hansgrohe Comfort 13114000" tipo arba lygiavertis</t>
  </si>
  <si>
    <t>Termostatinis, vonios, trumpas, "Oras saga 1340U" tipo arba lygiavertis</t>
  </si>
  <si>
    <t>Termostatinis, vonios, ilgas,dešininis, "Oras Nova 7447X" tipo arba lygiavertis</t>
  </si>
  <si>
    <t>Termostatinis, vonios, ilgas, kairinis, "Oras Nova 7446X" tipo arba lygiavertis</t>
  </si>
  <si>
    <t>Sieninis, "Y-14" tipo arba lygiavertis</t>
  </si>
  <si>
    <t>Sieninis, "Oras Nova 1937Y" tipo arba lygiavertis</t>
  </si>
  <si>
    <t>Sieninis, bekontaktis, "Oras Electra 6179" tipo arba lygiavertis</t>
  </si>
  <si>
    <t>Kasetė</t>
  </si>
  <si>
    <t>Valdančioji, maišytuvui "Oras 169940V" tipo arba lygiavertė</t>
  </si>
  <si>
    <t>Rankenėlė</t>
  </si>
  <si>
    <t>Temperatūros kontrolei, maišytuvui  "Oras 169945V" tipo arba lygiavertė</t>
  </si>
  <si>
    <t>Vožtuvas</t>
  </si>
  <si>
    <t>Pagalbinis, maišytuvui  "Oras 199426V" tipo arba lygiavertis</t>
  </si>
  <si>
    <t>Ventilis</t>
  </si>
  <si>
    <t>Keramikinis, maišytuvui "Oras 109390" tipo arba lygiavertis</t>
  </si>
  <si>
    <t>Tepalas</t>
  </si>
  <si>
    <t>Tarpinėms  maišytuvui "Oras 911311" tipo arba lygiavertis</t>
  </si>
  <si>
    <t>Membrana</t>
  </si>
  <si>
    <t>Praustuvo maišytuvui "Oras 199240V" tipo arba lygiavertė</t>
  </si>
  <si>
    <t>Aeratorius</t>
  </si>
  <si>
    <t>Vidinis sriegis 1/2  ± 0,05 %</t>
  </si>
  <si>
    <t>Išorinis sriegis 1/2  ± 0,05 %</t>
  </si>
  <si>
    <t>WALDNER Holding GmbH &amp; Co., Vokietija</t>
  </si>
  <si>
    <t>"Valdner" tipo maišytuvui arba lygiavertis</t>
  </si>
  <si>
    <t>Dušai ir jų priedai</t>
  </si>
  <si>
    <t>Dušo galva</t>
  </si>
  <si>
    <t>Rankinė, 1 srovės, "Rubineta Kobra" tipo arba lygiavertė</t>
  </si>
  <si>
    <t>Rankinė, 3 srovių, "Rubineta Rain" tipo arba lygiavertė</t>
  </si>
  <si>
    <t>Rankinė, 3 srovių "Hansgrohe Multi 100 vario" tipo arba lygiavertė</t>
  </si>
  <si>
    <t>Rankinė, 4 srovių "Hansgrohe Croma 100 vario" tipo arba lygiavertė</t>
  </si>
  <si>
    <t>"Rubineta Comet" tipo arba lygiavertė</t>
  </si>
  <si>
    <t>Laikiklis</t>
  </si>
  <si>
    <t>Dušo galvai, tvirtinamas prie sienos, diametras 1/2, ilgis: 30  ± 0,05 % cm</t>
  </si>
  <si>
    <t>Dušo stovo "Rubineta Varianta"  tipo  arba lygiavertis</t>
  </si>
  <si>
    <t>Dušo stovas</t>
  </si>
  <si>
    <t>Komplekte dušo stovas, dušo galvutė, dušo žarna, muilinė, "Rubineta Practic-Fresh"  tipo  arba lygiavertis</t>
  </si>
  <si>
    <t>Komplekte dušo stovas, dušo galvutė, dušo žarna, muilinė,"Hansgroge Crometta Vario/Unica c 65" tipo  arba analogiškas</t>
  </si>
  <si>
    <t>Komplekte dušo stovas, dušo galvutė, dušo žarna, muilinė,"Oras sensiva" tipo  arba lygiavertis</t>
  </si>
  <si>
    <t>Žarnelė</t>
  </si>
  <si>
    <t>Dušo žarnelė su konusine veržle, matm. 150 cm "Rubineta 600014" tipo arba analogiška</t>
  </si>
  <si>
    <t>Dušo, su konusine veržle, matm. 150 cm "Rubineta 600034" tipo arba lygiavertė</t>
  </si>
  <si>
    <t>Dušo žarnelė, matm. 160  ± 0,05 % cm "Hansgrohe Sensoflex"  tipo arba lygiavertė</t>
  </si>
  <si>
    <t>Dušo žarnelė, matm. 200  ± 0,05 % cm "Hansgrohe Sensoflex"  tipo arba lygiavertė</t>
  </si>
  <si>
    <t>Dušo žarnelė, matm. 160  ± 0,05 % cm "Hansgrohe Isiflex B"  tipo arba lygiavertė</t>
  </si>
  <si>
    <t>Dušo žarnelė, matm. 200  ± 0,05 % cm "Hansgrohe Isiflex B"  tipo arba lygiavertė</t>
  </si>
  <si>
    <t>Dušo žarnelė su konusine veržle, matm. 150  ± 0,05 % cm Oras</t>
  </si>
  <si>
    <t>Dušo perjungėjas</t>
  </si>
  <si>
    <t>Chromuotas, automatinis</t>
  </si>
  <si>
    <t>Muilinė</t>
  </si>
  <si>
    <t>Chromuota, dušo stovui</t>
  </si>
  <si>
    <t>Dušo galvutei, chromuotas</t>
  </si>
  <si>
    <t>Galvutė</t>
  </si>
  <si>
    <t>Bidė, "Rubineta 622001" tipo arba lygiavertė</t>
  </si>
  <si>
    <t>Bidė, "Oras 242050" tipo arba lygiavertė</t>
  </si>
  <si>
    <t>Bidė, su laikikliu, "Hansgrohe Bidetta 96907" tipo arba lygiavertė</t>
  </si>
  <si>
    <t>Maišytuvui, Ø 35 ± 0,05 % mm.,  "Rubineta" tipo arba lygiavertė</t>
  </si>
  <si>
    <t>Maišytuvui, Ø 40 ± 0,05 % mm., "Rubineta" tipo arba lygiavertė</t>
  </si>
  <si>
    <t>Maišytuvui,  tinkanti "Hansgrohe Focus e" maišytuvui arba lygiavertė</t>
  </si>
  <si>
    <t>Maišytuvui, tinkanti  "Oras saga" maišytuvui arba lygiavertė</t>
  </si>
  <si>
    <t>RAV, Čekija</t>
  </si>
  <si>
    <t>Tinkanti Čekiškiems maišytuvams</t>
  </si>
  <si>
    <t>Šepetys</t>
  </si>
  <si>
    <t>Plautuvės, tinkantis  maišytuvui "Oras 126705-11" tipo arba lygiavertis</t>
  </si>
  <si>
    <t>Santechninės žarnelės</t>
  </si>
  <si>
    <t>Maišytuvui, vidus/ išorė, 3/8 x 10 mm</t>
  </si>
  <si>
    <t>matmenys: 0.30  ± 0,05 % m</t>
  </si>
  <si>
    <t>matmenys: 0.35  ± 0,05 % m</t>
  </si>
  <si>
    <t>matmenys: 0.40  ± 0,05 % m</t>
  </si>
  <si>
    <t>matmenys: 0.45  ± 0,05 % m</t>
  </si>
  <si>
    <t>matmenys: 0.50  ± 0,05 % m</t>
  </si>
  <si>
    <t>matmenys: 0.60  ± 0,05 % m</t>
  </si>
  <si>
    <t>matmenys: 0.70  ± 0,05 % m</t>
  </si>
  <si>
    <t>matmenys: 0.80  ± 0,05 % m</t>
  </si>
  <si>
    <t>matmenys: 0.90  ± 0,05 % m</t>
  </si>
  <si>
    <t>matmenys: 1.00  ± 0,05 % m</t>
  </si>
  <si>
    <t>Maišytuvui, vidus/ išorė, 1/2 x 10 mm</t>
  </si>
  <si>
    <t>matmenys: 1.10  ± 0,05 % m</t>
  </si>
  <si>
    <t>matmenys: 1.20  ± 0,05 % m</t>
  </si>
  <si>
    <t>matmenys: 1.50  ± 0,05 % m</t>
  </si>
  <si>
    <t>Vandens, 1/2 x 1/2, su guminėmis tarpinėmis, vidus/vidus</t>
  </si>
  <si>
    <t>matmenys: 0.20  ± 0,05 % m</t>
  </si>
  <si>
    <t>matmenys: 1.80  ± 0,05 % m</t>
  </si>
  <si>
    <t>matmenys: 2.00  ± 0,05 % m</t>
  </si>
  <si>
    <t>matmenys: 2.50  ± 0,05 % m</t>
  </si>
  <si>
    <t>matmenys: 3.00  ± 0,05 % m</t>
  </si>
  <si>
    <t>matmenys: 3.50  ± 0,05 % m</t>
  </si>
  <si>
    <t>matmenys: 4.00  ± 0,05 % m</t>
  </si>
  <si>
    <t>matmenys: 5.00  ± 0,05 % m</t>
  </si>
  <si>
    <t>Vandens, 1/2 x 1/2, su guminėmis tarpinėmis, vidus/išorė</t>
  </si>
  <si>
    <t>Vamzdelis</t>
  </si>
  <si>
    <t>Varinis, chromuotas, Ø 1/2  ± 0,05 %, su veržle, 10 mm  ± 0,05 %</t>
  </si>
  <si>
    <t>ilgis: 0.30 m  ± 0,05 %</t>
  </si>
  <si>
    <t>ilgis: 0.35 m  ± 0,05 %</t>
  </si>
  <si>
    <t>ilgis: 0.40 m  ± 0,05 %</t>
  </si>
  <si>
    <t>ilgis: 0.50 m  ± 0,05 %</t>
  </si>
  <si>
    <t>Varinis,  maišytuvui pajungti, 10 mm  ± 0,05 %</t>
  </si>
  <si>
    <t>ilgis: 0.60 m  ± 0,05 %</t>
  </si>
  <si>
    <t>Remer, Italija</t>
  </si>
  <si>
    <t>Lankstus, varinis, 32 x 32 mm  ± 0,05 %</t>
  </si>
  <si>
    <t>Schell, Vokietija</t>
  </si>
  <si>
    <t>Lankstus, varinis, chromuotas, 10 mm  ± 0,05 %</t>
  </si>
  <si>
    <t>m.</t>
  </si>
  <si>
    <t>Žarna</t>
  </si>
  <si>
    <t>Skalbimo mašinos, vandens padavimui</t>
  </si>
  <si>
    <t>Vandens Linija, Lietuva</t>
  </si>
  <si>
    <t>matmenys: 150  ± 0,05 % cm</t>
  </si>
  <si>
    <t>matmenys: 200  ± 0,05 % cm</t>
  </si>
  <si>
    <t>matmenys: 250  ± 0,05 % cm</t>
  </si>
  <si>
    <t>matmenys: 300  ± 0,05 % cm</t>
  </si>
  <si>
    <t>matmenys: 350  ± 0,05 % cm</t>
  </si>
  <si>
    <t>matmenys: 400  ± 0,05 % cm</t>
  </si>
  <si>
    <t>matmenys: 500  ± 0,05 % cm</t>
  </si>
  <si>
    <t>Skalbimo mašinos, vandens išleidimui</t>
  </si>
  <si>
    <t>Pasiūlymo kaina be PVM, Eur</t>
  </si>
  <si>
    <t>PVM, Eur</t>
  </si>
  <si>
    <t>Pasiūlymo kaina su PVM, Eur</t>
  </si>
  <si>
    <r>
      <t xml:space="preserve">Bendra pasiūlymo kaina pirkimo daliai Nr. 4 su PVM </t>
    </r>
    <r>
      <rPr>
        <b/>
        <i/>
        <u/>
        <sz val="11"/>
        <color rgb="FF000000"/>
        <rFont val="Times New Roman"/>
        <charset val="204"/>
      </rPr>
      <t>101320,23</t>
    </r>
    <r>
      <rPr>
        <b/>
        <i/>
        <sz val="11"/>
        <color rgb="FF000000"/>
        <rFont val="Times New Roman"/>
        <charset val="204"/>
      </rPr>
      <t xml:space="preserve"> EUR (šimtas vienas tūkstantis trys šimtai dvydešimt, 23 EUR su PVM).
Į šią sumą įeina visos išlaidos ir visi mokesčiai, taip pat ir PVM, kuris sudaro </t>
    </r>
    <r>
      <rPr>
        <b/>
        <i/>
        <u/>
        <sz val="11"/>
        <color rgb="FF000000"/>
        <rFont val="Times New Roman"/>
        <charset val="204"/>
      </rPr>
      <t>17584,50</t>
    </r>
    <r>
      <rPr>
        <b/>
        <i/>
        <sz val="11"/>
        <color rgb="FF000000"/>
        <rFont val="Times New Roman"/>
        <charset val="204"/>
      </rPr>
      <t xml:space="preserve"> EUR.</t>
    </r>
  </si>
</sst>
</file>

<file path=xl/styles.xml><?xml version="1.0" encoding="utf-8"?>
<styleSheet xmlns="http://schemas.openxmlformats.org/spreadsheetml/2006/main">
  <numFmts count="4">
    <numFmt numFmtId="176" formatCode="_ * #,##0.00_ ;_ * \-#,##0.00_ ;_ * &quot;-&quot;??_ ;_ @_ "/>
    <numFmt numFmtId="42" formatCode="_(&quot;$&quot;* #,##0_);_(&quot;$&quot;* \(#,##0\);_(&quot;$&quot;* &quot;-&quot;_);_(@_)"/>
    <numFmt numFmtId="177" formatCode="_ * #,##0_ ;_ * \-#,##0_ ;_ * &quot;-&quot;_ ;_ @_ "/>
    <numFmt numFmtId="44" formatCode="_(&quot;$&quot;* #,##0.00_);_(&quot;$&quot;* \(#,##0.00\);_(&quot;$&quot;* &quot;-&quot;??_);_(@_)"/>
  </numFmts>
  <fonts count="31">
    <font>
      <sz val="11"/>
      <color theme="1"/>
      <name val="Calibri"/>
      <charset val="186"/>
      <scheme val="minor"/>
    </font>
    <font>
      <i/>
      <sz val="11"/>
      <color theme="1"/>
      <name val="Calibri"/>
      <charset val="186"/>
      <scheme val="minor"/>
    </font>
    <font>
      <sz val="11"/>
      <color rgb="FF000000"/>
      <name val="Times New Roman"/>
      <charset val="204"/>
    </font>
    <font>
      <b/>
      <sz val="11"/>
      <color rgb="FF000000"/>
      <name val="Times New Roman"/>
      <charset val="204"/>
    </font>
    <font>
      <b/>
      <sz val="10"/>
      <color rgb="FF000000"/>
      <name val="Times New Roman"/>
      <charset val="204"/>
    </font>
    <font>
      <sz val="11"/>
      <name val="Times New Roman"/>
      <charset val="204"/>
    </font>
    <font>
      <b/>
      <i/>
      <sz val="11"/>
      <name val="Times New Roman"/>
      <charset val="204"/>
    </font>
    <font>
      <sz val="11"/>
      <name val="Calibri"/>
      <charset val="204"/>
    </font>
    <font>
      <b/>
      <i/>
      <sz val="11"/>
      <color rgb="FF000000"/>
      <name val="Times New Roman"/>
      <charset val="204"/>
    </font>
    <font>
      <sz val="11"/>
      <color rgb="FF000000"/>
      <name val="Calibri"/>
      <charset val="204"/>
    </font>
    <font>
      <sz val="11"/>
      <color rgb="FF3F3F76"/>
      <name val="Calibri"/>
      <charset val="0"/>
      <scheme val="minor"/>
    </font>
    <font>
      <sz val="11"/>
      <color theme="1"/>
      <name val="Calibri"/>
      <charset val="134"/>
      <scheme val="minor"/>
    </font>
    <font>
      <b/>
      <sz val="13"/>
      <color theme="3"/>
      <name val="Calibri"/>
      <charset val="134"/>
      <scheme val="minor"/>
    </font>
    <font>
      <b/>
      <sz val="18"/>
      <color theme="3"/>
      <name val="Calibri"/>
      <charset val="134"/>
      <scheme val="minor"/>
    </font>
    <font>
      <sz val="11"/>
      <color rgb="FFFF0000"/>
      <name val="Calibri"/>
      <charset val="0"/>
      <scheme val="minor"/>
    </font>
    <font>
      <b/>
      <sz val="11"/>
      <color rgb="FFFFFFFF"/>
      <name val="Calibri"/>
      <charset val="0"/>
      <scheme val="minor"/>
    </font>
    <font>
      <b/>
      <sz val="11"/>
      <color theme="1"/>
      <name val="Calibri"/>
      <charset val="0"/>
      <scheme val="minor"/>
    </font>
    <font>
      <b/>
      <sz val="11"/>
      <color theme="3"/>
      <name val="Calibri"/>
      <charset val="134"/>
      <scheme val="minor"/>
    </font>
    <font>
      <u/>
      <sz val="11"/>
      <color rgb="FF0000FF"/>
      <name val="Calibri"/>
      <charset val="0"/>
      <scheme val="minor"/>
    </font>
    <font>
      <sz val="11"/>
      <color theme="1"/>
      <name val="Calibri"/>
      <charset val="0"/>
      <scheme val="minor"/>
    </font>
    <font>
      <b/>
      <sz val="11"/>
      <color rgb="FFFA7D00"/>
      <name val="Calibri"/>
      <charset val="0"/>
      <scheme val="minor"/>
    </font>
    <font>
      <i/>
      <sz val="11"/>
      <color rgb="FF7F7F7F"/>
      <name val="Calibri"/>
      <charset val="0"/>
      <scheme val="minor"/>
    </font>
    <font>
      <sz val="11"/>
      <color theme="0"/>
      <name val="Calibri"/>
      <charset val="0"/>
      <scheme val="minor"/>
    </font>
    <font>
      <sz val="11"/>
      <color rgb="FFFA7D00"/>
      <name val="Calibri"/>
      <charset val="0"/>
      <scheme val="minor"/>
    </font>
    <font>
      <u/>
      <sz val="11"/>
      <color rgb="FF800080"/>
      <name val="Calibri"/>
      <charset val="0"/>
      <scheme val="minor"/>
    </font>
    <font>
      <b/>
      <sz val="11"/>
      <color rgb="FF3F3F3F"/>
      <name val="Calibri"/>
      <charset val="0"/>
      <scheme val="minor"/>
    </font>
    <font>
      <b/>
      <sz val="15"/>
      <color theme="3"/>
      <name val="Calibri"/>
      <charset val="134"/>
      <scheme val="minor"/>
    </font>
    <font>
      <sz val="11"/>
      <color rgb="FF006100"/>
      <name val="Calibri"/>
      <charset val="0"/>
      <scheme val="minor"/>
    </font>
    <font>
      <sz val="11"/>
      <color rgb="FF9C6500"/>
      <name val="Calibri"/>
      <charset val="0"/>
      <scheme val="minor"/>
    </font>
    <font>
      <sz val="11"/>
      <color rgb="FF9C0006"/>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CC9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9" fillId="6" borderId="0" applyNumberFormat="0" applyBorder="0" applyAlignment="0" applyProtection="0">
      <alignment vertical="center"/>
    </xf>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42"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5" fillId="4" borderId="10" applyNumberFormat="0" applyAlignment="0" applyProtection="0">
      <alignment vertical="center"/>
    </xf>
    <xf numFmtId="0" fontId="12" fillId="0" borderId="9" applyNumberFormat="0" applyFill="0" applyAlignment="0" applyProtection="0">
      <alignment vertical="center"/>
    </xf>
    <xf numFmtId="0" fontId="11" fillId="8" borderId="13" applyNumberFormat="0" applyFont="0" applyAlignment="0" applyProtection="0">
      <alignment vertical="center"/>
    </xf>
    <xf numFmtId="0" fontId="18" fillId="0" borderId="0" applyNumberFormat="0" applyFill="0" applyBorder="0" applyAlignment="0" applyProtection="0">
      <alignment vertical="center"/>
    </xf>
    <xf numFmtId="0" fontId="22" fillId="14" borderId="0" applyNumberFormat="0" applyBorder="0" applyAlignment="0" applyProtection="0">
      <alignment vertical="center"/>
    </xf>
    <xf numFmtId="0" fontId="24" fillId="0" borderId="0" applyNumberFormat="0" applyFill="0" applyBorder="0" applyAlignment="0" applyProtection="0">
      <alignment vertical="center"/>
    </xf>
    <xf numFmtId="0" fontId="19" fillId="18" borderId="0" applyNumberFormat="0" applyBorder="0" applyAlignment="0" applyProtection="0">
      <alignment vertical="center"/>
    </xf>
    <xf numFmtId="0" fontId="14" fillId="0" borderId="0" applyNumberFormat="0" applyFill="0" applyBorder="0" applyAlignment="0" applyProtection="0">
      <alignment vertical="center"/>
    </xf>
    <xf numFmtId="0" fontId="19" fillId="13"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9"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0" fillId="3" borderId="8" applyNumberFormat="0" applyAlignment="0" applyProtection="0">
      <alignment vertical="center"/>
    </xf>
    <xf numFmtId="0" fontId="22" fillId="23" borderId="0" applyNumberFormat="0" applyBorder="0" applyAlignment="0" applyProtection="0">
      <alignment vertical="center"/>
    </xf>
    <xf numFmtId="0" fontId="27" fillId="26" borderId="0" applyNumberFormat="0" applyBorder="0" applyAlignment="0" applyProtection="0">
      <alignment vertical="center"/>
    </xf>
    <xf numFmtId="0" fontId="25" fillId="7" borderId="15" applyNumberFormat="0" applyAlignment="0" applyProtection="0">
      <alignment vertical="center"/>
    </xf>
    <xf numFmtId="0" fontId="19" fillId="5" borderId="0" applyNumberFormat="0" applyBorder="0" applyAlignment="0" applyProtection="0">
      <alignment vertical="center"/>
    </xf>
    <xf numFmtId="0" fontId="20" fillId="7" borderId="8" applyNumberFormat="0" applyAlignment="0" applyProtection="0">
      <alignment vertical="center"/>
    </xf>
    <xf numFmtId="0" fontId="23" fillId="0" borderId="14" applyNumberFormat="0" applyFill="0" applyAlignment="0" applyProtection="0">
      <alignment vertical="center"/>
    </xf>
    <xf numFmtId="0" fontId="16" fillId="0" borderId="11" applyNumberFormat="0" applyFill="0" applyAlignment="0" applyProtection="0">
      <alignment vertical="center"/>
    </xf>
    <xf numFmtId="0" fontId="29" fillId="28" borderId="0" applyNumberFormat="0" applyBorder="0" applyAlignment="0" applyProtection="0">
      <alignment vertical="center"/>
    </xf>
    <xf numFmtId="0" fontId="28" fillId="27" borderId="0" applyNumberFormat="0" applyBorder="0" applyAlignment="0" applyProtection="0">
      <alignment vertical="center"/>
    </xf>
    <xf numFmtId="0" fontId="22" fillId="17" borderId="0" applyNumberFormat="0" applyBorder="0" applyAlignment="0" applyProtection="0">
      <alignment vertical="center"/>
    </xf>
    <xf numFmtId="0" fontId="19" fillId="16" borderId="0" applyNumberFormat="0" applyBorder="0" applyAlignment="0" applyProtection="0">
      <alignment vertical="center"/>
    </xf>
    <xf numFmtId="0" fontId="22" fillId="12" borderId="0" applyNumberFormat="0" applyBorder="0" applyAlignment="0" applyProtection="0">
      <alignment vertical="center"/>
    </xf>
    <xf numFmtId="0" fontId="22" fillId="30" borderId="0" applyNumberFormat="0" applyBorder="0" applyAlignment="0" applyProtection="0">
      <alignment vertical="center"/>
    </xf>
    <xf numFmtId="0" fontId="19" fillId="22" borderId="0" applyNumberFormat="0" applyBorder="0" applyAlignment="0" applyProtection="0">
      <alignment vertical="center"/>
    </xf>
    <xf numFmtId="0" fontId="19" fillId="11" borderId="0" applyNumberFormat="0" applyBorder="0" applyAlignment="0" applyProtection="0">
      <alignment vertical="center"/>
    </xf>
    <xf numFmtId="0" fontId="22" fillId="31" borderId="0" applyNumberFormat="0" applyBorder="0" applyAlignment="0" applyProtection="0">
      <alignment vertical="center"/>
    </xf>
    <xf numFmtId="0" fontId="22" fillId="29" borderId="0" applyNumberFormat="0" applyBorder="0" applyAlignment="0" applyProtection="0">
      <alignment vertical="center"/>
    </xf>
    <xf numFmtId="0" fontId="19" fillId="25" borderId="0" applyNumberFormat="0" applyBorder="0" applyAlignment="0" applyProtection="0">
      <alignment vertical="center"/>
    </xf>
    <xf numFmtId="0" fontId="22" fillId="15" borderId="0" applyNumberFormat="0" applyBorder="0" applyAlignment="0" applyProtection="0">
      <alignment vertical="center"/>
    </xf>
    <xf numFmtId="0" fontId="19" fillId="21" borderId="0" applyNumberFormat="0" applyBorder="0" applyAlignment="0" applyProtection="0">
      <alignment vertical="center"/>
    </xf>
    <xf numFmtId="0" fontId="19" fillId="10" borderId="0" applyNumberFormat="0" applyBorder="0" applyAlignment="0" applyProtection="0">
      <alignment vertical="center"/>
    </xf>
    <xf numFmtId="0" fontId="22" fillId="20" borderId="0" applyNumberFormat="0" applyBorder="0" applyAlignment="0" applyProtection="0">
      <alignment vertical="center"/>
    </xf>
    <xf numFmtId="0" fontId="19" fillId="24"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19" borderId="0" applyNumberFormat="0" applyBorder="0" applyAlignment="0" applyProtection="0">
      <alignment vertical="center"/>
    </xf>
    <xf numFmtId="0" fontId="22" fillId="9" borderId="0" applyNumberFormat="0" applyBorder="0" applyAlignment="0" applyProtection="0">
      <alignment vertical="center"/>
    </xf>
  </cellStyleXfs>
  <cellXfs count="46">
    <xf numFmtId="0" fontId="0" fillId="0" borderId="0" xfId="0"/>
    <xf numFmtId="0" fontId="1" fillId="0" borderId="0" xfId="0" applyFont="1"/>
    <xf numFmtId="0" fontId="2" fillId="0" borderId="0" xfId="0" applyFont="1" applyAlignment="1">
      <alignment horizontal="left" wrapText="1"/>
    </xf>
    <xf numFmtId="0" fontId="3" fillId="0" borderId="0" xfId="0" applyFont="1" applyBorder="1" applyAlignment="1">
      <alignment horizontal="right" wrapText="1"/>
    </xf>
    <xf numFmtId="0" fontId="3" fillId="0" borderId="0" xfId="0" applyFont="1" applyBorder="1" applyAlignment="1">
      <alignment horizontal="center"/>
    </xf>
    <xf numFmtId="0" fontId="2" fillId="0" borderId="0" xfId="0" applyFont="1" applyBorder="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2" fontId="3" fillId="0" borderId="4" xfId="0" applyNumberFormat="1"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xf numFmtId="2" fontId="0" fillId="0" borderId="4" xfId="0" applyNumberFormat="1" applyBorder="1"/>
    <xf numFmtId="2" fontId="2" fillId="0" borderId="4" xfId="0" applyNumberFormat="1" applyFont="1" applyBorder="1" applyAlignment="1">
      <alignment wrapText="1"/>
    </xf>
    <xf numFmtId="0" fontId="2" fillId="2" borderId="4" xfId="0" applyFont="1" applyFill="1" applyBorder="1" applyAlignment="1">
      <alignment vertical="center" wrapText="1"/>
    </xf>
    <xf numFmtId="0" fontId="5" fillId="2" borderId="4" xfId="0" applyFont="1" applyFill="1" applyBorder="1" applyAlignment="1">
      <alignment vertical="center" wrapText="1"/>
    </xf>
    <xf numFmtId="0" fontId="5" fillId="0" borderId="4" xfId="0" applyFont="1" applyBorder="1" applyAlignment="1">
      <alignment horizontal="center" vertical="center" wrapText="1"/>
    </xf>
    <xf numFmtId="0" fontId="5" fillId="0" borderId="4" xfId="0" applyFont="1" applyBorder="1"/>
    <xf numFmtId="2" fontId="5" fillId="0" borderId="4" xfId="0" applyNumberFormat="1" applyFont="1" applyBorder="1"/>
    <xf numFmtId="0" fontId="6" fillId="2" borderId="4" xfId="0" applyFont="1" applyFill="1" applyBorder="1" applyAlignment="1">
      <alignment horizontal="center" vertical="center" wrapText="1"/>
    </xf>
    <xf numFmtId="2" fontId="7" fillId="0" borderId="4" xfId="0" applyNumberFormat="1" applyFont="1" applyBorder="1"/>
    <xf numFmtId="0" fontId="2" fillId="2" borderId="4" xfId="0" applyFont="1" applyFill="1" applyBorder="1" applyAlignment="1">
      <alignment horizontal="left" vertical="center" wrapText="1"/>
    </xf>
    <xf numFmtId="0" fontId="3" fillId="0" borderId="5" xfId="0" applyFont="1" applyBorder="1" applyAlignment="1">
      <alignment vertical="center"/>
    </xf>
    <xf numFmtId="0" fontId="2" fillId="0" borderId="0" xfId="0" applyFont="1" applyAlignment="1">
      <alignment horizontal="center"/>
    </xf>
    <xf numFmtId="0" fontId="2" fillId="0" borderId="0" xfId="0" applyFont="1" applyAlignment="1"/>
    <xf numFmtId="0" fontId="5" fillId="0" borderId="4" xfId="0" applyFont="1" applyBorder="1" applyAlignment="1">
      <alignment vertical="center" wrapText="1"/>
    </xf>
    <xf numFmtId="0" fontId="2" fillId="2" borderId="4" xfId="0" applyFont="1" applyFill="1" applyBorder="1" applyAlignment="1">
      <alignment wrapText="1"/>
    </xf>
    <xf numFmtId="0" fontId="2" fillId="2" borderId="4" xfId="0" applyFont="1" applyFill="1" applyBorder="1" applyAlignment="1">
      <alignment horizontal="center" vertical="center" wrapText="1"/>
    </xf>
    <xf numFmtId="0" fontId="2" fillId="2" borderId="4" xfId="0" applyFont="1" applyFill="1" applyBorder="1"/>
    <xf numFmtId="0" fontId="8" fillId="0" borderId="4" xfId="0" applyFont="1" applyBorder="1" applyAlignment="1">
      <alignment vertical="center" wrapText="1"/>
    </xf>
    <xf numFmtId="2" fontId="7" fillId="0" borderId="4" xfId="0" applyNumberFormat="1" applyFont="1" applyBorder="1" applyAlignment="1">
      <alignment horizontal="right" vertical="center"/>
    </xf>
    <xf numFmtId="2" fontId="7" fillId="0" borderId="4" xfId="0" applyNumberFormat="1" applyFont="1" applyBorder="1" applyAlignment="1">
      <alignment horizontal="right"/>
    </xf>
    <xf numFmtId="0" fontId="2" fillId="0" borderId="4" xfId="0" applyFont="1" applyBorder="1" applyAlignment="1">
      <alignment vertical="center"/>
    </xf>
    <xf numFmtId="2" fontId="9" fillId="0" borderId="4" xfId="0" applyNumberFormat="1" applyFont="1" applyBorder="1" applyAlignment="1">
      <alignment horizontal="right"/>
    </xf>
    <xf numFmtId="0" fontId="8" fillId="0" borderId="4"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8" fillId="0" borderId="0" xfId="0" applyFont="1" applyBorder="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right" vertical="center"/>
    </xf>
    <xf numFmtId="2" fontId="2" fillId="0" borderId="7" xfId="0" applyNumberFormat="1" applyFont="1" applyBorder="1" applyAlignment="1">
      <alignment wrapText="1"/>
    </xf>
    <xf numFmtId="2" fontId="2" fillId="0" borderId="0" xfId="0" applyNumberFormat="1" applyFont="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135</xdr:row>
      <xdr:rowOff>59040</xdr:rowOff>
    </xdr:from>
    <xdr:to>
      <xdr:col>4</xdr:col>
      <xdr:colOff>114480</xdr:colOff>
      <xdr:row>135</xdr:row>
      <xdr:rowOff>88560</xdr:rowOff>
    </xdr:to>
    <xdr:sp>
      <xdr:nvSpPr>
        <xdr:cNvPr id="2" name="CustomShape 1"/>
        <xdr:cNvSpPr/>
      </xdr:nvSpPr>
      <xdr:spPr>
        <a:xfrm>
          <a:off x="8412480" y="27442795"/>
          <a:ext cx="6350" cy="29845"/>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5"/>
  <sheetViews>
    <sheetView tabSelected="1" workbookViewId="0">
      <selection activeCell="D173" sqref="D173"/>
    </sheetView>
  </sheetViews>
  <sheetFormatPr defaultColWidth="9" defaultRowHeight="15"/>
  <cols>
    <col min="2" max="2" width="18.6666666666667" customWidth="1"/>
    <col min="3" max="3" width="25.6666666666667" customWidth="1"/>
    <col min="4" max="4" width="71.2190476190476" customWidth="1"/>
    <col min="10" max="10" width="12.6666666666667" customWidth="1"/>
  </cols>
  <sheetData>
    <row r="1" spans="2:10">
      <c r="B1" s="2"/>
      <c r="C1" s="2"/>
      <c r="G1" s="3" t="s">
        <v>0</v>
      </c>
      <c r="H1" s="3"/>
      <c r="I1" s="3"/>
      <c r="J1" s="3"/>
    </row>
    <row r="2" spans="2:3">
      <c r="B2" s="2"/>
      <c r="C2" s="2"/>
    </row>
    <row r="3" spans="1:10">
      <c r="A3" s="4" t="s">
        <v>1</v>
      </c>
      <c r="B3" s="4"/>
      <c r="C3" s="4"/>
      <c r="D3" s="4"/>
      <c r="E3" s="4"/>
      <c r="F3" s="4"/>
      <c r="G3" s="4"/>
      <c r="H3" s="4"/>
      <c r="I3" s="4"/>
      <c r="J3" s="4"/>
    </row>
    <row r="4" spans="1:10">
      <c r="A4" s="5" t="s">
        <v>2</v>
      </c>
      <c r="B4" s="5"/>
      <c r="C4" s="5"/>
      <c r="D4" s="5"/>
      <c r="E4" s="5"/>
      <c r="F4" s="5"/>
      <c r="G4" s="5"/>
      <c r="H4" s="5"/>
      <c r="I4" s="5"/>
      <c r="J4" s="5"/>
    </row>
    <row r="5" spans="1:10">
      <c r="A5" s="6" t="s">
        <v>3</v>
      </c>
      <c r="B5" s="6"/>
      <c r="C5" s="6"/>
      <c r="D5" s="6"/>
      <c r="E5" s="6"/>
      <c r="F5" s="6"/>
      <c r="G5" s="6"/>
      <c r="H5" s="6"/>
      <c r="I5" s="6"/>
      <c r="J5" s="6"/>
    </row>
    <row r="6" spans="1:10">
      <c r="A6" s="7"/>
      <c r="B6" s="8"/>
      <c r="C6" s="8"/>
      <c r="D6" s="8"/>
      <c r="E6" s="8"/>
      <c r="F6" s="8"/>
      <c r="G6" s="8"/>
      <c r="H6" s="8"/>
      <c r="I6" s="8"/>
      <c r="J6" s="26"/>
    </row>
    <row r="7" ht="71.25" spans="1:11">
      <c r="A7" s="9" t="s">
        <v>4</v>
      </c>
      <c r="B7" s="9" t="s">
        <v>5</v>
      </c>
      <c r="C7" s="10" t="s">
        <v>6</v>
      </c>
      <c r="D7" s="9" t="s">
        <v>7</v>
      </c>
      <c r="E7" s="9" t="s">
        <v>8</v>
      </c>
      <c r="F7" s="9" t="s">
        <v>9</v>
      </c>
      <c r="G7" s="11" t="s">
        <v>10</v>
      </c>
      <c r="H7" s="11" t="s">
        <v>11</v>
      </c>
      <c r="I7" s="11" t="s">
        <v>12</v>
      </c>
      <c r="J7" s="11" t="s">
        <v>13</v>
      </c>
      <c r="K7" s="27"/>
    </row>
    <row r="8" spans="1:10">
      <c r="A8" s="12">
        <v>1</v>
      </c>
      <c r="B8" s="13" t="s">
        <v>14</v>
      </c>
      <c r="C8" s="13" t="s">
        <v>15</v>
      </c>
      <c r="D8" s="12" t="s">
        <v>16</v>
      </c>
      <c r="E8" s="14" t="s">
        <v>17</v>
      </c>
      <c r="F8" s="15">
        <v>300</v>
      </c>
      <c r="G8" s="16">
        <v>23.87</v>
      </c>
      <c r="H8" s="17">
        <v>21</v>
      </c>
      <c r="I8" s="17">
        <f t="shared" ref="I8:I55" si="0">G8*1.21</f>
        <v>28.8827</v>
      </c>
      <c r="J8" s="17">
        <f t="shared" ref="J8:J71" si="1">F8*G8</f>
        <v>7161</v>
      </c>
    </row>
    <row r="9" spans="1:10">
      <c r="A9" s="12">
        <v>2</v>
      </c>
      <c r="B9" s="13"/>
      <c r="C9" s="13" t="s">
        <v>18</v>
      </c>
      <c r="D9" s="12" t="s">
        <v>19</v>
      </c>
      <c r="E9" s="14" t="s">
        <v>17</v>
      </c>
      <c r="F9" s="15">
        <v>20</v>
      </c>
      <c r="G9" s="16">
        <v>15.08</v>
      </c>
      <c r="H9" s="17">
        <v>21</v>
      </c>
      <c r="I9" s="17">
        <f t="shared" si="0"/>
        <v>18.2468</v>
      </c>
      <c r="J9" s="17">
        <f t="shared" si="1"/>
        <v>301.6</v>
      </c>
    </row>
    <row r="10" spans="1:10">
      <c r="A10" s="12">
        <v>3</v>
      </c>
      <c r="B10" s="13"/>
      <c r="C10" s="13" t="s">
        <v>20</v>
      </c>
      <c r="D10" s="12" t="s">
        <v>21</v>
      </c>
      <c r="E10" s="14" t="s">
        <v>17</v>
      </c>
      <c r="F10" s="15">
        <v>10</v>
      </c>
      <c r="G10" s="16">
        <v>64.24</v>
      </c>
      <c r="H10" s="17">
        <v>21</v>
      </c>
      <c r="I10" s="17">
        <f t="shared" si="0"/>
        <v>77.7304</v>
      </c>
      <c r="J10" s="17">
        <f t="shared" si="1"/>
        <v>642.4</v>
      </c>
    </row>
    <row r="11" spans="1:10">
      <c r="A11" s="12">
        <v>4</v>
      </c>
      <c r="B11" s="13"/>
      <c r="C11" s="13" t="s">
        <v>15</v>
      </c>
      <c r="D11" s="18" t="s">
        <v>22</v>
      </c>
      <c r="E11" s="14" t="s">
        <v>17</v>
      </c>
      <c r="F11" s="15">
        <v>150</v>
      </c>
      <c r="G11" s="16">
        <v>22.23</v>
      </c>
      <c r="H11" s="17">
        <v>21</v>
      </c>
      <c r="I11" s="17">
        <f t="shared" si="0"/>
        <v>26.8983</v>
      </c>
      <c r="J11" s="17">
        <f t="shared" si="1"/>
        <v>3334.5</v>
      </c>
    </row>
    <row r="12" spans="1:11">
      <c r="A12" s="12">
        <v>5</v>
      </c>
      <c r="B12" s="13"/>
      <c r="C12" s="13" t="s">
        <v>15</v>
      </c>
      <c r="D12" s="19" t="s">
        <v>23</v>
      </c>
      <c r="E12" s="20" t="s">
        <v>17</v>
      </c>
      <c r="F12" s="21">
        <v>5</v>
      </c>
      <c r="G12" s="22">
        <v>20.03</v>
      </c>
      <c r="H12" s="17">
        <v>21</v>
      </c>
      <c r="I12" s="17">
        <f t="shared" si="0"/>
        <v>24.2363</v>
      </c>
      <c r="J12" s="17">
        <f t="shared" si="1"/>
        <v>100.15</v>
      </c>
      <c r="K12" s="28"/>
    </row>
    <row r="13" spans="1:11">
      <c r="A13" s="12">
        <v>6</v>
      </c>
      <c r="B13" s="13"/>
      <c r="C13" s="13" t="s">
        <v>15</v>
      </c>
      <c r="D13" s="19" t="s">
        <v>24</v>
      </c>
      <c r="E13" s="20" t="s">
        <v>17</v>
      </c>
      <c r="F13" s="21">
        <v>5</v>
      </c>
      <c r="G13" s="22">
        <v>22.83</v>
      </c>
      <c r="H13" s="17">
        <v>21</v>
      </c>
      <c r="I13" s="17">
        <f t="shared" si="0"/>
        <v>27.6243</v>
      </c>
      <c r="J13" s="17">
        <f t="shared" si="1"/>
        <v>114.15</v>
      </c>
      <c r="K13" s="28"/>
    </row>
    <row r="14" spans="1:10">
      <c r="A14" s="12">
        <v>7</v>
      </c>
      <c r="B14" s="13"/>
      <c r="C14" s="13" t="s">
        <v>20</v>
      </c>
      <c r="D14" s="18" t="s">
        <v>25</v>
      </c>
      <c r="E14" s="14" t="s">
        <v>17</v>
      </c>
      <c r="F14" s="15">
        <v>10</v>
      </c>
      <c r="G14" s="16">
        <v>138.89</v>
      </c>
      <c r="H14" s="17">
        <v>21</v>
      </c>
      <c r="I14" s="17">
        <f t="shared" si="0"/>
        <v>168.0569</v>
      </c>
      <c r="J14" s="17">
        <f t="shared" si="1"/>
        <v>1388.9</v>
      </c>
    </row>
    <row r="15" spans="1:10">
      <c r="A15" s="12">
        <v>8</v>
      </c>
      <c r="B15" s="13"/>
      <c r="C15" s="13" t="s">
        <v>20</v>
      </c>
      <c r="D15" s="18" t="s">
        <v>26</v>
      </c>
      <c r="E15" s="14" t="s">
        <v>17</v>
      </c>
      <c r="F15" s="15">
        <v>5</v>
      </c>
      <c r="G15" s="16">
        <v>58.62</v>
      </c>
      <c r="H15" s="17">
        <v>21</v>
      </c>
      <c r="I15" s="17">
        <f t="shared" si="0"/>
        <v>70.9302</v>
      </c>
      <c r="J15" s="17">
        <f t="shared" si="1"/>
        <v>293.1</v>
      </c>
    </row>
    <row r="16" spans="1:10">
      <c r="A16" s="12">
        <v>9</v>
      </c>
      <c r="B16" s="13"/>
      <c r="C16" s="13" t="s">
        <v>15</v>
      </c>
      <c r="D16" s="18" t="s">
        <v>27</v>
      </c>
      <c r="E16" s="14" t="s">
        <v>17</v>
      </c>
      <c r="F16" s="15">
        <v>150</v>
      </c>
      <c r="G16" s="16">
        <v>22.23</v>
      </c>
      <c r="H16" s="17">
        <v>21</v>
      </c>
      <c r="I16" s="17">
        <f t="shared" si="0"/>
        <v>26.8983</v>
      </c>
      <c r="J16" s="17">
        <f t="shared" si="1"/>
        <v>3334.5</v>
      </c>
    </row>
    <row r="17" spans="1:10">
      <c r="A17" s="12">
        <v>10</v>
      </c>
      <c r="B17" s="13"/>
      <c r="C17" s="13" t="s">
        <v>18</v>
      </c>
      <c r="D17" s="18" t="s">
        <v>28</v>
      </c>
      <c r="E17" s="14" t="s">
        <v>17</v>
      </c>
      <c r="F17" s="15">
        <v>10</v>
      </c>
      <c r="G17" s="16">
        <v>87.25</v>
      </c>
      <c r="H17" s="17">
        <v>21</v>
      </c>
      <c r="I17" s="17">
        <f t="shared" si="0"/>
        <v>105.5725</v>
      </c>
      <c r="J17" s="17">
        <f t="shared" si="1"/>
        <v>872.5</v>
      </c>
    </row>
    <row r="18" spans="1:10">
      <c r="A18" s="12">
        <v>11</v>
      </c>
      <c r="B18" s="13"/>
      <c r="C18" s="13" t="s">
        <v>20</v>
      </c>
      <c r="D18" s="18" t="s">
        <v>29</v>
      </c>
      <c r="E18" s="14" t="s">
        <v>17</v>
      </c>
      <c r="F18" s="15">
        <v>20</v>
      </c>
      <c r="G18" s="16">
        <v>21.08</v>
      </c>
      <c r="H18" s="17">
        <v>21</v>
      </c>
      <c r="I18" s="17">
        <f t="shared" si="0"/>
        <v>25.5068</v>
      </c>
      <c r="J18" s="17">
        <f t="shared" si="1"/>
        <v>421.6</v>
      </c>
    </row>
    <row r="19" spans="1:10">
      <c r="A19" s="12">
        <v>12</v>
      </c>
      <c r="B19" s="13"/>
      <c r="C19" s="13" t="s">
        <v>15</v>
      </c>
      <c r="D19" s="18" t="s">
        <v>30</v>
      </c>
      <c r="E19" s="14" t="s">
        <v>17</v>
      </c>
      <c r="F19" s="15">
        <v>150</v>
      </c>
      <c r="G19" s="16">
        <v>26.58</v>
      </c>
      <c r="H19" s="17">
        <v>21</v>
      </c>
      <c r="I19" s="17">
        <f t="shared" si="0"/>
        <v>32.1618</v>
      </c>
      <c r="J19" s="17">
        <f t="shared" si="1"/>
        <v>3987</v>
      </c>
    </row>
    <row r="20" spans="1:10">
      <c r="A20" s="12">
        <v>13</v>
      </c>
      <c r="B20" s="13"/>
      <c r="C20" s="13" t="s">
        <v>20</v>
      </c>
      <c r="D20" s="18" t="s">
        <v>31</v>
      </c>
      <c r="E20" s="14" t="s">
        <v>17</v>
      </c>
      <c r="F20" s="15">
        <v>20</v>
      </c>
      <c r="G20" s="16">
        <v>20.54</v>
      </c>
      <c r="H20" s="17">
        <v>21</v>
      </c>
      <c r="I20" s="17">
        <f t="shared" si="0"/>
        <v>24.8534</v>
      </c>
      <c r="J20" s="17">
        <f t="shared" si="1"/>
        <v>410.8</v>
      </c>
    </row>
    <row r="21" spans="1:10">
      <c r="A21" s="12">
        <v>14</v>
      </c>
      <c r="B21" s="13"/>
      <c r="C21" s="13" t="s">
        <v>15</v>
      </c>
      <c r="D21" s="18" t="s">
        <v>32</v>
      </c>
      <c r="E21" s="14" t="s">
        <v>17</v>
      </c>
      <c r="F21" s="15">
        <v>50</v>
      </c>
      <c r="G21" s="16">
        <v>23.05</v>
      </c>
      <c r="H21" s="17">
        <v>21</v>
      </c>
      <c r="I21" s="17">
        <f t="shared" si="0"/>
        <v>27.8905</v>
      </c>
      <c r="J21" s="17">
        <f t="shared" si="1"/>
        <v>1152.5</v>
      </c>
    </row>
    <row r="22" spans="1:10">
      <c r="A22" s="12">
        <v>15</v>
      </c>
      <c r="B22" s="13"/>
      <c r="C22" s="13" t="s">
        <v>18</v>
      </c>
      <c r="D22" s="18" t="s">
        <v>33</v>
      </c>
      <c r="E22" s="14" t="s">
        <v>17</v>
      </c>
      <c r="F22" s="15">
        <v>5</v>
      </c>
      <c r="G22" s="16">
        <v>24.73</v>
      </c>
      <c r="H22" s="17">
        <v>21</v>
      </c>
      <c r="I22" s="17">
        <f t="shared" si="0"/>
        <v>29.9233</v>
      </c>
      <c r="J22" s="17">
        <f t="shared" si="1"/>
        <v>123.65</v>
      </c>
    </row>
    <row r="23" spans="1:10">
      <c r="A23" s="12">
        <v>16</v>
      </c>
      <c r="B23" s="13"/>
      <c r="C23" s="13" t="s">
        <v>20</v>
      </c>
      <c r="D23" s="18" t="s">
        <v>34</v>
      </c>
      <c r="E23" s="14" t="s">
        <v>17</v>
      </c>
      <c r="F23" s="15">
        <v>5</v>
      </c>
      <c r="G23" s="16">
        <v>28.46</v>
      </c>
      <c r="H23" s="17">
        <v>21</v>
      </c>
      <c r="I23" s="17">
        <f t="shared" si="0"/>
        <v>34.4366</v>
      </c>
      <c r="J23" s="17">
        <f t="shared" si="1"/>
        <v>142.3</v>
      </c>
    </row>
    <row r="24" spans="1:10">
      <c r="A24" s="12">
        <v>17</v>
      </c>
      <c r="B24" s="13"/>
      <c r="C24" s="13" t="s">
        <v>15</v>
      </c>
      <c r="D24" s="18" t="s">
        <v>35</v>
      </c>
      <c r="E24" s="14" t="s">
        <v>17</v>
      </c>
      <c r="F24" s="15">
        <v>1</v>
      </c>
      <c r="G24" s="16">
        <v>32.94</v>
      </c>
      <c r="H24" s="17">
        <v>21</v>
      </c>
      <c r="I24" s="17">
        <f t="shared" si="0"/>
        <v>39.8574</v>
      </c>
      <c r="J24" s="17">
        <f t="shared" si="1"/>
        <v>32.94</v>
      </c>
    </row>
    <row r="25" spans="1:10">
      <c r="A25" s="12">
        <v>18</v>
      </c>
      <c r="B25" s="13"/>
      <c r="C25" s="13" t="s">
        <v>18</v>
      </c>
      <c r="D25" s="18" t="s">
        <v>36</v>
      </c>
      <c r="E25" s="14" t="s">
        <v>17</v>
      </c>
      <c r="F25" s="15">
        <v>1</v>
      </c>
      <c r="G25" s="16">
        <v>25.21</v>
      </c>
      <c r="H25" s="17">
        <v>21</v>
      </c>
      <c r="I25" s="17">
        <f t="shared" si="0"/>
        <v>30.5041</v>
      </c>
      <c r="J25" s="17">
        <f t="shared" si="1"/>
        <v>25.21</v>
      </c>
    </row>
    <row r="26" spans="1:10">
      <c r="A26" s="12">
        <v>19</v>
      </c>
      <c r="B26" s="13"/>
      <c r="C26" s="13" t="s">
        <v>20</v>
      </c>
      <c r="D26" s="18" t="s">
        <v>37</v>
      </c>
      <c r="E26" s="14" t="s">
        <v>17</v>
      </c>
      <c r="F26" s="15">
        <v>1</v>
      </c>
      <c r="G26" s="16">
        <v>26.38</v>
      </c>
      <c r="H26" s="17">
        <v>21</v>
      </c>
      <c r="I26" s="17">
        <f t="shared" si="0"/>
        <v>31.9198</v>
      </c>
      <c r="J26" s="17">
        <f t="shared" si="1"/>
        <v>26.38</v>
      </c>
    </row>
    <row r="27" spans="1:10">
      <c r="A27" s="12">
        <v>20</v>
      </c>
      <c r="B27" s="13"/>
      <c r="C27" s="13" t="s">
        <v>15</v>
      </c>
      <c r="D27" s="18" t="s">
        <v>38</v>
      </c>
      <c r="E27" s="14" t="s">
        <v>17</v>
      </c>
      <c r="F27" s="15">
        <v>60</v>
      </c>
      <c r="G27" s="16">
        <v>28.03</v>
      </c>
      <c r="H27" s="17">
        <v>21</v>
      </c>
      <c r="I27" s="17">
        <f t="shared" si="0"/>
        <v>33.9163</v>
      </c>
      <c r="J27" s="17">
        <f t="shared" si="1"/>
        <v>1681.8</v>
      </c>
    </row>
    <row r="28" spans="1:10">
      <c r="A28" s="12">
        <v>21</v>
      </c>
      <c r="B28" s="13"/>
      <c r="C28" s="13" t="s">
        <v>18</v>
      </c>
      <c r="D28" s="18" t="s">
        <v>39</v>
      </c>
      <c r="E28" s="14" t="s">
        <v>17</v>
      </c>
      <c r="F28" s="15">
        <v>5</v>
      </c>
      <c r="G28" s="16">
        <v>64.47</v>
      </c>
      <c r="H28" s="17">
        <v>21</v>
      </c>
      <c r="I28" s="17">
        <f t="shared" si="0"/>
        <v>78.0087</v>
      </c>
      <c r="J28" s="17">
        <f t="shared" si="1"/>
        <v>322.35</v>
      </c>
    </row>
    <row r="29" spans="1:10">
      <c r="A29" s="12">
        <v>22</v>
      </c>
      <c r="B29" s="13"/>
      <c r="C29" s="13" t="s">
        <v>20</v>
      </c>
      <c r="D29" s="18" t="s">
        <v>40</v>
      </c>
      <c r="E29" s="14" t="s">
        <v>17</v>
      </c>
      <c r="F29" s="15">
        <v>20</v>
      </c>
      <c r="G29" s="16">
        <v>21.64</v>
      </c>
      <c r="H29" s="17">
        <v>21</v>
      </c>
      <c r="I29" s="17">
        <f t="shared" si="0"/>
        <v>26.1844</v>
      </c>
      <c r="J29" s="17">
        <f t="shared" si="1"/>
        <v>432.8</v>
      </c>
    </row>
    <row r="30" spans="1:10">
      <c r="A30" s="12">
        <v>23</v>
      </c>
      <c r="B30" s="13"/>
      <c r="C30" s="13" t="s">
        <v>15</v>
      </c>
      <c r="D30" s="18" t="s">
        <v>41</v>
      </c>
      <c r="E30" s="14" t="s">
        <v>17</v>
      </c>
      <c r="F30" s="15">
        <v>160</v>
      </c>
      <c r="G30" s="16">
        <v>33.32</v>
      </c>
      <c r="H30" s="17">
        <v>21</v>
      </c>
      <c r="I30" s="17">
        <f t="shared" si="0"/>
        <v>40.3172</v>
      </c>
      <c r="J30" s="17">
        <f t="shared" si="1"/>
        <v>5331.2</v>
      </c>
    </row>
    <row r="31" spans="1:10">
      <c r="A31" s="12">
        <v>24</v>
      </c>
      <c r="B31" s="13"/>
      <c r="C31" s="13" t="s">
        <v>18</v>
      </c>
      <c r="D31" s="18" t="s">
        <v>42</v>
      </c>
      <c r="E31" s="14" t="s">
        <v>17</v>
      </c>
      <c r="F31" s="15">
        <v>5</v>
      </c>
      <c r="G31" s="16">
        <v>79.79</v>
      </c>
      <c r="H31" s="17">
        <v>21</v>
      </c>
      <c r="I31" s="17">
        <f t="shared" si="0"/>
        <v>96.5459</v>
      </c>
      <c r="J31" s="17">
        <f t="shared" si="1"/>
        <v>398.95</v>
      </c>
    </row>
    <row r="32" spans="1:10">
      <c r="A32" s="12">
        <v>25</v>
      </c>
      <c r="B32" s="13"/>
      <c r="C32" s="13" t="s">
        <v>20</v>
      </c>
      <c r="D32" s="18" t="s">
        <v>43</v>
      </c>
      <c r="E32" s="14" t="s">
        <v>17</v>
      </c>
      <c r="F32" s="15">
        <v>5</v>
      </c>
      <c r="G32" s="16">
        <v>20.38</v>
      </c>
      <c r="H32" s="17">
        <v>21</v>
      </c>
      <c r="I32" s="17">
        <f t="shared" si="0"/>
        <v>24.6598</v>
      </c>
      <c r="J32" s="17">
        <f t="shared" si="1"/>
        <v>101.9</v>
      </c>
    </row>
    <row r="33" spans="1:10">
      <c r="A33" s="12">
        <v>26</v>
      </c>
      <c r="B33" s="13"/>
      <c r="C33" s="13" t="s">
        <v>15</v>
      </c>
      <c r="D33" s="18" t="s">
        <v>44</v>
      </c>
      <c r="E33" s="14" t="s">
        <v>17</v>
      </c>
      <c r="F33" s="15">
        <v>160</v>
      </c>
      <c r="G33" s="16">
        <v>40.78</v>
      </c>
      <c r="H33" s="17">
        <v>21</v>
      </c>
      <c r="I33" s="17">
        <f t="shared" si="0"/>
        <v>49.3438</v>
      </c>
      <c r="J33" s="17">
        <f t="shared" si="1"/>
        <v>6524.8</v>
      </c>
    </row>
    <row r="34" spans="1:10">
      <c r="A34" s="12">
        <v>27</v>
      </c>
      <c r="B34" s="13"/>
      <c r="C34" s="13" t="s">
        <v>20</v>
      </c>
      <c r="D34" s="18" t="s">
        <v>45</v>
      </c>
      <c r="E34" s="14" t="s">
        <v>17</v>
      </c>
      <c r="F34" s="15">
        <v>30</v>
      </c>
      <c r="G34" s="16">
        <v>20.78</v>
      </c>
      <c r="H34" s="17">
        <v>21</v>
      </c>
      <c r="I34" s="17">
        <f t="shared" si="0"/>
        <v>25.1438</v>
      </c>
      <c r="J34" s="17">
        <f t="shared" si="1"/>
        <v>623.4</v>
      </c>
    </row>
    <row r="35" spans="1:10">
      <c r="A35" s="12">
        <v>28</v>
      </c>
      <c r="B35" s="13"/>
      <c r="C35" s="13" t="s">
        <v>15</v>
      </c>
      <c r="D35" s="18" t="s">
        <v>46</v>
      </c>
      <c r="E35" s="14" t="s">
        <v>17</v>
      </c>
      <c r="F35" s="15">
        <v>5</v>
      </c>
      <c r="G35" s="16">
        <v>22.48</v>
      </c>
      <c r="H35" s="17">
        <v>21</v>
      </c>
      <c r="I35" s="17">
        <f t="shared" si="0"/>
        <v>27.2008</v>
      </c>
      <c r="J35" s="17">
        <f t="shared" si="1"/>
        <v>112.4</v>
      </c>
    </row>
    <row r="36" spans="1:10">
      <c r="A36" s="12">
        <v>29</v>
      </c>
      <c r="B36" s="13"/>
      <c r="C36" s="13" t="s">
        <v>18</v>
      </c>
      <c r="D36" s="18" t="s">
        <v>47</v>
      </c>
      <c r="E36" s="14" t="s">
        <v>17</v>
      </c>
      <c r="F36" s="15">
        <v>5</v>
      </c>
      <c r="G36" s="16">
        <v>27.83</v>
      </c>
      <c r="H36" s="17">
        <v>21</v>
      </c>
      <c r="I36" s="17">
        <f t="shared" si="0"/>
        <v>33.6743</v>
      </c>
      <c r="J36" s="17">
        <f t="shared" si="1"/>
        <v>139.15</v>
      </c>
    </row>
    <row r="37" spans="1:10">
      <c r="A37" s="12">
        <v>30</v>
      </c>
      <c r="B37" s="13"/>
      <c r="C37" s="13" t="s">
        <v>20</v>
      </c>
      <c r="D37" s="18" t="s">
        <v>48</v>
      </c>
      <c r="E37" s="14" t="s">
        <v>17</v>
      </c>
      <c r="F37" s="15">
        <v>5</v>
      </c>
      <c r="G37" s="16">
        <v>21.84</v>
      </c>
      <c r="H37" s="17">
        <v>21</v>
      </c>
      <c r="I37" s="17">
        <f t="shared" si="0"/>
        <v>26.4264</v>
      </c>
      <c r="J37" s="17">
        <f t="shared" si="1"/>
        <v>109.2</v>
      </c>
    </row>
    <row r="38" spans="1:10">
      <c r="A38" s="12">
        <v>31</v>
      </c>
      <c r="B38" s="13"/>
      <c r="C38" s="13" t="s">
        <v>20</v>
      </c>
      <c r="D38" s="18" t="s">
        <v>49</v>
      </c>
      <c r="E38" s="14" t="s">
        <v>17</v>
      </c>
      <c r="F38" s="15">
        <v>5</v>
      </c>
      <c r="G38" s="16">
        <v>25.29</v>
      </c>
      <c r="H38" s="17">
        <v>21</v>
      </c>
      <c r="I38" s="17">
        <f t="shared" si="0"/>
        <v>30.6009</v>
      </c>
      <c r="J38" s="17">
        <f t="shared" si="1"/>
        <v>126.45</v>
      </c>
    </row>
    <row r="39" spans="1:10">
      <c r="A39" s="12">
        <v>32</v>
      </c>
      <c r="B39" s="13"/>
      <c r="C39" s="13" t="s">
        <v>15</v>
      </c>
      <c r="D39" s="18" t="s">
        <v>50</v>
      </c>
      <c r="E39" s="14" t="s">
        <v>17</v>
      </c>
      <c r="F39" s="15">
        <v>5</v>
      </c>
      <c r="G39" s="16">
        <v>22.67</v>
      </c>
      <c r="H39" s="17">
        <v>21</v>
      </c>
      <c r="I39" s="17">
        <f t="shared" si="0"/>
        <v>27.4307</v>
      </c>
      <c r="J39" s="17">
        <f t="shared" si="1"/>
        <v>113.35</v>
      </c>
    </row>
    <row r="40" spans="1:10">
      <c r="A40" s="12">
        <v>33</v>
      </c>
      <c r="B40" s="13"/>
      <c r="C40" s="13" t="s">
        <v>18</v>
      </c>
      <c r="D40" s="18" t="s">
        <v>51</v>
      </c>
      <c r="E40" s="14" t="s">
        <v>17</v>
      </c>
      <c r="F40" s="15">
        <v>5</v>
      </c>
      <c r="G40" s="16">
        <v>49.98</v>
      </c>
      <c r="H40" s="17">
        <v>21</v>
      </c>
      <c r="I40" s="17">
        <f t="shared" si="0"/>
        <v>60.4758</v>
      </c>
      <c r="J40" s="17">
        <f t="shared" si="1"/>
        <v>249.9</v>
      </c>
    </row>
    <row r="41" spans="1:10">
      <c r="A41" s="12">
        <v>34</v>
      </c>
      <c r="B41" s="13"/>
      <c r="C41" s="13" t="s">
        <v>20</v>
      </c>
      <c r="D41" s="18" t="s">
        <v>52</v>
      </c>
      <c r="E41" s="14" t="s">
        <v>17</v>
      </c>
      <c r="F41" s="15">
        <v>5</v>
      </c>
      <c r="G41" s="16">
        <v>157.05</v>
      </c>
      <c r="H41" s="17">
        <v>21</v>
      </c>
      <c r="I41" s="17">
        <f t="shared" si="0"/>
        <v>190.0305</v>
      </c>
      <c r="J41" s="17">
        <f t="shared" si="1"/>
        <v>785.25</v>
      </c>
    </row>
    <row r="42" spans="1:10">
      <c r="A42" s="12">
        <v>35</v>
      </c>
      <c r="B42" s="13"/>
      <c r="C42" s="13" t="s">
        <v>20</v>
      </c>
      <c r="D42" s="18" t="s">
        <v>53</v>
      </c>
      <c r="E42" s="14" t="s">
        <v>17</v>
      </c>
      <c r="F42" s="15">
        <v>5</v>
      </c>
      <c r="G42" s="16">
        <v>24.9</v>
      </c>
      <c r="H42" s="17">
        <v>21</v>
      </c>
      <c r="I42" s="17">
        <f t="shared" si="0"/>
        <v>30.129</v>
      </c>
      <c r="J42" s="17">
        <f t="shared" si="1"/>
        <v>124.5</v>
      </c>
    </row>
    <row r="43" spans="1:10">
      <c r="A43" s="12">
        <v>36</v>
      </c>
      <c r="B43" s="13"/>
      <c r="C43" s="13" t="s">
        <v>20</v>
      </c>
      <c r="D43" s="18" t="s">
        <v>54</v>
      </c>
      <c r="E43" s="14" t="s">
        <v>17</v>
      </c>
      <c r="F43" s="15">
        <v>5</v>
      </c>
      <c r="G43" s="16">
        <v>30.89</v>
      </c>
      <c r="H43" s="17">
        <v>21</v>
      </c>
      <c r="I43" s="17">
        <f t="shared" si="0"/>
        <v>37.3769</v>
      </c>
      <c r="J43" s="17">
        <f t="shared" si="1"/>
        <v>154.45</v>
      </c>
    </row>
    <row r="44" spans="1:10">
      <c r="A44" s="12">
        <v>37</v>
      </c>
      <c r="B44" s="13"/>
      <c r="C44" s="13" t="s">
        <v>15</v>
      </c>
      <c r="D44" s="18" t="s">
        <v>55</v>
      </c>
      <c r="E44" s="14" t="s">
        <v>17</v>
      </c>
      <c r="F44" s="15">
        <v>30</v>
      </c>
      <c r="G44" s="16">
        <v>27.53</v>
      </c>
      <c r="H44" s="17">
        <v>21</v>
      </c>
      <c r="I44" s="17">
        <f t="shared" si="0"/>
        <v>33.3113</v>
      </c>
      <c r="J44" s="17">
        <f t="shared" si="1"/>
        <v>825.9</v>
      </c>
    </row>
    <row r="45" spans="1:10">
      <c r="A45" s="12">
        <v>38</v>
      </c>
      <c r="B45" s="13"/>
      <c r="C45" s="13" t="s">
        <v>20</v>
      </c>
      <c r="D45" s="18" t="s">
        <v>56</v>
      </c>
      <c r="E45" s="14" t="s">
        <v>17</v>
      </c>
      <c r="F45" s="15">
        <v>10</v>
      </c>
      <c r="G45" s="16">
        <v>93.45</v>
      </c>
      <c r="H45" s="17">
        <v>21</v>
      </c>
      <c r="I45" s="17">
        <f t="shared" si="0"/>
        <v>113.0745</v>
      </c>
      <c r="J45" s="17">
        <f t="shared" si="1"/>
        <v>934.5</v>
      </c>
    </row>
    <row r="46" spans="1:10">
      <c r="A46" s="12">
        <v>39</v>
      </c>
      <c r="B46" s="13"/>
      <c r="C46" s="13" t="s">
        <v>20</v>
      </c>
      <c r="D46" s="18" t="s">
        <v>57</v>
      </c>
      <c r="E46" s="14" t="s">
        <v>17</v>
      </c>
      <c r="F46" s="15">
        <v>20</v>
      </c>
      <c r="G46" s="16">
        <v>38</v>
      </c>
      <c r="H46" s="17">
        <v>21</v>
      </c>
      <c r="I46" s="17">
        <f t="shared" si="0"/>
        <v>45.98</v>
      </c>
      <c r="J46" s="17">
        <f t="shared" si="1"/>
        <v>760</v>
      </c>
    </row>
    <row r="47" spans="1:10">
      <c r="A47" s="12">
        <v>40</v>
      </c>
      <c r="B47" s="13" t="s">
        <v>58</v>
      </c>
      <c r="C47" s="13" t="s">
        <v>20</v>
      </c>
      <c r="D47" s="18" t="s">
        <v>59</v>
      </c>
      <c r="E47" s="14" t="s">
        <v>17</v>
      </c>
      <c r="F47" s="15">
        <v>30</v>
      </c>
      <c r="G47" s="16">
        <v>34.48</v>
      </c>
      <c r="H47" s="17">
        <v>21</v>
      </c>
      <c r="I47" s="17">
        <f t="shared" si="0"/>
        <v>41.7208</v>
      </c>
      <c r="J47" s="17">
        <f t="shared" si="1"/>
        <v>1034.4</v>
      </c>
    </row>
    <row r="48" spans="1:10">
      <c r="A48" s="12">
        <v>41</v>
      </c>
      <c r="B48" s="13" t="s">
        <v>60</v>
      </c>
      <c r="C48" s="13" t="s">
        <v>20</v>
      </c>
      <c r="D48" s="18" t="s">
        <v>61</v>
      </c>
      <c r="E48" s="14" t="s">
        <v>17</v>
      </c>
      <c r="F48" s="15">
        <v>30</v>
      </c>
      <c r="G48" s="16">
        <v>35.45</v>
      </c>
      <c r="H48" s="17">
        <v>21</v>
      </c>
      <c r="I48" s="17">
        <f t="shared" si="0"/>
        <v>42.8945</v>
      </c>
      <c r="J48" s="17">
        <f t="shared" si="1"/>
        <v>1063.5</v>
      </c>
    </row>
    <row r="49" spans="1:10">
      <c r="A49" s="12">
        <v>42</v>
      </c>
      <c r="B49" s="13" t="s">
        <v>62</v>
      </c>
      <c r="C49" s="13" t="s">
        <v>20</v>
      </c>
      <c r="D49" s="18" t="s">
        <v>63</v>
      </c>
      <c r="E49" s="14" t="s">
        <v>17</v>
      </c>
      <c r="F49" s="15">
        <v>30</v>
      </c>
      <c r="G49" s="16">
        <v>11.72</v>
      </c>
      <c r="H49" s="17">
        <v>21</v>
      </c>
      <c r="I49" s="17">
        <f t="shared" si="0"/>
        <v>14.1812</v>
      </c>
      <c r="J49" s="17">
        <f t="shared" si="1"/>
        <v>351.6</v>
      </c>
    </row>
    <row r="50" spans="1:10">
      <c r="A50" s="12">
        <v>43</v>
      </c>
      <c r="B50" s="13" t="s">
        <v>64</v>
      </c>
      <c r="C50" s="13" t="s">
        <v>20</v>
      </c>
      <c r="D50" s="18" t="s">
        <v>65</v>
      </c>
      <c r="E50" s="14" t="s">
        <v>17</v>
      </c>
      <c r="F50" s="15">
        <v>30</v>
      </c>
      <c r="G50" s="16">
        <v>37.96</v>
      </c>
      <c r="H50" s="17">
        <v>21</v>
      </c>
      <c r="I50" s="17">
        <f t="shared" si="0"/>
        <v>45.9316</v>
      </c>
      <c r="J50" s="17">
        <f t="shared" si="1"/>
        <v>1138.8</v>
      </c>
    </row>
    <row r="51" spans="1:10">
      <c r="A51" s="12">
        <v>44</v>
      </c>
      <c r="B51" s="13" t="s">
        <v>66</v>
      </c>
      <c r="C51" s="13" t="s">
        <v>20</v>
      </c>
      <c r="D51" s="18" t="s">
        <v>67</v>
      </c>
      <c r="E51" s="14" t="s">
        <v>17</v>
      </c>
      <c r="F51" s="15">
        <v>20</v>
      </c>
      <c r="G51" s="16">
        <v>16.49</v>
      </c>
      <c r="H51" s="17">
        <v>21</v>
      </c>
      <c r="I51" s="17">
        <f t="shared" si="0"/>
        <v>19.9529</v>
      </c>
      <c r="J51" s="17">
        <f t="shared" si="1"/>
        <v>329.8</v>
      </c>
    </row>
    <row r="52" spans="1:10">
      <c r="A52" s="12">
        <v>45</v>
      </c>
      <c r="B52" s="13" t="s">
        <v>68</v>
      </c>
      <c r="C52" s="13" t="s">
        <v>20</v>
      </c>
      <c r="D52" s="18" t="s">
        <v>69</v>
      </c>
      <c r="E52" s="14" t="s">
        <v>17</v>
      </c>
      <c r="F52" s="15">
        <v>50</v>
      </c>
      <c r="G52" s="16">
        <v>6.72</v>
      </c>
      <c r="H52" s="17">
        <v>21</v>
      </c>
      <c r="I52" s="17">
        <f t="shared" si="0"/>
        <v>8.1312</v>
      </c>
      <c r="J52" s="17">
        <f t="shared" si="1"/>
        <v>336</v>
      </c>
    </row>
    <row r="53" spans="1:10">
      <c r="A53" s="12">
        <v>46</v>
      </c>
      <c r="B53" s="13" t="s">
        <v>70</v>
      </c>
      <c r="C53" s="13" t="s">
        <v>15</v>
      </c>
      <c r="D53" s="18" t="s">
        <v>71</v>
      </c>
      <c r="E53" s="14" t="s">
        <v>17</v>
      </c>
      <c r="F53" s="15">
        <v>300</v>
      </c>
      <c r="G53" s="16">
        <v>1.3</v>
      </c>
      <c r="H53" s="17">
        <v>21</v>
      </c>
      <c r="I53" s="17">
        <f t="shared" si="0"/>
        <v>1.573</v>
      </c>
      <c r="J53" s="17">
        <f t="shared" si="1"/>
        <v>390</v>
      </c>
    </row>
    <row r="54" spans="1:10">
      <c r="A54" s="12">
        <v>47</v>
      </c>
      <c r="B54" s="13"/>
      <c r="C54" s="13" t="s">
        <v>15</v>
      </c>
      <c r="D54" s="18" t="s">
        <v>72</v>
      </c>
      <c r="E54" s="14" t="s">
        <v>17</v>
      </c>
      <c r="F54" s="15">
        <v>1000</v>
      </c>
      <c r="G54" s="16">
        <v>1.6</v>
      </c>
      <c r="H54" s="17">
        <v>21</v>
      </c>
      <c r="I54" s="17">
        <f t="shared" si="0"/>
        <v>1.936</v>
      </c>
      <c r="J54" s="17">
        <f t="shared" si="1"/>
        <v>1600</v>
      </c>
    </row>
    <row r="55" ht="30" spans="1:11">
      <c r="A55" s="12">
        <v>48</v>
      </c>
      <c r="B55" s="13"/>
      <c r="C55" s="13" t="s">
        <v>73</v>
      </c>
      <c r="D55" s="19" t="s">
        <v>74</v>
      </c>
      <c r="E55" s="20" t="s">
        <v>17</v>
      </c>
      <c r="F55" s="21">
        <v>50</v>
      </c>
      <c r="G55" s="22">
        <v>35.78</v>
      </c>
      <c r="H55" s="17">
        <v>21</v>
      </c>
      <c r="I55" s="17">
        <f t="shared" si="0"/>
        <v>43.2938</v>
      </c>
      <c r="J55" s="17">
        <f t="shared" si="1"/>
        <v>1789</v>
      </c>
      <c r="K55" s="28"/>
    </row>
    <row r="56" spans="1:10">
      <c r="A56" s="12"/>
      <c r="B56" s="23" t="s">
        <v>75</v>
      </c>
      <c r="C56" s="23"/>
      <c r="D56" s="23"/>
      <c r="E56" s="14"/>
      <c r="F56" s="15"/>
      <c r="G56" s="24"/>
      <c r="H56" s="17"/>
      <c r="I56" s="17"/>
      <c r="J56" s="17">
        <f t="shared" si="1"/>
        <v>0</v>
      </c>
    </row>
    <row r="57" spans="1:10">
      <c r="A57" s="12">
        <v>49</v>
      </c>
      <c r="B57" s="13" t="s">
        <v>76</v>
      </c>
      <c r="C57" s="13" t="s">
        <v>15</v>
      </c>
      <c r="D57" s="18" t="s">
        <v>77</v>
      </c>
      <c r="E57" s="14" t="s">
        <v>17</v>
      </c>
      <c r="F57" s="15">
        <v>230</v>
      </c>
      <c r="G57" s="16">
        <v>1.8</v>
      </c>
      <c r="H57" s="17">
        <v>21</v>
      </c>
      <c r="I57" s="17">
        <f t="shared" ref="I57:I85" si="2">G57*1.21</f>
        <v>2.178</v>
      </c>
      <c r="J57" s="17">
        <f t="shared" si="1"/>
        <v>414</v>
      </c>
    </row>
    <row r="58" spans="1:10">
      <c r="A58" s="12">
        <v>50</v>
      </c>
      <c r="B58" s="13"/>
      <c r="C58" s="13" t="s">
        <v>15</v>
      </c>
      <c r="D58" s="18" t="s">
        <v>78</v>
      </c>
      <c r="E58" s="14" t="s">
        <v>17</v>
      </c>
      <c r="F58" s="15">
        <v>100</v>
      </c>
      <c r="G58" s="16">
        <v>3.99</v>
      </c>
      <c r="H58" s="17">
        <v>21</v>
      </c>
      <c r="I58" s="17">
        <f t="shared" si="2"/>
        <v>4.8279</v>
      </c>
      <c r="J58" s="17">
        <f t="shared" si="1"/>
        <v>399</v>
      </c>
    </row>
    <row r="59" spans="1:10">
      <c r="A59" s="12">
        <v>51</v>
      </c>
      <c r="B59" s="13"/>
      <c r="C59" s="13" t="s">
        <v>18</v>
      </c>
      <c r="D59" s="18" t="s">
        <v>79</v>
      </c>
      <c r="E59" s="14" t="s">
        <v>17</v>
      </c>
      <c r="F59" s="15">
        <v>5</v>
      </c>
      <c r="G59" s="16">
        <v>13.02</v>
      </c>
      <c r="H59" s="17">
        <v>21</v>
      </c>
      <c r="I59" s="17">
        <f t="shared" si="2"/>
        <v>15.7542</v>
      </c>
      <c r="J59" s="17">
        <f t="shared" si="1"/>
        <v>65.1</v>
      </c>
    </row>
    <row r="60" spans="1:10">
      <c r="A60" s="12">
        <v>52</v>
      </c>
      <c r="B60" s="13"/>
      <c r="C60" s="13" t="s">
        <v>18</v>
      </c>
      <c r="D60" s="18" t="s">
        <v>80</v>
      </c>
      <c r="E60" s="14" t="s">
        <v>17</v>
      </c>
      <c r="F60" s="15">
        <v>5</v>
      </c>
      <c r="G60" s="16">
        <v>8.22</v>
      </c>
      <c r="H60" s="17">
        <v>21</v>
      </c>
      <c r="I60" s="17">
        <f t="shared" si="2"/>
        <v>9.9462</v>
      </c>
      <c r="J60" s="17">
        <f t="shared" si="1"/>
        <v>41.1</v>
      </c>
    </row>
    <row r="61" spans="1:10">
      <c r="A61" s="12">
        <v>53</v>
      </c>
      <c r="B61" s="13"/>
      <c r="C61" s="13" t="s">
        <v>15</v>
      </c>
      <c r="D61" s="18" t="s">
        <v>81</v>
      </c>
      <c r="E61" s="14" t="s">
        <v>17</v>
      </c>
      <c r="F61" s="15">
        <v>20</v>
      </c>
      <c r="G61" s="16">
        <v>0.78</v>
      </c>
      <c r="H61" s="17">
        <v>21</v>
      </c>
      <c r="I61" s="17">
        <f t="shared" si="2"/>
        <v>0.9438</v>
      </c>
      <c r="J61" s="17">
        <f t="shared" si="1"/>
        <v>15.6</v>
      </c>
    </row>
    <row r="62" spans="1:10">
      <c r="A62" s="12">
        <v>54</v>
      </c>
      <c r="B62" s="25" t="s">
        <v>82</v>
      </c>
      <c r="C62" s="13" t="s">
        <v>15</v>
      </c>
      <c r="D62" s="18" t="s">
        <v>83</v>
      </c>
      <c r="E62" s="14" t="s">
        <v>17</v>
      </c>
      <c r="F62" s="15">
        <v>30</v>
      </c>
      <c r="G62" s="16">
        <v>8.72</v>
      </c>
      <c r="H62" s="17">
        <v>21</v>
      </c>
      <c r="I62" s="17">
        <f t="shared" si="2"/>
        <v>10.5512</v>
      </c>
      <c r="J62" s="17">
        <f t="shared" si="1"/>
        <v>261.6</v>
      </c>
    </row>
    <row r="63" spans="1:10">
      <c r="A63" s="12">
        <v>55</v>
      </c>
      <c r="B63" s="25"/>
      <c r="C63" s="13" t="s">
        <v>15</v>
      </c>
      <c r="D63" s="18" t="s">
        <v>84</v>
      </c>
      <c r="E63" s="14" t="s">
        <v>17</v>
      </c>
      <c r="F63" s="15">
        <v>70</v>
      </c>
      <c r="G63" s="16">
        <v>2.54</v>
      </c>
      <c r="H63" s="17">
        <v>21</v>
      </c>
      <c r="I63" s="17">
        <f t="shared" si="2"/>
        <v>3.0734</v>
      </c>
      <c r="J63" s="17">
        <f t="shared" si="1"/>
        <v>177.8</v>
      </c>
    </row>
    <row r="64" ht="30" spans="1:10">
      <c r="A64" s="12">
        <v>56</v>
      </c>
      <c r="B64" s="13" t="s">
        <v>85</v>
      </c>
      <c r="C64" s="13" t="s">
        <v>15</v>
      </c>
      <c r="D64" s="19" t="s">
        <v>86</v>
      </c>
      <c r="E64" s="14" t="s">
        <v>17</v>
      </c>
      <c r="F64" s="15">
        <v>170</v>
      </c>
      <c r="G64" s="16">
        <v>12.44</v>
      </c>
      <c r="H64" s="17">
        <v>21</v>
      </c>
      <c r="I64" s="17">
        <f t="shared" si="2"/>
        <v>15.0524</v>
      </c>
      <c r="J64" s="17">
        <f t="shared" si="1"/>
        <v>2114.8</v>
      </c>
    </row>
    <row r="65" ht="30" spans="1:10">
      <c r="A65" s="12">
        <v>57</v>
      </c>
      <c r="B65" s="13"/>
      <c r="C65" s="13" t="s">
        <v>18</v>
      </c>
      <c r="D65" s="19" t="s">
        <v>87</v>
      </c>
      <c r="E65" s="14" t="s">
        <v>17</v>
      </c>
      <c r="F65" s="15">
        <v>5</v>
      </c>
      <c r="G65" s="16">
        <v>9.73</v>
      </c>
      <c r="H65" s="17">
        <v>21</v>
      </c>
      <c r="I65" s="17">
        <f t="shared" si="2"/>
        <v>11.7733</v>
      </c>
      <c r="J65" s="17">
        <f t="shared" si="1"/>
        <v>48.65</v>
      </c>
    </row>
    <row r="66" ht="30" spans="1:10">
      <c r="A66" s="12">
        <v>58</v>
      </c>
      <c r="B66" s="13"/>
      <c r="C66" s="13" t="s">
        <v>20</v>
      </c>
      <c r="D66" s="19" t="s">
        <v>88</v>
      </c>
      <c r="E66" s="14" t="s">
        <v>17</v>
      </c>
      <c r="F66" s="15">
        <v>10</v>
      </c>
      <c r="G66" s="16">
        <v>13.23</v>
      </c>
      <c r="H66" s="17">
        <v>21</v>
      </c>
      <c r="I66" s="17">
        <f t="shared" si="2"/>
        <v>16.0083</v>
      </c>
      <c r="J66" s="17">
        <f t="shared" si="1"/>
        <v>132.3</v>
      </c>
    </row>
    <row r="67" ht="30" spans="1:10">
      <c r="A67" s="12">
        <v>59</v>
      </c>
      <c r="B67" s="13" t="s">
        <v>89</v>
      </c>
      <c r="C67" s="13" t="s">
        <v>15</v>
      </c>
      <c r="D67" s="29" t="s">
        <v>90</v>
      </c>
      <c r="E67" s="14" t="s">
        <v>17</v>
      </c>
      <c r="F67" s="15">
        <v>200</v>
      </c>
      <c r="G67" s="16">
        <v>3.49</v>
      </c>
      <c r="H67" s="17">
        <v>21</v>
      </c>
      <c r="I67" s="17">
        <f t="shared" si="2"/>
        <v>4.2229</v>
      </c>
      <c r="J67" s="17">
        <f t="shared" si="1"/>
        <v>698</v>
      </c>
    </row>
    <row r="68" spans="1:10">
      <c r="A68" s="12">
        <v>60</v>
      </c>
      <c r="B68" s="13"/>
      <c r="C68" s="13" t="s">
        <v>15</v>
      </c>
      <c r="D68" s="12" t="s">
        <v>91</v>
      </c>
      <c r="E68" s="14" t="s">
        <v>17</v>
      </c>
      <c r="F68" s="15">
        <v>200</v>
      </c>
      <c r="G68" s="16">
        <v>0.89</v>
      </c>
      <c r="H68" s="17">
        <v>21</v>
      </c>
      <c r="I68" s="17">
        <f t="shared" si="2"/>
        <v>1.0769</v>
      </c>
      <c r="J68" s="17">
        <f t="shared" si="1"/>
        <v>178</v>
      </c>
    </row>
    <row r="69" spans="1:10">
      <c r="A69" s="12">
        <v>61</v>
      </c>
      <c r="B69" s="13"/>
      <c r="C69" s="13" t="s">
        <v>18</v>
      </c>
      <c r="D69" s="12" t="s">
        <v>92</v>
      </c>
      <c r="E69" s="14" t="s">
        <v>17</v>
      </c>
      <c r="F69" s="15">
        <v>5</v>
      </c>
      <c r="G69" s="16">
        <v>2.15</v>
      </c>
      <c r="H69" s="17">
        <v>21</v>
      </c>
      <c r="I69" s="17">
        <f t="shared" si="2"/>
        <v>2.6015</v>
      </c>
      <c r="J69" s="17">
        <f t="shared" si="1"/>
        <v>10.75</v>
      </c>
    </row>
    <row r="70" spans="1:10">
      <c r="A70" s="12">
        <v>62</v>
      </c>
      <c r="B70" s="13"/>
      <c r="C70" s="13" t="s">
        <v>18</v>
      </c>
      <c r="D70" s="12" t="s">
        <v>93</v>
      </c>
      <c r="E70" s="14" t="s">
        <v>17</v>
      </c>
      <c r="F70" s="15">
        <v>5</v>
      </c>
      <c r="G70" s="16">
        <v>2.53</v>
      </c>
      <c r="H70" s="17">
        <v>21</v>
      </c>
      <c r="I70" s="17">
        <f t="shared" si="2"/>
        <v>3.0613</v>
      </c>
      <c r="J70" s="17">
        <f t="shared" si="1"/>
        <v>12.65</v>
      </c>
    </row>
    <row r="71" spans="1:10">
      <c r="A71" s="12">
        <v>63</v>
      </c>
      <c r="B71" s="13"/>
      <c r="C71" s="13" t="s">
        <v>18</v>
      </c>
      <c r="D71" s="18" t="s">
        <v>94</v>
      </c>
      <c r="E71" s="14" t="s">
        <v>17</v>
      </c>
      <c r="F71" s="15">
        <v>5</v>
      </c>
      <c r="G71" s="16">
        <v>3.94</v>
      </c>
      <c r="H71" s="17">
        <v>21</v>
      </c>
      <c r="I71" s="17">
        <f t="shared" si="2"/>
        <v>4.7674</v>
      </c>
      <c r="J71" s="17">
        <f t="shared" si="1"/>
        <v>19.7</v>
      </c>
    </row>
    <row r="72" spans="1:10">
      <c r="A72" s="12">
        <v>64</v>
      </c>
      <c r="B72" s="13"/>
      <c r="C72" s="13" t="s">
        <v>18</v>
      </c>
      <c r="D72" s="18" t="s">
        <v>95</v>
      </c>
      <c r="E72" s="14" t="s">
        <v>17</v>
      </c>
      <c r="F72" s="15">
        <v>5</v>
      </c>
      <c r="G72" s="16">
        <v>4.51</v>
      </c>
      <c r="H72" s="17">
        <v>21</v>
      </c>
      <c r="I72" s="17">
        <f t="shared" si="2"/>
        <v>5.4571</v>
      </c>
      <c r="J72" s="17">
        <f t="shared" ref="J72:J135" si="3">F72*G72</f>
        <v>22.55</v>
      </c>
    </row>
    <row r="73" spans="1:10">
      <c r="A73" s="12">
        <v>65</v>
      </c>
      <c r="B73" s="13"/>
      <c r="C73" s="13" t="s">
        <v>20</v>
      </c>
      <c r="D73" s="18" t="s">
        <v>96</v>
      </c>
      <c r="E73" s="14" t="s">
        <v>17</v>
      </c>
      <c r="F73" s="15">
        <v>30</v>
      </c>
      <c r="G73" s="16">
        <v>1.48</v>
      </c>
      <c r="H73" s="17">
        <v>21</v>
      </c>
      <c r="I73" s="17">
        <f t="shared" si="2"/>
        <v>1.7908</v>
      </c>
      <c r="J73" s="17">
        <f t="shared" si="3"/>
        <v>44.4</v>
      </c>
    </row>
    <row r="74" spans="1:10">
      <c r="A74" s="12">
        <v>66</v>
      </c>
      <c r="B74" s="13" t="s">
        <v>97</v>
      </c>
      <c r="C74" s="13" t="s">
        <v>15</v>
      </c>
      <c r="D74" s="18" t="s">
        <v>98</v>
      </c>
      <c r="E74" s="14" t="s">
        <v>17</v>
      </c>
      <c r="F74" s="15">
        <v>110</v>
      </c>
      <c r="G74" s="16">
        <v>7.02</v>
      </c>
      <c r="H74" s="17">
        <v>21</v>
      </c>
      <c r="I74" s="17">
        <f t="shared" si="2"/>
        <v>8.4942</v>
      </c>
      <c r="J74" s="17">
        <f t="shared" si="3"/>
        <v>772.2</v>
      </c>
    </row>
    <row r="75" spans="1:10">
      <c r="A75" s="12">
        <v>67</v>
      </c>
      <c r="B75" s="13" t="s">
        <v>99</v>
      </c>
      <c r="C75" s="13" t="s">
        <v>15</v>
      </c>
      <c r="D75" s="18" t="s">
        <v>100</v>
      </c>
      <c r="E75" s="14" t="s">
        <v>17</v>
      </c>
      <c r="F75" s="15">
        <v>30</v>
      </c>
      <c r="G75" s="16">
        <v>1.18</v>
      </c>
      <c r="H75" s="17">
        <v>21</v>
      </c>
      <c r="I75" s="17">
        <f t="shared" si="2"/>
        <v>1.4278</v>
      </c>
      <c r="J75" s="17">
        <f t="shared" si="3"/>
        <v>35.4</v>
      </c>
    </row>
    <row r="76" spans="1:10">
      <c r="A76" s="12">
        <v>68</v>
      </c>
      <c r="B76" s="25" t="s">
        <v>82</v>
      </c>
      <c r="C76" s="13" t="s">
        <v>15</v>
      </c>
      <c r="D76" s="18" t="s">
        <v>101</v>
      </c>
      <c r="E76" s="14" t="s">
        <v>17</v>
      </c>
      <c r="F76" s="15">
        <v>110</v>
      </c>
      <c r="G76" s="16">
        <v>0.89</v>
      </c>
      <c r="H76" s="17">
        <v>21</v>
      </c>
      <c r="I76" s="17">
        <f t="shared" si="2"/>
        <v>1.0769</v>
      </c>
      <c r="J76" s="17">
        <f t="shared" si="3"/>
        <v>97.9</v>
      </c>
    </row>
    <row r="77" spans="1:10">
      <c r="A77" s="12">
        <v>69</v>
      </c>
      <c r="B77" s="13" t="s">
        <v>102</v>
      </c>
      <c r="C77" s="13" t="s">
        <v>15</v>
      </c>
      <c r="D77" s="18" t="s">
        <v>103</v>
      </c>
      <c r="E77" s="14" t="s">
        <v>17</v>
      </c>
      <c r="F77" s="15">
        <v>30</v>
      </c>
      <c r="G77" s="16">
        <v>4.88</v>
      </c>
      <c r="H77" s="17">
        <v>21</v>
      </c>
      <c r="I77" s="17">
        <f t="shared" si="2"/>
        <v>5.9048</v>
      </c>
      <c r="J77" s="17">
        <f t="shared" si="3"/>
        <v>146.4</v>
      </c>
    </row>
    <row r="78" spans="1:10">
      <c r="A78" s="12">
        <v>70</v>
      </c>
      <c r="B78" s="13"/>
      <c r="C78" s="13" t="s">
        <v>20</v>
      </c>
      <c r="D78" s="18" t="s">
        <v>104</v>
      </c>
      <c r="E78" s="14" t="s">
        <v>17</v>
      </c>
      <c r="F78" s="15">
        <v>5</v>
      </c>
      <c r="G78" s="16">
        <v>5.25</v>
      </c>
      <c r="H78" s="17">
        <v>21</v>
      </c>
      <c r="I78" s="17">
        <f t="shared" si="2"/>
        <v>6.3525</v>
      </c>
      <c r="J78" s="17">
        <f t="shared" si="3"/>
        <v>26.25</v>
      </c>
    </row>
    <row r="79" spans="1:10">
      <c r="A79" s="12">
        <v>71</v>
      </c>
      <c r="B79" s="13"/>
      <c r="C79" s="13" t="s">
        <v>18</v>
      </c>
      <c r="D79" s="18" t="s">
        <v>105</v>
      </c>
      <c r="E79" s="14" t="s">
        <v>17</v>
      </c>
      <c r="F79" s="15">
        <v>5</v>
      </c>
      <c r="G79" s="16">
        <v>13.15</v>
      </c>
      <c r="H79" s="17">
        <v>21</v>
      </c>
      <c r="I79" s="17">
        <f t="shared" si="2"/>
        <v>15.9115</v>
      </c>
      <c r="J79" s="17">
        <f t="shared" si="3"/>
        <v>65.75</v>
      </c>
    </row>
    <row r="80" spans="1:10">
      <c r="A80" s="12">
        <v>72</v>
      </c>
      <c r="B80" s="13" t="s">
        <v>58</v>
      </c>
      <c r="C80" s="13" t="s">
        <v>15</v>
      </c>
      <c r="D80" s="18" t="s">
        <v>106</v>
      </c>
      <c r="E80" s="14" t="s">
        <v>17</v>
      </c>
      <c r="F80" s="15">
        <v>60</v>
      </c>
      <c r="G80" s="16">
        <v>2.33</v>
      </c>
      <c r="H80" s="17">
        <v>21</v>
      </c>
      <c r="I80" s="17">
        <f t="shared" si="2"/>
        <v>2.8193</v>
      </c>
      <c r="J80" s="17">
        <f t="shared" si="3"/>
        <v>139.8</v>
      </c>
    </row>
    <row r="81" spans="1:10">
      <c r="A81" s="12">
        <v>73</v>
      </c>
      <c r="B81" s="13"/>
      <c r="C81" s="13" t="s">
        <v>15</v>
      </c>
      <c r="D81" s="18" t="s">
        <v>107</v>
      </c>
      <c r="E81" s="14" t="s">
        <v>17</v>
      </c>
      <c r="F81" s="15">
        <v>60</v>
      </c>
      <c r="G81" s="16">
        <v>2.33</v>
      </c>
      <c r="H81" s="17">
        <v>21</v>
      </c>
      <c r="I81" s="17">
        <f t="shared" si="2"/>
        <v>2.8193</v>
      </c>
      <c r="J81" s="17">
        <f t="shared" si="3"/>
        <v>139.8</v>
      </c>
    </row>
    <row r="82" spans="1:11">
      <c r="A82" s="12">
        <v>74</v>
      </c>
      <c r="B82" s="13"/>
      <c r="C82" s="13" t="s">
        <v>18</v>
      </c>
      <c r="D82" s="19" t="s">
        <v>108</v>
      </c>
      <c r="E82" s="20" t="s">
        <v>17</v>
      </c>
      <c r="F82" s="21">
        <v>30</v>
      </c>
      <c r="G82" s="24">
        <v>5.36</v>
      </c>
      <c r="H82" s="17">
        <v>21</v>
      </c>
      <c r="I82" s="17">
        <f t="shared" si="2"/>
        <v>6.4856</v>
      </c>
      <c r="J82" s="17">
        <f t="shared" si="3"/>
        <v>160.8</v>
      </c>
      <c r="K82" s="28"/>
    </row>
    <row r="83" spans="1:11">
      <c r="A83" s="12">
        <v>75</v>
      </c>
      <c r="B83" s="13"/>
      <c r="C83" s="13" t="s">
        <v>20</v>
      </c>
      <c r="D83" s="19" t="s">
        <v>109</v>
      </c>
      <c r="E83" s="20" t="s">
        <v>17</v>
      </c>
      <c r="F83" s="21">
        <v>30</v>
      </c>
      <c r="G83" s="24">
        <v>5.33</v>
      </c>
      <c r="H83" s="17">
        <v>21</v>
      </c>
      <c r="I83" s="17">
        <f t="shared" si="2"/>
        <v>6.4493</v>
      </c>
      <c r="J83" s="17">
        <f t="shared" si="3"/>
        <v>159.9</v>
      </c>
      <c r="K83" s="28"/>
    </row>
    <row r="84" spans="1:10">
      <c r="A84" s="12">
        <v>76</v>
      </c>
      <c r="B84" s="13"/>
      <c r="C84" s="13" t="s">
        <v>110</v>
      </c>
      <c r="D84" s="18" t="s">
        <v>111</v>
      </c>
      <c r="E84" s="14" t="s">
        <v>17</v>
      </c>
      <c r="F84" s="15">
        <v>30</v>
      </c>
      <c r="G84" s="16">
        <v>1.62</v>
      </c>
      <c r="H84" s="17">
        <v>21</v>
      </c>
      <c r="I84" s="17">
        <f t="shared" si="2"/>
        <v>1.9602</v>
      </c>
      <c r="J84" s="17">
        <f t="shared" si="3"/>
        <v>48.6</v>
      </c>
    </row>
    <row r="85" spans="1:11">
      <c r="A85" s="12">
        <v>77</v>
      </c>
      <c r="B85" s="25" t="s">
        <v>112</v>
      </c>
      <c r="C85" s="13" t="s">
        <v>20</v>
      </c>
      <c r="D85" s="30" t="s">
        <v>113</v>
      </c>
      <c r="E85" s="31" t="s">
        <v>17</v>
      </c>
      <c r="F85" s="32">
        <v>20</v>
      </c>
      <c r="G85" s="16">
        <v>30.79</v>
      </c>
      <c r="H85" s="17">
        <v>21</v>
      </c>
      <c r="I85" s="17">
        <f t="shared" si="2"/>
        <v>37.2559</v>
      </c>
      <c r="J85" s="17">
        <f t="shared" si="3"/>
        <v>615.8</v>
      </c>
      <c r="K85" s="28"/>
    </row>
    <row r="86" spans="1:10">
      <c r="A86" s="12"/>
      <c r="B86" s="13" t="s">
        <v>114</v>
      </c>
      <c r="C86" s="13"/>
      <c r="D86" s="33" t="s">
        <v>115</v>
      </c>
      <c r="E86" s="14"/>
      <c r="F86" s="15"/>
      <c r="G86" s="24"/>
      <c r="H86" s="17"/>
      <c r="I86" s="17"/>
      <c r="J86" s="17">
        <f t="shared" si="3"/>
        <v>0</v>
      </c>
    </row>
    <row r="87" spans="1:10">
      <c r="A87" s="12">
        <v>78</v>
      </c>
      <c r="B87" s="13"/>
      <c r="C87" s="13" t="s">
        <v>15</v>
      </c>
      <c r="D87" s="12" t="s">
        <v>116</v>
      </c>
      <c r="E87" s="14" t="s">
        <v>17</v>
      </c>
      <c r="F87" s="15">
        <v>200</v>
      </c>
      <c r="G87" s="34">
        <v>0.39</v>
      </c>
      <c r="H87" s="17">
        <v>21</v>
      </c>
      <c r="I87" s="17">
        <f t="shared" ref="I87:I96" si="4">G87*1.21</f>
        <v>0.4719</v>
      </c>
      <c r="J87" s="17">
        <f t="shared" si="3"/>
        <v>78</v>
      </c>
    </row>
    <row r="88" spans="1:10">
      <c r="A88" s="12">
        <v>79</v>
      </c>
      <c r="B88" s="13"/>
      <c r="C88" s="13" t="s">
        <v>15</v>
      </c>
      <c r="D88" s="12" t="s">
        <v>117</v>
      </c>
      <c r="E88" s="14" t="s">
        <v>17</v>
      </c>
      <c r="F88" s="15">
        <v>200</v>
      </c>
      <c r="G88" s="34">
        <v>0.45</v>
      </c>
      <c r="H88" s="17">
        <v>21</v>
      </c>
      <c r="I88" s="17">
        <f t="shared" si="4"/>
        <v>0.5445</v>
      </c>
      <c r="J88" s="17">
        <f t="shared" si="3"/>
        <v>90</v>
      </c>
    </row>
    <row r="89" spans="1:10">
      <c r="A89" s="12">
        <v>80</v>
      </c>
      <c r="B89" s="13"/>
      <c r="C89" s="13" t="s">
        <v>15</v>
      </c>
      <c r="D89" s="12" t="s">
        <v>118</v>
      </c>
      <c r="E89" s="14" t="s">
        <v>17</v>
      </c>
      <c r="F89" s="15">
        <v>200</v>
      </c>
      <c r="G89" s="34">
        <v>1.73</v>
      </c>
      <c r="H89" s="17">
        <v>21</v>
      </c>
      <c r="I89" s="17">
        <f t="shared" si="4"/>
        <v>2.0933</v>
      </c>
      <c r="J89" s="17">
        <f t="shared" si="3"/>
        <v>346</v>
      </c>
    </row>
    <row r="90" spans="1:10">
      <c r="A90" s="12">
        <v>81</v>
      </c>
      <c r="B90" s="13"/>
      <c r="C90" s="13" t="s">
        <v>15</v>
      </c>
      <c r="D90" s="12" t="s">
        <v>119</v>
      </c>
      <c r="E90" s="14" t="s">
        <v>17</v>
      </c>
      <c r="F90" s="15">
        <v>200</v>
      </c>
      <c r="G90" s="35">
        <v>0.55</v>
      </c>
      <c r="H90" s="17">
        <v>21</v>
      </c>
      <c r="I90" s="17">
        <f t="shared" si="4"/>
        <v>0.6655</v>
      </c>
      <c r="J90" s="17">
        <f t="shared" si="3"/>
        <v>110</v>
      </c>
    </row>
    <row r="91" spans="1:10">
      <c r="A91" s="12">
        <v>82</v>
      </c>
      <c r="B91" s="13"/>
      <c r="C91" s="13" t="s">
        <v>15</v>
      </c>
      <c r="D91" s="12" t="s">
        <v>120</v>
      </c>
      <c r="E91" s="14" t="s">
        <v>17</v>
      </c>
      <c r="F91" s="15">
        <v>200</v>
      </c>
      <c r="G91" s="34">
        <v>1.85</v>
      </c>
      <c r="H91" s="17">
        <v>21</v>
      </c>
      <c r="I91" s="17">
        <f t="shared" si="4"/>
        <v>2.2385</v>
      </c>
      <c r="J91" s="17">
        <f t="shared" si="3"/>
        <v>370</v>
      </c>
    </row>
    <row r="92" spans="1:10">
      <c r="A92" s="12">
        <v>83</v>
      </c>
      <c r="B92" s="13"/>
      <c r="C92" s="13" t="s">
        <v>15</v>
      </c>
      <c r="D92" s="12" t="s">
        <v>121</v>
      </c>
      <c r="E92" s="14" t="s">
        <v>17</v>
      </c>
      <c r="F92" s="15">
        <v>200</v>
      </c>
      <c r="G92" s="34">
        <v>1.99</v>
      </c>
      <c r="H92" s="17">
        <v>21</v>
      </c>
      <c r="I92" s="17">
        <f t="shared" si="4"/>
        <v>2.4079</v>
      </c>
      <c r="J92" s="17">
        <f t="shared" si="3"/>
        <v>398</v>
      </c>
    </row>
    <row r="93" spans="1:10">
      <c r="A93" s="12">
        <v>84</v>
      </c>
      <c r="B93" s="13"/>
      <c r="C93" s="13" t="s">
        <v>15</v>
      </c>
      <c r="D93" s="12" t="s">
        <v>122</v>
      </c>
      <c r="E93" s="14" t="s">
        <v>17</v>
      </c>
      <c r="F93" s="15">
        <v>200</v>
      </c>
      <c r="G93" s="34">
        <v>0.58</v>
      </c>
      <c r="H93" s="17">
        <v>21</v>
      </c>
      <c r="I93" s="17">
        <f t="shared" si="4"/>
        <v>0.7018</v>
      </c>
      <c r="J93" s="17">
        <f t="shared" si="3"/>
        <v>116</v>
      </c>
    </row>
    <row r="94" spans="1:10">
      <c r="A94" s="12">
        <v>85</v>
      </c>
      <c r="B94" s="13"/>
      <c r="C94" s="13" t="s">
        <v>15</v>
      </c>
      <c r="D94" s="12" t="s">
        <v>123</v>
      </c>
      <c r="E94" s="14" t="s">
        <v>17</v>
      </c>
      <c r="F94" s="15">
        <v>200</v>
      </c>
      <c r="G94" s="34">
        <v>0.67</v>
      </c>
      <c r="H94" s="17">
        <v>21</v>
      </c>
      <c r="I94" s="17">
        <f t="shared" si="4"/>
        <v>0.8107</v>
      </c>
      <c r="J94" s="17">
        <f t="shared" si="3"/>
        <v>134</v>
      </c>
    </row>
    <row r="95" spans="1:10">
      <c r="A95" s="12">
        <v>86</v>
      </c>
      <c r="B95" s="13"/>
      <c r="C95" s="13" t="s">
        <v>15</v>
      </c>
      <c r="D95" s="12" t="s">
        <v>124</v>
      </c>
      <c r="E95" s="14" t="s">
        <v>17</v>
      </c>
      <c r="F95" s="15">
        <v>10</v>
      </c>
      <c r="G95" s="34">
        <v>0.74</v>
      </c>
      <c r="H95" s="17">
        <v>21</v>
      </c>
      <c r="I95" s="17">
        <f t="shared" si="4"/>
        <v>0.8954</v>
      </c>
      <c r="J95" s="17">
        <f t="shared" si="3"/>
        <v>7.4</v>
      </c>
    </row>
    <row r="96" spans="1:10">
      <c r="A96" s="12">
        <v>87</v>
      </c>
      <c r="B96" s="13"/>
      <c r="C96" s="13" t="s">
        <v>15</v>
      </c>
      <c r="D96" s="12" t="s">
        <v>125</v>
      </c>
      <c r="E96" s="14" t="s">
        <v>17</v>
      </c>
      <c r="F96" s="15">
        <v>50</v>
      </c>
      <c r="G96" s="34">
        <v>0.84</v>
      </c>
      <c r="H96" s="17">
        <v>21</v>
      </c>
      <c r="I96" s="17">
        <f t="shared" si="4"/>
        <v>1.0164</v>
      </c>
      <c r="J96" s="17">
        <f t="shared" si="3"/>
        <v>42</v>
      </c>
    </row>
    <row r="97" spans="1:10">
      <c r="A97" s="12"/>
      <c r="B97" s="13"/>
      <c r="C97" s="13"/>
      <c r="D97" s="33" t="s">
        <v>126</v>
      </c>
      <c r="E97" s="14"/>
      <c r="F97" s="15"/>
      <c r="G97" s="16"/>
      <c r="H97" s="17"/>
      <c r="I97" s="17"/>
      <c r="J97" s="17">
        <f t="shared" si="3"/>
        <v>0</v>
      </c>
    </row>
    <row r="98" spans="1:10">
      <c r="A98" s="12">
        <v>88</v>
      </c>
      <c r="B98" s="13"/>
      <c r="C98" s="13" t="s">
        <v>15</v>
      </c>
      <c r="D98" s="12" t="s">
        <v>116</v>
      </c>
      <c r="E98" s="14" t="s">
        <v>17</v>
      </c>
      <c r="F98" s="36">
        <v>500</v>
      </c>
      <c r="G98" s="16">
        <v>0.39</v>
      </c>
      <c r="H98" s="17">
        <v>21</v>
      </c>
      <c r="I98" s="17">
        <f t="shared" ref="I98:I109" si="5">G98*1.21</f>
        <v>0.4719</v>
      </c>
      <c r="J98" s="17">
        <f t="shared" si="3"/>
        <v>195</v>
      </c>
    </row>
    <row r="99" spans="1:10">
      <c r="A99" s="12">
        <v>89</v>
      </c>
      <c r="B99" s="13"/>
      <c r="C99" s="13" t="s">
        <v>15</v>
      </c>
      <c r="D99" s="12" t="s">
        <v>118</v>
      </c>
      <c r="E99" s="14" t="s">
        <v>17</v>
      </c>
      <c r="F99" s="36">
        <v>500</v>
      </c>
      <c r="G99" s="34">
        <v>1.7</v>
      </c>
      <c r="H99" s="17">
        <v>21</v>
      </c>
      <c r="I99" s="17">
        <f t="shared" si="5"/>
        <v>2.057</v>
      </c>
      <c r="J99" s="17">
        <f t="shared" si="3"/>
        <v>850</v>
      </c>
    </row>
    <row r="100" spans="1:10">
      <c r="A100" s="12">
        <v>90</v>
      </c>
      <c r="B100" s="13"/>
      <c r="C100" s="13" t="s">
        <v>15</v>
      </c>
      <c r="D100" s="12" t="s">
        <v>119</v>
      </c>
      <c r="E100" s="14" t="s">
        <v>17</v>
      </c>
      <c r="F100" s="36">
        <v>500</v>
      </c>
      <c r="G100" s="34">
        <v>0.33</v>
      </c>
      <c r="H100" s="17">
        <v>21</v>
      </c>
      <c r="I100" s="17">
        <f t="shared" si="5"/>
        <v>0.3993</v>
      </c>
      <c r="J100" s="17">
        <f t="shared" si="3"/>
        <v>165</v>
      </c>
    </row>
    <row r="101" spans="1:10">
      <c r="A101" s="12">
        <v>91</v>
      </c>
      <c r="B101" s="13"/>
      <c r="C101" s="13" t="s">
        <v>15</v>
      </c>
      <c r="D101" s="12" t="s">
        <v>120</v>
      </c>
      <c r="E101" s="14" t="s">
        <v>17</v>
      </c>
      <c r="F101" s="36">
        <v>500</v>
      </c>
      <c r="G101" s="34">
        <v>1.8</v>
      </c>
      <c r="H101" s="17">
        <v>21</v>
      </c>
      <c r="I101" s="17">
        <f t="shared" si="5"/>
        <v>2.178</v>
      </c>
      <c r="J101" s="17">
        <f t="shared" si="3"/>
        <v>900</v>
      </c>
    </row>
    <row r="102" spans="1:10">
      <c r="A102" s="12">
        <v>92</v>
      </c>
      <c r="B102" s="13"/>
      <c r="C102" s="13" t="s">
        <v>15</v>
      </c>
      <c r="D102" s="12" t="s">
        <v>121</v>
      </c>
      <c r="E102" s="14" t="s">
        <v>17</v>
      </c>
      <c r="F102" s="36">
        <v>500</v>
      </c>
      <c r="G102" s="34">
        <v>1.9</v>
      </c>
      <c r="H102" s="17">
        <v>21</v>
      </c>
      <c r="I102" s="17">
        <f t="shared" si="5"/>
        <v>2.299</v>
      </c>
      <c r="J102" s="17">
        <f t="shared" si="3"/>
        <v>950</v>
      </c>
    </row>
    <row r="103" spans="1:10">
      <c r="A103" s="12">
        <v>93</v>
      </c>
      <c r="B103" s="13"/>
      <c r="C103" s="13" t="s">
        <v>15</v>
      </c>
      <c r="D103" s="12" t="s">
        <v>122</v>
      </c>
      <c r="E103" s="14" t="s">
        <v>17</v>
      </c>
      <c r="F103" s="36">
        <v>500</v>
      </c>
      <c r="G103" s="34">
        <v>1.98</v>
      </c>
      <c r="H103" s="17">
        <v>21</v>
      </c>
      <c r="I103" s="17">
        <f t="shared" si="5"/>
        <v>2.3958</v>
      </c>
      <c r="J103" s="17">
        <f t="shared" si="3"/>
        <v>990</v>
      </c>
    </row>
    <row r="104" spans="1:10">
      <c r="A104" s="12">
        <v>94</v>
      </c>
      <c r="B104" s="13"/>
      <c r="C104" s="13" t="s">
        <v>15</v>
      </c>
      <c r="D104" s="12" t="s">
        <v>123</v>
      </c>
      <c r="E104" s="14" t="s">
        <v>17</v>
      </c>
      <c r="F104" s="36">
        <v>500</v>
      </c>
      <c r="G104" s="34">
        <v>0.67</v>
      </c>
      <c r="H104" s="17">
        <v>21</v>
      </c>
      <c r="I104" s="17">
        <f t="shared" si="5"/>
        <v>0.8107</v>
      </c>
      <c r="J104" s="17">
        <f t="shared" si="3"/>
        <v>335</v>
      </c>
    </row>
    <row r="105" spans="1:10">
      <c r="A105" s="12">
        <v>95</v>
      </c>
      <c r="B105" s="13"/>
      <c r="C105" s="13" t="s">
        <v>15</v>
      </c>
      <c r="D105" s="12" t="s">
        <v>124</v>
      </c>
      <c r="E105" s="14" t="s">
        <v>17</v>
      </c>
      <c r="F105" s="36">
        <v>300</v>
      </c>
      <c r="G105" s="34">
        <v>0.74</v>
      </c>
      <c r="H105" s="17">
        <v>21</v>
      </c>
      <c r="I105" s="17">
        <f t="shared" si="5"/>
        <v>0.8954</v>
      </c>
      <c r="J105" s="17">
        <f t="shared" si="3"/>
        <v>222</v>
      </c>
    </row>
    <row r="106" spans="1:10">
      <c r="A106" s="12">
        <v>96</v>
      </c>
      <c r="B106" s="13"/>
      <c r="C106" s="13" t="s">
        <v>15</v>
      </c>
      <c r="D106" s="12" t="s">
        <v>125</v>
      </c>
      <c r="E106" s="14" t="s">
        <v>17</v>
      </c>
      <c r="F106" s="36">
        <v>300</v>
      </c>
      <c r="G106" s="34">
        <v>2.42</v>
      </c>
      <c r="H106" s="17">
        <v>21</v>
      </c>
      <c r="I106" s="17">
        <f t="shared" si="5"/>
        <v>2.9282</v>
      </c>
      <c r="J106" s="17">
        <f t="shared" si="3"/>
        <v>726</v>
      </c>
    </row>
    <row r="107" spans="1:10">
      <c r="A107" s="12">
        <v>97</v>
      </c>
      <c r="B107" s="13"/>
      <c r="C107" s="13" t="s">
        <v>15</v>
      </c>
      <c r="D107" s="12" t="s">
        <v>127</v>
      </c>
      <c r="E107" s="14" t="s">
        <v>17</v>
      </c>
      <c r="F107" s="36">
        <v>300</v>
      </c>
      <c r="G107" s="37">
        <v>0.69</v>
      </c>
      <c r="H107" s="17">
        <v>21</v>
      </c>
      <c r="I107" s="17">
        <f t="shared" si="5"/>
        <v>0.8349</v>
      </c>
      <c r="J107" s="17">
        <f t="shared" si="3"/>
        <v>207</v>
      </c>
    </row>
    <row r="108" spans="1:10">
      <c r="A108" s="12">
        <v>98</v>
      </c>
      <c r="B108" s="13"/>
      <c r="C108" s="13" t="s">
        <v>15</v>
      </c>
      <c r="D108" s="12" t="s">
        <v>128</v>
      </c>
      <c r="E108" s="14" t="s">
        <v>17</v>
      </c>
      <c r="F108" s="36">
        <v>300</v>
      </c>
      <c r="G108" s="34">
        <v>0.73</v>
      </c>
      <c r="H108" s="17">
        <v>21</v>
      </c>
      <c r="I108" s="17">
        <f t="shared" si="5"/>
        <v>0.8833</v>
      </c>
      <c r="J108" s="17">
        <f t="shared" si="3"/>
        <v>219</v>
      </c>
    </row>
    <row r="109" spans="1:10">
      <c r="A109" s="12">
        <v>99</v>
      </c>
      <c r="B109" s="13"/>
      <c r="C109" s="13" t="s">
        <v>15</v>
      </c>
      <c r="D109" s="12" t="s">
        <v>129</v>
      </c>
      <c r="E109" s="14" t="s">
        <v>17</v>
      </c>
      <c r="F109" s="36">
        <v>300</v>
      </c>
      <c r="G109" s="16">
        <v>0.89</v>
      </c>
      <c r="H109" s="17">
        <v>21</v>
      </c>
      <c r="I109" s="17">
        <f t="shared" si="5"/>
        <v>1.0769</v>
      </c>
      <c r="J109" s="17">
        <f t="shared" si="3"/>
        <v>267</v>
      </c>
    </row>
    <row r="110" spans="1:10">
      <c r="A110" s="12"/>
      <c r="B110" s="13"/>
      <c r="C110" s="13"/>
      <c r="D110" s="33" t="s">
        <v>130</v>
      </c>
      <c r="E110" s="14"/>
      <c r="F110" s="15"/>
      <c r="G110" s="16"/>
      <c r="H110" s="17"/>
      <c r="I110" s="17"/>
      <c r="J110" s="17">
        <f t="shared" si="3"/>
        <v>0</v>
      </c>
    </row>
    <row r="111" spans="1:10">
      <c r="A111" s="12">
        <v>100</v>
      </c>
      <c r="B111" s="13"/>
      <c r="C111" s="13" t="s">
        <v>15</v>
      </c>
      <c r="D111" s="12" t="s">
        <v>131</v>
      </c>
      <c r="E111" s="14" t="s">
        <v>17</v>
      </c>
      <c r="F111" s="36">
        <v>350</v>
      </c>
      <c r="G111" s="34">
        <v>0.18</v>
      </c>
      <c r="H111" s="17">
        <v>21</v>
      </c>
      <c r="I111" s="17">
        <f t="shared" ref="I111:I130" si="6">G111*1.21</f>
        <v>0.2178</v>
      </c>
      <c r="J111" s="17">
        <f t="shared" si="3"/>
        <v>63</v>
      </c>
    </row>
    <row r="112" spans="1:10">
      <c r="A112" s="12">
        <v>101</v>
      </c>
      <c r="B112" s="13"/>
      <c r="C112" s="13" t="s">
        <v>15</v>
      </c>
      <c r="D112" s="12" t="s">
        <v>116</v>
      </c>
      <c r="E112" s="14" t="s">
        <v>17</v>
      </c>
      <c r="F112" s="36">
        <v>500</v>
      </c>
      <c r="G112" s="34">
        <v>0.27</v>
      </c>
      <c r="H112" s="17">
        <v>21</v>
      </c>
      <c r="I112" s="17">
        <f t="shared" si="6"/>
        <v>0.3267</v>
      </c>
      <c r="J112" s="17">
        <f t="shared" si="3"/>
        <v>135</v>
      </c>
    </row>
    <row r="113" spans="1:10">
      <c r="A113" s="12">
        <v>102</v>
      </c>
      <c r="B113" s="13"/>
      <c r="C113" s="13" t="s">
        <v>15</v>
      </c>
      <c r="D113" s="12" t="s">
        <v>118</v>
      </c>
      <c r="E113" s="14" t="s">
        <v>17</v>
      </c>
      <c r="F113" s="36">
        <v>500</v>
      </c>
      <c r="G113" s="34">
        <v>1.8</v>
      </c>
      <c r="H113" s="17">
        <v>21</v>
      </c>
      <c r="I113" s="17">
        <f t="shared" si="6"/>
        <v>2.178</v>
      </c>
      <c r="J113" s="17">
        <f t="shared" si="3"/>
        <v>900</v>
      </c>
    </row>
    <row r="114" spans="1:10">
      <c r="A114" s="12">
        <v>103</v>
      </c>
      <c r="B114" s="13"/>
      <c r="C114" s="13" t="s">
        <v>15</v>
      </c>
      <c r="D114" s="12" t="s">
        <v>119</v>
      </c>
      <c r="E114" s="14" t="s">
        <v>17</v>
      </c>
      <c r="F114" s="36">
        <v>500</v>
      </c>
      <c r="G114" s="37">
        <v>0.3</v>
      </c>
      <c r="H114" s="17">
        <v>21</v>
      </c>
      <c r="I114" s="17">
        <f t="shared" si="6"/>
        <v>0.363</v>
      </c>
      <c r="J114" s="17">
        <f t="shared" si="3"/>
        <v>150</v>
      </c>
    </row>
    <row r="115" spans="1:10">
      <c r="A115" s="12">
        <v>104</v>
      </c>
      <c r="B115" s="13"/>
      <c r="C115" s="13" t="s">
        <v>15</v>
      </c>
      <c r="D115" s="12" t="s">
        <v>120</v>
      </c>
      <c r="E115" s="14" t="s">
        <v>17</v>
      </c>
      <c r="F115" s="36">
        <v>500</v>
      </c>
      <c r="G115" s="34">
        <v>1.89</v>
      </c>
      <c r="H115" s="17">
        <v>21</v>
      </c>
      <c r="I115" s="17">
        <f t="shared" si="6"/>
        <v>2.2869</v>
      </c>
      <c r="J115" s="17">
        <f t="shared" si="3"/>
        <v>945</v>
      </c>
    </row>
    <row r="116" spans="1:10">
      <c r="A116" s="12">
        <v>105</v>
      </c>
      <c r="B116" s="13"/>
      <c r="C116" s="13" t="s">
        <v>15</v>
      </c>
      <c r="D116" s="12" t="s">
        <v>121</v>
      </c>
      <c r="E116" s="14" t="s">
        <v>17</v>
      </c>
      <c r="F116" s="36">
        <v>500</v>
      </c>
      <c r="G116" s="34">
        <v>1.9</v>
      </c>
      <c r="H116" s="17">
        <v>21</v>
      </c>
      <c r="I116" s="17">
        <f t="shared" si="6"/>
        <v>2.299</v>
      </c>
      <c r="J116" s="17">
        <f t="shared" si="3"/>
        <v>950</v>
      </c>
    </row>
    <row r="117" spans="1:10">
      <c r="A117" s="12">
        <v>106</v>
      </c>
      <c r="B117" s="13"/>
      <c r="C117" s="13" t="s">
        <v>15</v>
      </c>
      <c r="D117" s="12" t="s">
        <v>122</v>
      </c>
      <c r="E117" s="14" t="s">
        <v>17</v>
      </c>
      <c r="F117" s="36">
        <v>500</v>
      </c>
      <c r="G117" s="34">
        <v>1.96</v>
      </c>
      <c r="H117" s="17">
        <v>21</v>
      </c>
      <c r="I117" s="17">
        <f t="shared" si="6"/>
        <v>2.3716</v>
      </c>
      <c r="J117" s="17">
        <f t="shared" si="3"/>
        <v>980</v>
      </c>
    </row>
    <row r="118" spans="1:10">
      <c r="A118" s="12">
        <v>107</v>
      </c>
      <c r="B118" s="13"/>
      <c r="C118" s="13" t="s">
        <v>15</v>
      </c>
      <c r="D118" s="12" t="s">
        <v>123</v>
      </c>
      <c r="E118" s="14" t="s">
        <v>17</v>
      </c>
      <c r="F118" s="36">
        <v>300</v>
      </c>
      <c r="G118" s="34">
        <v>2.14</v>
      </c>
      <c r="H118" s="17">
        <v>21</v>
      </c>
      <c r="I118" s="17">
        <f t="shared" si="6"/>
        <v>2.5894</v>
      </c>
      <c r="J118" s="17">
        <f t="shared" si="3"/>
        <v>642</v>
      </c>
    </row>
    <row r="119" spans="1:10">
      <c r="A119" s="12">
        <v>108</v>
      </c>
      <c r="B119" s="13"/>
      <c r="C119" s="13" t="s">
        <v>15</v>
      </c>
      <c r="D119" s="12" t="s">
        <v>124</v>
      </c>
      <c r="E119" s="14" t="s">
        <v>17</v>
      </c>
      <c r="F119" s="36">
        <v>300</v>
      </c>
      <c r="G119" s="34">
        <v>0.49</v>
      </c>
      <c r="H119" s="17">
        <v>21</v>
      </c>
      <c r="I119" s="17">
        <f t="shared" si="6"/>
        <v>0.5929</v>
      </c>
      <c r="J119" s="17">
        <f t="shared" si="3"/>
        <v>147</v>
      </c>
    </row>
    <row r="120" spans="1:10">
      <c r="A120" s="12">
        <v>109</v>
      </c>
      <c r="B120" s="13"/>
      <c r="C120" s="13" t="s">
        <v>15</v>
      </c>
      <c r="D120" s="12" t="s">
        <v>125</v>
      </c>
      <c r="E120" s="14" t="s">
        <v>17</v>
      </c>
      <c r="F120" s="36">
        <v>350</v>
      </c>
      <c r="G120" s="34">
        <v>2.33</v>
      </c>
      <c r="H120" s="17">
        <v>21</v>
      </c>
      <c r="I120" s="17">
        <f t="shared" si="6"/>
        <v>2.8193</v>
      </c>
      <c r="J120" s="17">
        <f t="shared" si="3"/>
        <v>815.5</v>
      </c>
    </row>
    <row r="121" spans="1:10">
      <c r="A121" s="12">
        <v>110</v>
      </c>
      <c r="B121" s="13"/>
      <c r="C121" s="13" t="s">
        <v>15</v>
      </c>
      <c r="D121" s="12" t="s">
        <v>127</v>
      </c>
      <c r="E121" s="14" t="s">
        <v>17</v>
      </c>
      <c r="F121" s="36">
        <v>300</v>
      </c>
      <c r="G121" s="37">
        <v>0.4</v>
      </c>
      <c r="H121" s="17">
        <v>21</v>
      </c>
      <c r="I121" s="17">
        <f t="shared" si="6"/>
        <v>0.484</v>
      </c>
      <c r="J121" s="17">
        <f t="shared" si="3"/>
        <v>120</v>
      </c>
    </row>
    <row r="122" spans="1:10">
      <c r="A122" s="12">
        <v>111</v>
      </c>
      <c r="B122" s="13"/>
      <c r="C122" s="13" t="s">
        <v>15</v>
      </c>
      <c r="D122" s="12" t="s">
        <v>128</v>
      </c>
      <c r="E122" s="14" t="s">
        <v>17</v>
      </c>
      <c r="F122" s="36">
        <v>300</v>
      </c>
      <c r="G122" s="34">
        <v>0.51</v>
      </c>
      <c r="H122" s="17">
        <v>21</v>
      </c>
      <c r="I122" s="17">
        <f t="shared" si="6"/>
        <v>0.6171</v>
      </c>
      <c r="J122" s="17">
        <f t="shared" si="3"/>
        <v>153</v>
      </c>
    </row>
    <row r="123" spans="1:10">
      <c r="A123" s="12">
        <v>112</v>
      </c>
      <c r="B123" s="13"/>
      <c r="C123" s="13" t="s">
        <v>15</v>
      </c>
      <c r="D123" s="12" t="s">
        <v>129</v>
      </c>
      <c r="E123" s="14" t="s">
        <v>17</v>
      </c>
      <c r="F123" s="36">
        <v>300</v>
      </c>
      <c r="G123" s="34">
        <v>0.6</v>
      </c>
      <c r="H123" s="17">
        <v>21</v>
      </c>
      <c r="I123" s="17">
        <f t="shared" si="6"/>
        <v>0.726</v>
      </c>
      <c r="J123" s="17">
        <f t="shared" si="3"/>
        <v>180</v>
      </c>
    </row>
    <row r="124" spans="1:10">
      <c r="A124" s="12">
        <v>113</v>
      </c>
      <c r="B124" s="13"/>
      <c r="C124" s="13" t="s">
        <v>15</v>
      </c>
      <c r="D124" s="12" t="s">
        <v>132</v>
      </c>
      <c r="E124" s="14" t="s">
        <v>17</v>
      </c>
      <c r="F124" s="36">
        <v>300</v>
      </c>
      <c r="G124" s="34">
        <v>0.69</v>
      </c>
      <c r="H124" s="17">
        <v>21</v>
      </c>
      <c r="I124" s="17">
        <f t="shared" si="6"/>
        <v>0.8349</v>
      </c>
      <c r="J124" s="17">
        <f t="shared" si="3"/>
        <v>207</v>
      </c>
    </row>
    <row r="125" spans="1:10">
      <c r="A125" s="12">
        <v>114</v>
      </c>
      <c r="B125" s="13"/>
      <c r="C125" s="13" t="s">
        <v>15</v>
      </c>
      <c r="D125" s="12" t="s">
        <v>133</v>
      </c>
      <c r="E125" s="14" t="s">
        <v>17</v>
      </c>
      <c r="F125" s="36">
        <v>300</v>
      </c>
      <c r="G125" s="34">
        <v>0.75</v>
      </c>
      <c r="H125" s="17">
        <v>21</v>
      </c>
      <c r="I125" s="17">
        <f t="shared" si="6"/>
        <v>0.9075</v>
      </c>
      <c r="J125" s="17">
        <f t="shared" si="3"/>
        <v>225</v>
      </c>
    </row>
    <row r="126" spans="1:10">
      <c r="A126" s="12">
        <v>115</v>
      </c>
      <c r="B126" s="13"/>
      <c r="C126" s="13" t="s">
        <v>15</v>
      </c>
      <c r="D126" s="12" t="s">
        <v>134</v>
      </c>
      <c r="E126" s="14" t="s">
        <v>17</v>
      </c>
      <c r="F126" s="36">
        <v>300</v>
      </c>
      <c r="G126" s="34">
        <v>0.82</v>
      </c>
      <c r="H126" s="17">
        <v>21</v>
      </c>
      <c r="I126" s="17">
        <f t="shared" si="6"/>
        <v>0.9922</v>
      </c>
      <c r="J126" s="17">
        <f t="shared" si="3"/>
        <v>246</v>
      </c>
    </row>
    <row r="127" spans="1:10">
      <c r="A127" s="12">
        <v>116</v>
      </c>
      <c r="B127" s="13"/>
      <c r="C127" s="13" t="s">
        <v>15</v>
      </c>
      <c r="D127" s="12" t="s">
        <v>135</v>
      </c>
      <c r="E127" s="14" t="s">
        <v>17</v>
      </c>
      <c r="F127" s="36">
        <v>300</v>
      </c>
      <c r="G127" s="34">
        <v>0.89</v>
      </c>
      <c r="H127" s="17">
        <v>21</v>
      </c>
      <c r="I127" s="17">
        <f t="shared" si="6"/>
        <v>1.0769</v>
      </c>
      <c r="J127" s="17">
        <f t="shared" si="3"/>
        <v>267</v>
      </c>
    </row>
    <row r="128" spans="1:10">
      <c r="A128" s="12">
        <v>117</v>
      </c>
      <c r="B128" s="13"/>
      <c r="C128" s="13" t="s">
        <v>15</v>
      </c>
      <c r="D128" s="12" t="s">
        <v>136</v>
      </c>
      <c r="E128" s="14" t="s">
        <v>17</v>
      </c>
      <c r="F128" s="36">
        <v>300</v>
      </c>
      <c r="G128" s="16">
        <v>0.99</v>
      </c>
      <c r="H128" s="17">
        <v>21</v>
      </c>
      <c r="I128" s="17">
        <f t="shared" si="6"/>
        <v>1.1979</v>
      </c>
      <c r="J128" s="17">
        <f t="shared" si="3"/>
        <v>297</v>
      </c>
    </row>
    <row r="129" spans="1:10">
      <c r="A129" s="12">
        <v>118</v>
      </c>
      <c r="B129" s="13"/>
      <c r="C129" s="13" t="s">
        <v>15</v>
      </c>
      <c r="D129" s="18" t="s">
        <v>137</v>
      </c>
      <c r="E129" s="14" t="s">
        <v>17</v>
      </c>
      <c r="F129" s="36">
        <v>300</v>
      </c>
      <c r="G129" s="16">
        <v>1.04</v>
      </c>
      <c r="H129" s="17">
        <v>21</v>
      </c>
      <c r="I129" s="17">
        <f t="shared" si="6"/>
        <v>1.2584</v>
      </c>
      <c r="J129" s="17">
        <f t="shared" si="3"/>
        <v>312</v>
      </c>
    </row>
    <row r="130" spans="1:10">
      <c r="A130" s="12">
        <v>119</v>
      </c>
      <c r="B130" s="13"/>
      <c r="C130" s="13" t="s">
        <v>15</v>
      </c>
      <c r="D130" s="18" t="s">
        <v>138</v>
      </c>
      <c r="E130" s="14" t="s">
        <v>17</v>
      </c>
      <c r="F130" s="36">
        <v>300</v>
      </c>
      <c r="G130" s="16">
        <v>1.11</v>
      </c>
      <c r="H130" s="17">
        <v>21</v>
      </c>
      <c r="I130" s="17">
        <f t="shared" si="6"/>
        <v>1.3431</v>
      </c>
      <c r="J130" s="17">
        <f t="shared" si="3"/>
        <v>333</v>
      </c>
    </row>
    <row r="131" spans="1:10">
      <c r="A131" s="12"/>
      <c r="B131" s="13"/>
      <c r="C131" s="13"/>
      <c r="D131" s="33" t="s">
        <v>139</v>
      </c>
      <c r="E131" s="14"/>
      <c r="F131" s="15"/>
      <c r="G131" s="16"/>
      <c r="H131" s="17"/>
      <c r="I131" s="17"/>
      <c r="J131" s="17">
        <f t="shared" si="3"/>
        <v>0</v>
      </c>
    </row>
    <row r="132" spans="1:10">
      <c r="A132" s="12">
        <v>120</v>
      </c>
      <c r="B132" s="13"/>
      <c r="C132" s="13" t="s">
        <v>15</v>
      </c>
      <c r="D132" s="12" t="s">
        <v>131</v>
      </c>
      <c r="E132" s="14" t="s">
        <v>17</v>
      </c>
      <c r="F132" s="36">
        <v>330</v>
      </c>
      <c r="G132" s="34">
        <v>0.18</v>
      </c>
      <c r="H132" s="17">
        <v>21</v>
      </c>
      <c r="I132" s="17">
        <f t="shared" ref="I132:I151" si="7">G132*1.21</f>
        <v>0.2178</v>
      </c>
      <c r="J132" s="17">
        <f t="shared" si="3"/>
        <v>59.4</v>
      </c>
    </row>
    <row r="133" spans="1:10">
      <c r="A133" s="12">
        <v>121</v>
      </c>
      <c r="B133" s="13"/>
      <c r="C133" s="13" t="s">
        <v>15</v>
      </c>
      <c r="D133" s="12" t="s">
        <v>116</v>
      </c>
      <c r="E133" s="14" t="s">
        <v>17</v>
      </c>
      <c r="F133" s="36">
        <v>350</v>
      </c>
      <c r="G133" s="34">
        <v>0.29</v>
      </c>
      <c r="H133" s="17">
        <v>21</v>
      </c>
      <c r="I133" s="17">
        <f t="shared" si="7"/>
        <v>0.3509</v>
      </c>
      <c r="J133" s="17">
        <f t="shared" si="3"/>
        <v>101.5</v>
      </c>
    </row>
    <row r="134" spans="1:10">
      <c r="A134" s="12">
        <v>122</v>
      </c>
      <c r="B134" s="13"/>
      <c r="C134" s="13" t="s">
        <v>15</v>
      </c>
      <c r="D134" s="12" t="s">
        <v>118</v>
      </c>
      <c r="E134" s="14" t="s">
        <v>17</v>
      </c>
      <c r="F134" s="36">
        <v>350</v>
      </c>
      <c r="G134" s="34">
        <v>0.39</v>
      </c>
      <c r="H134" s="17">
        <v>21</v>
      </c>
      <c r="I134" s="17">
        <f t="shared" si="7"/>
        <v>0.4719</v>
      </c>
      <c r="J134" s="17">
        <f t="shared" si="3"/>
        <v>136.5</v>
      </c>
    </row>
    <row r="135" spans="1:10">
      <c r="A135" s="12">
        <v>123</v>
      </c>
      <c r="B135" s="13"/>
      <c r="C135" s="13" t="s">
        <v>15</v>
      </c>
      <c r="D135" s="12" t="s">
        <v>119</v>
      </c>
      <c r="E135" s="14" t="s">
        <v>17</v>
      </c>
      <c r="F135" s="36">
        <v>350</v>
      </c>
      <c r="G135" s="37">
        <v>0.4</v>
      </c>
      <c r="H135" s="17">
        <v>21</v>
      </c>
      <c r="I135" s="17">
        <f t="shared" si="7"/>
        <v>0.484</v>
      </c>
      <c r="J135" s="17">
        <f t="shared" si="3"/>
        <v>140</v>
      </c>
    </row>
    <row r="136" spans="1:10">
      <c r="A136" s="12">
        <v>124</v>
      </c>
      <c r="B136" s="13"/>
      <c r="C136" s="13" t="s">
        <v>15</v>
      </c>
      <c r="D136" s="12" t="s">
        <v>120</v>
      </c>
      <c r="E136" s="14" t="s">
        <v>17</v>
      </c>
      <c r="F136" s="36">
        <v>350</v>
      </c>
      <c r="G136" s="34">
        <v>0.45</v>
      </c>
      <c r="H136" s="17">
        <v>21</v>
      </c>
      <c r="I136" s="17">
        <f t="shared" si="7"/>
        <v>0.5445</v>
      </c>
      <c r="J136" s="17">
        <f t="shared" ref="J136:J178" si="8">F136*G136</f>
        <v>157.5</v>
      </c>
    </row>
    <row r="137" spans="1:10">
      <c r="A137" s="12">
        <v>125</v>
      </c>
      <c r="B137" s="13"/>
      <c r="C137" s="13" t="s">
        <v>15</v>
      </c>
      <c r="D137" s="12" t="s">
        <v>121</v>
      </c>
      <c r="E137" s="14" t="s">
        <v>17</v>
      </c>
      <c r="F137" s="36">
        <v>350</v>
      </c>
      <c r="G137" s="34">
        <v>1.99</v>
      </c>
      <c r="H137" s="17">
        <v>21</v>
      </c>
      <c r="I137" s="17">
        <f t="shared" si="7"/>
        <v>2.4079</v>
      </c>
      <c r="J137" s="17">
        <f t="shared" si="8"/>
        <v>696.5</v>
      </c>
    </row>
    <row r="138" spans="1:10">
      <c r="A138" s="12">
        <v>126</v>
      </c>
      <c r="B138" s="13"/>
      <c r="C138" s="13" t="s">
        <v>15</v>
      </c>
      <c r="D138" s="12" t="s">
        <v>122</v>
      </c>
      <c r="E138" s="14" t="s">
        <v>17</v>
      </c>
      <c r="F138" s="36">
        <v>350</v>
      </c>
      <c r="G138" s="34">
        <v>2.42</v>
      </c>
      <c r="H138" s="17">
        <v>21</v>
      </c>
      <c r="I138" s="17">
        <f t="shared" si="7"/>
        <v>2.9282</v>
      </c>
      <c r="J138" s="17">
        <f t="shared" si="8"/>
        <v>847</v>
      </c>
    </row>
    <row r="139" spans="1:10">
      <c r="A139" s="12">
        <v>127</v>
      </c>
      <c r="B139" s="13"/>
      <c r="C139" s="13" t="s">
        <v>15</v>
      </c>
      <c r="D139" s="12" t="s">
        <v>123</v>
      </c>
      <c r="E139" s="14" t="s">
        <v>17</v>
      </c>
      <c r="F139" s="36">
        <v>350</v>
      </c>
      <c r="G139" s="34">
        <v>0.71</v>
      </c>
      <c r="H139" s="17">
        <v>21</v>
      </c>
      <c r="I139" s="17">
        <f t="shared" si="7"/>
        <v>0.8591</v>
      </c>
      <c r="J139" s="17">
        <f t="shared" si="8"/>
        <v>248.5</v>
      </c>
    </row>
    <row r="140" spans="1:10">
      <c r="A140" s="12">
        <v>128</v>
      </c>
      <c r="B140" s="13"/>
      <c r="C140" s="13" t="s">
        <v>15</v>
      </c>
      <c r="D140" s="12" t="s">
        <v>124</v>
      </c>
      <c r="E140" s="14" t="s">
        <v>17</v>
      </c>
      <c r="F140" s="36">
        <v>300</v>
      </c>
      <c r="G140" s="34">
        <v>0.79</v>
      </c>
      <c r="H140" s="17">
        <v>21</v>
      </c>
      <c r="I140" s="17">
        <f t="shared" si="7"/>
        <v>0.9559</v>
      </c>
      <c r="J140" s="17">
        <f t="shared" si="8"/>
        <v>237</v>
      </c>
    </row>
    <row r="141" spans="1:10">
      <c r="A141" s="12">
        <v>129</v>
      </c>
      <c r="B141" s="13"/>
      <c r="C141" s="13" t="s">
        <v>15</v>
      </c>
      <c r="D141" s="12" t="s">
        <v>125</v>
      </c>
      <c r="E141" s="14" t="s">
        <v>17</v>
      </c>
      <c r="F141" s="36">
        <v>350</v>
      </c>
      <c r="G141" s="34">
        <v>0.85</v>
      </c>
      <c r="H141" s="17">
        <v>21</v>
      </c>
      <c r="I141" s="17">
        <f t="shared" si="7"/>
        <v>1.0285</v>
      </c>
      <c r="J141" s="17">
        <f t="shared" si="8"/>
        <v>297.5</v>
      </c>
    </row>
    <row r="142" spans="1:10">
      <c r="A142" s="12">
        <v>130</v>
      </c>
      <c r="B142" s="13"/>
      <c r="C142" s="13" t="s">
        <v>15</v>
      </c>
      <c r="D142" s="12" t="s">
        <v>127</v>
      </c>
      <c r="E142" s="14" t="s">
        <v>17</v>
      </c>
      <c r="F142" s="36">
        <v>300</v>
      </c>
      <c r="G142" s="37">
        <v>0.91</v>
      </c>
      <c r="H142" s="17">
        <v>21</v>
      </c>
      <c r="I142" s="17">
        <f t="shared" si="7"/>
        <v>1.1011</v>
      </c>
      <c r="J142" s="17">
        <f t="shared" si="8"/>
        <v>273</v>
      </c>
    </row>
    <row r="143" spans="1:10">
      <c r="A143" s="12">
        <v>131</v>
      </c>
      <c r="B143" s="13"/>
      <c r="C143" s="13" t="s">
        <v>15</v>
      </c>
      <c r="D143" s="12" t="s">
        <v>128</v>
      </c>
      <c r="E143" s="14" t="s">
        <v>17</v>
      </c>
      <c r="F143" s="36">
        <v>300</v>
      </c>
      <c r="G143" s="34">
        <v>1.06</v>
      </c>
      <c r="H143" s="17">
        <v>21</v>
      </c>
      <c r="I143" s="17">
        <f t="shared" si="7"/>
        <v>1.2826</v>
      </c>
      <c r="J143" s="17">
        <f t="shared" si="8"/>
        <v>318</v>
      </c>
    </row>
    <row r="144" spans="1:10">
      <c r="A144" s="12">
        <v>132</v>
      </c>
      <c r="B144" s="13"/>
      <c r="C144" s="13" t="s">
        <v>15</v>
      </c>
      <c r="D144" s="12" t="s">
        <v>129</v>
      </c>
      <c r="E144" s="14" t="s">
        <v>17</v>
      </c>
      <c r="F144" s="36">
        <v>300</v>
      </c>
      <c r="G144" s="34">
        <v>1.1</v>
      </c>
      <c r="H144" s="17">
        <v>21</v>
      </c>
      <c r="I144" s="17">
        <f t="shared" si="7"/>
        <v>1.331</v>
      </c>
      <c r="J144" s="17">
        <f t="shared" si="8"/>
        <v>330</v>
      </c>
    </row>
    <row r="145" spans="1:10">
      <c r="A145" s="12">
        <v>133</v>
      </c>
      <c r="B145" s="13"/>
      <c r="C145" s="13" t="s">
        <v>15</v>
      </c>
      <c r="D145" s="12" t="s">
        <v>132</v>
      </c>
      <c r="E145" s="14" t="s">
        <v>17</v>
      </c>
      <c r="F145" s="36">
        <v>300</v>
      </c>
      <c r="G145" s="34">
        <v>1.19</v>
      </c>
      <c r="H145" s="17">
        <v>21</v>
      </c>
      <c r="I145" s="17">
        <f t="shared" si="7"/>
        <v>1.4399</v>
      </c>
      <c r="J145" s="17">
        <f t="shared" si="8"/>
        <v>357</v>
      </c>
    </row>
    <row r="146" spans="1:10">
      <c r="A146" s="12">
        <v>134</v>
      </c>
      <c r="B146" s="13"/>
      <c r="C146" s="13" t="s">
        <v>15</v>
      </c>
      <c r="D146" s="12" t="s">
        <v>133</v>
      </c>
      <c r="E146" s="14" t="s">
        <v>17</v>
      </c>
      <c r="F146" s="36">
        <v>300</v>
      </c>
      <c r="G146" s="34">
        <v>1.22</v>
      </c>
      <c r="H146" s="17">
        <v>21</v>
      </c>
      <c r="I146" s="17">
        <f t="shared" si="7"/>
        <v>1.4762</v>
      </c>
      <c r="J146" s="17">
        <f t="shared" si="8"/>
        <v>366</v>
      </c>
    </row>
    <row r="147" spans="1:10">
      <c r="A147" s="12">
        <v>135</v>
      </c>
      <c r="B147" s="13"/>
      <c r="C147" s="13" t="s">
        <v>15</v>
      </c>
      <c r="D147" s="12" t="s">
        <v>134</v>
      </c>
      <c r="E147" s="14" t="s">
        <v>17</v>
      </c>
      <c r="F147" s="36">
        <v>300</v>
      </c>
      <c r="G147" s="34">
        <v>1.36</v>
      </c>
      <c r="H147" s="17">
        <v>21</v>
      </c>
      <c r="I147" s="17">
        <f t="shared" si="7"/>
        <v>1.6456</v>
      </c>
      <c r="J147" s="17">
        <f t="shared" si="8"/>
        <v>408</v>
      </c>
    </row>
    <row r="148" spans="1:10">
      <c r="A148" s="12">
        <v>136</v>
      </c>
      <c r="B148" s="13"/>
      <c r="C148" s="13" t="s">
        <v>15</v>
      </c>
      <c r="D148" s="12" t="s">
        <v>135</v>
      </c>
      <c r="E148" s="14" t="s">
        <v>17</v>
      </c>
      <c r="F148" s="36">
        <v>300</v>
      </c>
      <c r="G148" s="34">
        <v>1.49</v>
      </c>
      <c r="H148" s="17">
        <v>21</v>
      </c>
      <c r="I148" s="17">
        <f t="shared" si="7"/>
        <v>1.8029</v>
      </c>
      <c r="J148" s="17">
        <f t="shared" si="8"/>
        <v>447</v>
      </c>
    </row>
    <row r="149" spans="1:10">
      <c r="A149" s="12">
        <v>137</v>
      </c>
      <c r="B149" s="13"/>
      <c r="C149" s="13" t="s">
        <v>15</v>
      </c>
      <c r="D149" s="12" t="s">
        <v>136</v>
      </c>
      <c r="E149" s="14" t="s">
        <v>17</v>
      </c>
      <c r="F149" s="36">
        <v>300</v>
      </c>
      <c r="G149" s="16">
        <v>1.55</v>
      </c>
      <c r="H149" s="17">
        <v>21</v>
      </c>
      <c r="I149" s="17">
        <f t="shared" si="7"/>
        <v>1.8755</v>
      </c>
      <c r="J149" s="17">
        <f t="shared" si="8"/>
        <v>465</v>
      </c>
    </row>
    <row r="150" spans="1:10">
      <c r="A150" s="12">
        <v>138</v>
      </c>
      <c r="B150" s="13"/>
      <c r="C150" s="13" t="s">
        <v>15</v>
      </c>
      <c r="D150" s="18" t="s">
        <v>137</v>
      </c>
      <c r="E150" s="14" t="s">
        <v>17</v>
      </c>
      <c r="F150" s="36">
        <v>300</v>
      </c>
      <c r="G150" s="16">
        <v>1.6</v>
      </c>
      <c r="H150" s="17">
        <v>21</v>
      </c>
      <c r="I150" s="17">
        <f t="shared" si="7"/>
        <v>1.936</v>
      </c>
      <c r="J150" s="17">
        <f t="shared" si="8"/>
        <v>480</v>
      </c>
    </row>
    <row r="151" spans="1:10">
      <c r="A151" s="12">
        <v>139</v>
      </c>
      <c r="B151" s="13"/>
      <c r="C151" s="13" t="s">
        <v>15</v>
      </c>
      <c r="D151" s="18" t="s">
        <v>138</v>
      </c>
      <c r="E151" s="14" t="s">
        <v>17</v>
      </c>
      <c r="F151" s="36">
        <v>300</v>
      </c>
      <c r="G151" s="16">
        <v>1.73</v>
      </c>
      <c r="H151" s="17">
        <v>21</v>
      </c>
      <c r="I151" s="17">
        <f t="shared" si="7"/>
        <v>2.0933</v>
      </c>
      <c r="J151" s="17">
        <f t="shared" si="8"/>
        <v>519</v>
      </c>
    </row>
    <row r="152" spans="1:10">
      <c r="A152" s="12"/>
      <c r="B152" s="13" t="s">
        <v>140</v>
      </c>
      <c r="C152" s="13"/>
      <c r="D152" s="33" t="s">
        <v>141</v>
      </c>
      <c r="E152" s="14"/>
      <c r="F152" s="15"/>
      <c r="G152" s="16"/>
      <c r="H152" s="17"/>
      <c r="I152" s="17"/>
      <c r="J152" s="17">
        <f t="shared" si="8"/>
        <v>0</v>
      </c>
    </row>
    <row r="153" spans="1:10">
      <c r="A153" s="12">
        <v>140</v>
      </c>
      <c r="B153" s="13"/>
      <c r="C153" s="13" t="s">
        <v>15</v>
      </c>
      <c r="D153" s="12" t="s">
        <v>142</v>
      </c>
      <c r="E153" s="14" t="s">
        <v>17</v>
      </c>
      <c r="F153" s="15">
        <v>20</v>
      </c>
      <c r="G153" s="16">
        <v>0.5</v>
      </c>
      <c r="H153" s="17">
        <v>21</v>
      </c>
      <c r="I153" s="17">
        <f>G153*1.21</f>
        <v>0.605</v>
      </c>
      <c r="J153" s="17">
        <f t="shared" si="8"/>
        <v>10</v>
      </c>
    </row>
    <row r="154" spans="1:10">
      <c r="A154" s="12">
        <v>141</v>
      </c>
      <c r="B154" s="13"/>
      <c r="C154" s="13" t="s">
        <v>15</v>
      </c>
      <c r="D154" s="12" t="s">
        <v>143</v>
      </c>
      <c r="E154" s="14" t="s">
        <v>17</v>
      </c>
      <c r="F154" s="15">
        <v>20</v>
      </c>
      <c r="G154" s="16">
        <v>0.78</v>
      </c>
      <c r="H154" s="17">
        <v>21</v>
      </c>
      <c r="I154" s="17">
        <f>G154*1.21</f>
        <v>0.9438</v>
      </c>
      <c r="J154" s="17">
        <f t="shared" si="8"/>
        <v>15.6</v>
      </c>
    </row>
    <row r="155" spans="1:10">
      <c r="A155" s="12">
        <v>142</v>
      </c>
      <c r="B155" s="13"/>
      <c r="C155" s="13" t="s">
        <v>15</v>
      </c>
      <c r="D155" s="12" t="s">
        <v>144</v>
      </c>
      <c r="E155" s="14" t="s">
        <v>17</v>
      </c>
      <c r="F155" s="15">
        <v>120</v>
      </c>
      <c r="G155" s="16">
        <v>0.99</v>
      </c>
      <c r="H155" s="17">
        <v>21</v>
      </c>
      <c r="I155" s="17">
        <f>G155*1.21</f>
        <v>1.1979</v>
      </c>
      <c r="J155" s="17">
        <f t="shared" si="8"/>
        <v>118.8</v>
      </c>
    </row>
    <row r="156" spans="1:10">
      <c r="A156" s="12">
        <v>143</v>
      </c>
      <c r="B156" s="13"/>
      <c r="C156" s="13" t="s">
        <v>15</v>
      </c>
      <c r="D156" s="12" t="s">
        <v>145</v>
      </c>
      <c r="E156" s="14" t="s">
        <v>17</v>
      </c>
      <c r="F156" s="15">
        <v>20</v>
      </c>
      <c r="G156" s="16">
        <v>1.05</v>
      </c>
      <c r="H156" s="17">
        <v>21</v>
      </c>
      <c r="I156" s="17">
        <f>G156*1.21</f>
        <v>1.2705</v>
      </c>
      <c r="J156" s="17">
        <f t="shared" si="8"/>
        <v>21</v>
      </c>
    </row>
    <row r="157" spans="1:10">
      <c r="A157" s="12"/>
      <c r="B157" s="13"/>
      <c r="C157" s="13"/>
      <c r="D157" s="33" t="s">
        <v>146</v>
      </c>
      <c r="E157" s="14"/>
      <c r="F157" s="15"/>
      <c r="G157" s="16"/>
      <c r="H157" s="17"/>
      <c r="I157" s="17"/>
      <c r="J157" s="17">
        <f t="shared" si="8"/>
        <v>0</v>
      </c>
    </row>
    <row r="158" spans="1:10">
      <c r="A158" s="12">
        <v>144</v>
      </c>
      <c r="B158" s="13"/>
      <c r="C158" s="13" t="s">
        <v>15</v>
      </c>
      <c r="D158" s="12" t="s">
        <v>143</v>
      </c>
      <c r="E158" s="14" t="s">
        <v>17</v>
      </c>
      <c r="F158" s="15">
        <v>80</v>
      </c>
      <c r="G158" s="16">
        <v>3.15</v>
      </c>
      <c r="H158" s="17">
        <v>21</v>
      </c>
      <c r="I158" s="17">
        <f>G158*1.21</f>
        <v>3.8115</v>
      </c>
      <c r="J158" s="17">
        <f t="shared" si="8"/>
        <v>252</v>
      </c>
    </row>
    <row r="159" spans="1:10">
      <c r="A159" s="12">
        <v>145</v>
      </c>
      <c r="B159" s="13"/>
      <c r="C159" s="13" t="s">
        <v>15</v>
      </c>
      <c r="D159" s="12" t="s">
        <v>145</v>
      </c>
      <c r="E159" s="14" t="s">
        <v>17</v>
      </c>
      <c r="F159" s="15">
        <v>260</v>
      </c>
      <c r="G159" s="16">
        <v>4.35</v>
      </c>
      <c r="H159" s="17">
        <v>21</v>
      </c>
      <c r="I159" s="17">
        <f>G159*1.21</f>
        <v>5.2635</v>
      </c>
      <c r="J159" s="17">
        <f t="shared" si="8"/>
        <v>1131</v>
      </c>
    </row>
    <row r="160" spans="1:10">
      <c r="A160" s="12">
        <v>146</v>
      </c>
      <c r="B160" s="13"/>
      <c r="C160" s="13" t="s">
        <v>15</v>
      </c>
      <c r="D160" s="12" t="s">
        <v>147</v>
      </c>
      <c r="E160" s="14" t="s">
        <v>17</v>
      </c>
      <c r="F160" s="15">
        <v>110</v>
      </c>
      <c r="G160" s="16">
        <v>1.3</v>
      </c>
      <c r="H160" s="17">
        <v>21</v>
      </c>
      <c r="I160" s="17">
        <f>G160*1.21</f>
        <v>1.573</v>
      </c>
      <c r="J160" s="17">
        <f t="shared" si="8"/>
        <v>143</v>
      </c>
    </row>
    <row r="161" spans="1:10">
      <c r="A161" s="12">
        <v>147</v>
      </c>
      <c r="B161" s="13"/>
      <c r="C161" s="13" t="s">
        <v>148</v>
      </c>
      <c r="D161" s="12" t="s">
        <v>149</v>
      </c>
      <c r="E161" s="14" t="s">
        <v>17</v>
      </c>
      <c r="F161" s="15">
        <v>20</v>
      </c>
      <c r="G161" s="16">
        <v>9.02</v>
      </c>
      <c r="H161" s="17">
        <v>21</v>
      </c>
      <c r="I161" s="17">
        <f>G161*1.21</f>
        <v>10.9142</v>
      </c>
      <c r="J161" s="17">
        <f t="shared" si="8"/>
        <v>180.4</v>
      </c>
    </row>
    <row r="162" spans="1:10">
      <c r="A162" s="12">
        <v>148</v>
      </c>
      <c r="B162" s="13"/>
      <c r="C162" s="13" t="s">
        <v>150</v>
      </c>
      <c r="D162" s="12" t="s">
        <v>151</v>
      </c>
      <c r="E162" s="14" t="s">
        <v>152</v>
      </c>
      <c r="F162" s="15">
        <v>30</v>
      </c>
      <c r="G162" s="16">
        <v>5.73</v>
      </c>
      <c r="H162" s="17">
        <v>21</v>
      </c>
      <c r="I162" s="17">
        <f>G162*1.21</f>
        <v>6.9333</v>
      </c>
      <c r="J162" s="17">
        <f t="shared" si="8"/>
        <v>171.9</v>
      </c>
    </row>
    <row r="163" spans="1:10">
      <c r="A163" s="12"/>
      <c r="B163" s="13" t="s">
        <v>153</v>
      </c>
      <c r="C163" s="13"/>
      <c r="D163" s="33" t="s">
        <v>154</v>
      </c>
      <c r="E163" s="14"/>
      <c r="F163" s="15"/>
      <c r="G163" s="16"/>
      <c r="H163" s="17"/>
      <c r="I163" s="17"/>
      <c r="J163" s="17">
        <f t="shared" si="8"/>
        <v>0</v>
      </c>
    </row>
    <row r="164" spans="1:10">
      <c r="A164" s="12">
        <v>149</v>
      </c>
      <c r="B164" s="13"/>
      <c r="C164" s="13" t="s">
        <v>155</v>
      </c>
      <c r="D164" s="12" t="s">
        <v>156</v>
      </c>
      <c r="E164" s="14" t="s">
        <v>17</v>
      </c>
      <c r="F164" s="15">
        <v>20</v>
      </c>
      <c r="G164" s="16">
        <v>1.08</v>
      </c>
      <c r="H164" s="17">
        <v>21</v>
      </c>
      <c r="I164" s="17">
        <f t="shared" ref="I164:I170" si="9">G164*1.21</f>
        <v>1.3068</v>
      </c>
      <c r="J164" s="17">
        <f t="shared" si="8"/>
        <v>21.6</v>
      </c>
    </row>
    <row r="165" spans="1:10">
      <c r="A165" s="12">
        <v>150</v>
      </c>
      <c r="B165" s="13"/>
      <c r="C165" s="13" t="s">
        <v>155</v>
      </c>
      <c r="D165" s="12" t="s">
        <v>157</v>
      </c>
      <c r="E165" s="14" t="s">
        <v>17</v>
      </c>
      <c r="F165" s="15">
        <v>10</v>
      </c>
      <c r="G165" s="16">
        <v>2.52</v>
      </c>
      <c r="H165" s="17">
        <v>21</v>
      </c>
      <c r="I165" s="17">
        <f t="shared" si="9"/>
        <v>3.0492</v>
      </c>
      <c r="J165" s="17">
        <f t="shared" si="8"/>
        <v>25.2</v>
      </c>
    </row>
    <row r="166" spans="1:10">
      <c r="A166" s="12">
        <v>151</v>
      </c>
      <c r="B166" s="13"/>
      <c r="C166" s="13" t="s">
        <v>155</v>
      </c>
      <c r="D166" s="12" t="s">
        <v>158</v>
      </c>
      <c r="E166" s="14" t="s">
        <v>17</v>
      </c>
      <c r="F166" s="15">
        <v>5</v>
      </c>
      <c r="G166" s="16">
        <v>3.12</v>
      </c>
      <c r="H166" s="17">
        <v>21</v>
      </c>
      <c r="I166" s="17">
        <f t="shared" si="9"/>
        <v>3.7752</v>
      </c>
      <c r="J166" s="17">
        <f t="shared" si="8"/>
        <v>15.6</v>
      </c>
    </row>
    <row r="167" spans="1:10">
      <c r="A167" s="12">
        <v>152</v>
      </c>
      <c r="B167" s="13"/>
      <c r="C167" s="13" t="s">
        <v>155</v>
      </c>
      <c r="D167" s="12" t="s">
        <v>159</v>
      </c>
      <c r="E167" s="14" t="s">
        <v>17</v>
      </c>
      <c r="F167" s="15">
        <v>5</v>
      </c>
      <c r="G167" s="16">
        <v>3.43</v>
      </c>
      <c r="H167" s="17">
        <v>21</v>
      </c>
      <c r="I167" s="17">
        <f t="shared" si="9"/>
        <v>4.1503</v>
      </c>
      <c r="J167" s="17">
        <f t="shared" si="8"/>
        <v>17.15</v>
      </c>
    </row>
    <row r="168" spans="1:10">
      <c r="A168" s="12">
        <v>153</v>
      </c>
      <c r="B168" s="13"/>
      <c r="C168" s="13" t="s">
        <v>155</v>
      </c>
      <c r="D168" s="12" t="s">
        <v>160</v>
      </c>
      <c r="E168" s="14" t="s">
        <v>17</v>
      </c>
      <c r="F168" s="15">
        <v>5</v>
      </c>
      <c r="G168" s="16">
        <v>1.12</v>
      </c>
      <c r="H168" s="17">
        <v>21</v>
      </c>
      <c r="I168" s="17">
        <f t="shared" si="9"/>
        <v>1.3552</v>
      </c>
      <c r="J168" s="17">
        <f t="shared" si="8"/>
        <v>5.6</v>
      </c>
    </row>
    <row r="169" spans="1:10">
      <c r="A169" s="12">
        <v>154</v>
      </c>
      <c r="B169" s="13"/>
      <c r="C169" s="13" t="s">
        <v>155</v>
      </c>
      <c r="D169" s="12" t="s">
        <v>161</v>
      </c>
      <c r="E169" s="14" t="s">
        <v>17</v>
      </c>
      <c r="F169" s="15">
        <v>5</v>
      </c>
      <c r="G169" s="16">
        <v>1.37</v>
      </c>
      <c r="H169" s="17">
        <v>21</v>
      </c>
      <c r="I169" s="17">
        <f t="shared" si="9"/>
        <v>1.6577</v>
      </c>
      <c r="J169" s="17">
        <f t="shared" si="8"/>
        <v>6.85</v>
      </c>
    </row>
    <row r="170" spans="1:10">
      <c r="A170" s="12">
        <v>155</v>
      </c>
      <c r="B170" s="13"/>
      <c r="C170" s="13" t="s">
        <v>155</v>
      </c>
      <c r="D170" s="12" t="s">
        <v>162</v>
      </c>
      <c r="E170" s="14" t="s">
        <v>17</v>
      </c>
      <c r="F170" s="15">
        <v>5</v>
      </c>
      <c r="G170" s="16">
        <v>4.81</v>
      </c>
      <c r="H170" s="17">
        <v>21</v>
      </c>
      <c r="I170" s="17">
        <f t="shared" si="9"/>
        <v>5.8201</v>
      </c>
      <c r="J170" s="17">
        <f t="shared" si="8"/>
        <v>24.05</v>
      </c>
    </row>
    <row r="171" spans="1:10">
      <c r="A171" s="12"/>
      <c r="B171" s="13"/>
      <c r="C171" s="13"/>
      <c r="D171" s="33" t="s">
        <v>163</v>
      </c>
      <c r="E171" s="14"/>
      <c r="F171" s="15"/>
      <c r="G171" s="16"/>
      <c r="H171" s="17"/>
      <c r="I171" s="17"/>
      <c r="J171" s="17">
        <f t="shared" si="8"/>
        <v>0</v>
      </c>
    </row>
    <row r="172" spans="1:10">
      <c r="A172" s="12">
        <v>156</v>
      </c>
      <c r="B172" s="13"/>
      <c r="C172" s="13" t="s">
        <v>155</v>
      </c>
      <c r="D172" s="12" t="s">
        <v>156</v>
      </c>
      <c r="E172" s="14" t="s">
        <v>17</v>
      </c>
      <c r="F172" s="15">
        <v>10</v>
      </c>
      <c r="G172" s="16">
        <v>0.8</v>
      </c>
      <c r="H172" s="17">
        <v>21</v>
      </c>
      <c r="I172" s="17">
        <f t="shared" ref="I172:I178" si="10">G172*1.21</f>
        <v>0.968</v>
      </c>
      <c r="J172" s="17">
        <f t="shared" si="8"/>
        <v>8</v>
      </c>
    </row>
    <row r="173" spans="1:10">
      <c r="A173" s="12">
        <v>157</v>
      </c>
      <c r="B173" s="13"/>
      <c r="C173" s="13" t="s">
        <v>155</v>
      </c>
      <c r="D173" s="12" t="s">
        <v>157</v>
      </c>
      <c r="E173" s="14" t="s">
        <v>17</v>
      </c>
      <c r="F173" s="15">
        <v>10</v>
      </c>
      <c r="G173" s="16">
        <v>2.52</v>
      </c>
      <c r="H173" s="17">
        <v>21</v>
      </c>
      <c r="I173" s="17">
        <f t="shared" si="10"/>
        <v>3.0492</v>
      </c>
      <c r="J173" s="17">
        <f t="shared" si="8"/>
        <v>25.2</v>
      </c>
    </row>
    <row r="174" spans="1:10">
      <c r="A174" s="12">
        <v>158</v>
      </c>
      <c r="B174" s="13"/>
      <c r="C174" s="13" t="s">
        <v>155</v>
      </c>
      <c r="D174" s="12" t="s">
        <v>158</v>
      </c>
      <c r="E174" s="14" t="s">
        <v>17</v>
      </c>
      <c r="F174" s="15">
        <v>5</v>
      </c>
      <c r="G174" s="16">
        <v>1.04</v>
      </c>
      <c r="H174" s="17">
        <v>21</v>
      </c>
      <c r="I174" s="17">
        <f t="shared" si="10"/>
        <v>1.2584</v>
      </c>
      <c r="J174" s="17">
        <f t="shared" si="8"/>
        <v>5.2</v>
      </c>
    </row>
    <row r="175" spans="1:10">
      <c r="A175" s="12">
        <v>159</v>
      </c>
      <c r="B175" s="13"/>
      <c r="C175" s="13" t="s">
        <v>155</v>
      </c>
      <c r="D175" s="12" t="s">
        <v>159</v>
      </c>
      <c r="E175" s="14" t="s">
        <v>17</v>
      </c>
      <c r="F175" s="15">
        <v>5</v>
      </c>
      <c r="G175" s="16">
        <v>3.43</v>
      </c>
      <c r="H175" s="17">
        <v>21</v>
      </c>
      <c r="I175" s="17">
        <f t="shared" si="10"/>
        <v>4.1503</v>
      </c>
      <c r="J175" s="17">
        <f t="shared" si="8"/>
        <v>17.15</v>
      </c>
    </row>
    <row r="176" spans="1:10">
      <c r="A176" s="12">
        <v>160</v>
      </c>
      <c r="B176" s="13"/>
      <c r="C176" s="13" t="s">
        <v>155</v>
      </c>
      <c r="D176" s="12" t="s">
        <v>160</v>
      </c>
      <c r="E176" s="14" t="s">
        <v>17</v>
      </c>
      <c r="F176" s="15">
        <v>5</v>
      </c>
      <c r="G176" s="16">
        <v>1.12</v>
      </c>
      <c r="H176" s="17">
        <v>21</v>
      </c>
      <c r="I176" s="17">
        <f t="shared" si="10"/>
        <v>1.3552</v>
      </c>
      <c r="J176" s="17">
        <f t="shared" si="8"/>
        <v>5.6</v>
      </c>
    </row>
    <row r="177" spans="1:10">
      <c r="A177" s="12">
        <v>161</v>
      </c>
      <c r="B177" s="13"/>
      <c r="C177" s="13" t="s">
        <v>155</v>
      </c>
      <c r="D177" s="12" t="s">
        <v>161</v>
      </c>
      <c r="E177" s="14" t="s">
        <v>17</v>
      </c>
      <c r="F177" s="15">
        <v>5</v>
      </c>
      <c r="G177" s="16">
        <v>1.27</v>
      </c>
      <c r="H177" s="17">
        <v>21</v>
      </c>
      <c r="I177" s="17">
        <f t="shared" si="10"/>
        <v>1.5367</v>
      </c>
      <c r="J177" s="17">
        <f t="shared" si="8"/>
        <v>6.35</v>
      </c>
    </row>
    <row r="178" spans="1:10">
      <c r="A178" s="12">
        <v>162</v>
      </c>
      <c r="B178" s="13"/>
      <c r="C178" s="13" t="s">
        <v>155</v>
      </c>
      <c r="D178" s="12" t="s">
        <v>162</v>
      </c>
      <c r="E178" s="14" t="s">
        <v>17</v>
      </c>
      <c r="F178" s="15">
        <v>5</v>
      </c>
      <c r="G178" s="16">
        <v>4.81</v>
      </c>
      <c r="H178" s="17">
        <v>21</v>
      </c>
      <c r="I178" s="17">
        <f t="shared" si="10"/>
        <v>5.8201</v>
      </c>
      <c r="J178" s="17">
        <f t="shared" si="8"/>
        <v>24.05</v>
      </c>
    </row>
    <row r="179" spans="1:10">
      <c r="A179" s="38" t="s">
        <v>164</v>
      </c>
      <c r="B179" s="38"/>
      <c r="C179" s="38"/>
      <c r="D179" s="38"/>
      <c r="E179" s="38"/>
      <c r="F179" s="38"/>
      <c r="G179" s="38"/>
      <c r="H179" s="38"/>
      <c r="I179" s="38"/>
      <c r="J179" s="17">
        <f>SUM(J8:J178)</f>
        <v>83735.73</v>
      </c>
    </row>
    <row r="180" spans="1:10">
      <c r="A180" s="38" t="s">
        <v>165</v>
      </c>
      <c r="B180" s="38"/>
      <c r="C180" s="38"/>
      <c r="D180" s="38"/>
      <c r="E180" s="38"/>
      <c r="F180" s="38"/>
      <c r="G180" s="38"/>
      <c r="H180" s="38"/>
      <c r="I180" s="38"/>
      <c r="J180" s="17">
        <f>J179*0.21</f>
        <v>17584.5033</v>
      </c>
    </row>
    <row r="181" spans="1:10">
      <c r="A181" s="38" t="s">
        <v>166</v>
      </c>
      <c r="B181" s="38"/>
      <c r="C181" s="38"/>
      <c r="D181" s="38"/>
      <c r="E181" s="38"/>
      <c r="F181" s="38"/>
      <c r="G181" s="38"/>
      <c r="H181" s="38"/>
      <c r="I181" s="38"/>
      <c r="J181" s="17">
        <f>J179+J180</f>
        <v>101320.2333</v>
      </c>
    </row>
    <row r="182" spans="1:10">
      <c r="A182" s="39"/>
      <c r="B182" s="40"/>
      <c r="C182" s="40"/>
      <c r="D182" s="40"/>
      <c r="E182" s="40"/>
      <c r="F182" s="40"/>
      <c r="G182" s="40"/>
      <c r="H182" s="40"/>
      <c r="I182" s="40"/>
      <c r="J182" s="44"/>
    </row>
    <row r="183" s="1" customFormat="1" ht="33" customHeight="1" spans="1:10">
      <c r="A183" s="41" t="s">
        <v>167</v>
      </c>
      <c r="B183" s="41"/>
      <c r="C183" s="41"/>
      <c r="D183" s="41"/>
      <c r="E183" s="41"/>
      <c r="F183" s="41"/>
      <c r="G183" s="41"/>
      <c r="H183" s="41"/>
      <c r="I183" s="41"/>
      <c r="J183" s="41"/>
    </row>
    <row r="184" spans="1:10">
      <c r="A184" s="42"/>
      <c r="B184" s="42"/>
      <c r="C184" s="42"/>
      <c r="D184" s="42"/>
      <c r="E184" s="42"/>
      <c r="F184" s="42"/>
      <c r="G184" s="42"/>
      <c r="H184" s="42"/>
      <c r="I184" s="42"/>
      <c r="J184" s="42"/>
    </row>
    <row r="185" spans="1:10">
      <c r="A185" s="43"/>
      <c r="B185" s="43"/>
      <c r="C185" s="43"/>
      <c r="D185" s="43"/>
      <c r="E185" s="43"/>
      <c r="F185" s="43"/>
      <c r="G185" s="43"/>
      <c r="H185" s="43"/>
      <c r="I185" s="43"/>
      <c r="J185" s="45"/>
    </row>
  </sheetData>
  <mergeCells count="20">
    <mergeCell ref="G1:J1"/>
    <mergeCell ref="A3:J3"/>
    <mergeCell ref="A4:J4"/>
    <mergeCell ref="A5:J5"/>
    <mergeCell ref="B56:D56"/>
    <mergeCell ref="A179:I179"/>
    <mergeCell ref="A180:I180"/>
    <mergeCell ref="A181:I181"/>
    <mergeCell ref="A183:J183"/>
    <mergeCell ref="B8:B46"/>
    <mergeCell ref="B53:B55"/>
    <mergeCell ref="B57:B61"/>
    <mergeCell ref="B62:B63"/>
    <mergeCell ref="B64:B66"/>
    <mergeCell ref="B67:B73"/>
    <mergeCell ref="B77:B79"/>
    <mergeCell ref="B80:B84"/>
    <mergeCell ref="B86:B151"/>
    <mergeCell ref="B152:B162"/>
    <mergeCell ref="B163:B178"/>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2018-04-07T05:21:00Z</dcterms:created>
  <dcterms:modified xsi:type="dcterms:W3CDTF">2018-04-12T12:24:48Z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