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<sst xmlns="http://schemas.openxmlformats.org/spreadsheetml/2006/main" count="80">
  <si>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</si>
  <si>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</si>
  <si>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</si>
  <si>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5 pirkimo dalis. Sifonai, trapai</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</si>
  <si>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</si>
  <si>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</si>
  <si>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</si>
  <si>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</si>
  <si>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</si>
  <si>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</si>
  <si>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</si>
  <si>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</si>
  <si>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</si>
  <si>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</si>
  <si>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Mova</t>
  </si>
  <si>
    <t>WC pajungimui</t>
  </si>
  <si>
    <t>Viega, Vokietija</t>
  </si>
  <si>
    <t>matmenys: 150 x 110 mm  ± 0,05 %</t>
  </si>
  <si>
    <t>vnt.</t>
  </si>
  <si>
    <t>matmenys: 250 x 110 mm  ± 0,05 %</t>
  </si>
  <si>
    <t>Alkūnė</t>
  </si>
  <si>
    <t>WC, 90°, 230 x 110 mm  ± 0,05 %</t>
  </si>
  <si>
    <t>WC, 45°, 135 x 110 mm  ± 0,05 %</t>
  </si>
  <si>
    <t>WC, 22,5°, 150 x 110 mm  ± 0,05 %</t>
  </si>
  <si>
    <t>WC, ekscentrinė, 15 x 115 x 110 mm   ± 0,05 %</t>
  </si>
  <si>
    <t>WC,ekscentrinė, 15 x 115 x 110  ± 0,05 %, guminė</t>
  </si>
  <si>
    <t>Žiedas</t>
  </si>
  <si>
    <t>Uždengimui</t>
  </si>
  <si>
    <t>matmenys: 90 x 165 x 110 mm  ± 0,05 %</t>
  </si>
  <si>
    <t>matmenys: 50 x 165 x 110 mm  ± 0,05 %</t>
  </si>
  <si>
    <t>Sifonas</t>
  </si>
  <si>
    <t>Plautuvei, be ventilio, su pajungimu skalbimo mašinai</t>
  </si>
  <si>
    <t>matmenys: Ø 1 1/2 x 50 mm  ± 0,05 %</t>
  </si>
  <si>
    <t>matmenys: Ø 1 1/2 x 40 mm  ± 0,05 %</t>
  </si>
  <si>
    <t>Plautuvei, be ventilio, reguliuojamas</t>
  </si>
  <si>
    <t>matmenys: Ø1 1/2 x 40 mm  ± 0,05 %</t>
  </si>
  <si>
    <t>Praustuvui, su ventiliu ir vamzdeliu, reguliuojamas</t>
  </si>
  <si>
    <t>matmenys: Ø 1 1/4 x 32 mm  ± 0,05 %</t>
  </si>
  <si>
    <t>Praustuvui, su ventiliu, be vamzdeliu, reguliuojamas</t>
  </si>
  <si>
    <t>Praustuvui, plastikinis, be vamzdelio, su ventiliu, matm. Ø 1 1/4 x 32 x 60 mm</t>
  </si>
  <si>
    <t>Sifonui, plastikinė</t>
  </si>
  <si>
    <t>matmenys: 32 x 220 x 680 mm  ± 0,05 %</t>
  </si>
  <si>
    <t>matmenys: 40 x 220 x 680 mm  ± 0,05 %</t>
  </si>
  <si>
    <t>Sifonui, žalvarinė, matm. 32 x 220 x 680 mm  ± 0,05 %</t>
  </si>
  <si>
    <t>Pisuarui:</t>
  </si>
  <si>
    <t>matmenys: 50 x 50 mm  ± 0,05 %, butelinis arba lygiavertis</t>
  </si>
  <si>
    <t>Tycner, Lenkija</t>
  </si>
  <si>
    <t>matmenys:  50 x 50 mm ± 0,05 %, su vertikaliu išbėgimu</t>
  </si>
  <si>
    <t>Bide, žalvarinis, chromuotas, matmenys Ø11/4 x11/4  ± 0,05 %</t>
  </si>
  <si>
    <t>Vonios, su kamsčiu ir grandinele, matm. 40 x 50 mm  ± 0,05 %</t>
  </si>
  <si>
    <t>Vonios, automatinis, matm. 40 x 50 mm  ± 0,05 %</t>
  </si>
  <si>
    <t>Dušo padėklui, plastikinis, matm. 70 x 40/50 mm  ± 0,05 %</t>
  </si>
  <si>
    <t>Dušo padėklui, plastikinis, su ventiliu, matm. 70 x 40/50 mm  ± 0,05 %</t>
  </si>
  <si>
    <t>AlcaPlast, Čekija</t>
  </si>
  <si>
    <t>Dušo padėklui, Ø 9 cm  ± 0,05 %, aukštis: 8,4 cm  ± 0,05 %, dangtis: metalinis chromuotas</t>
  </si>
  <si>
    <t>Skalbimo mašinos, potinkinis DN40/50  ± 0,05 %</t>
  </si>
  <si>
    <t>Aniplast, Rusija</t>
  </si>
  <si>
    <t>Skalbimo mašinos, virštinkinis DN32  ± 0,05 %</t>
  </si>
  <si>
    <t>Trapas</t>
  </si>
  <si>
    <t>Vertikalus, plastikinis</t>
  </si>
  <si>
    <t>matmenys: 50  ± 0,05 % mm, grotelės 100 x 100  ± 0,05 % mm, grotelės plastikinės</t>
  </si>
  <si>
    <t>matmenys: 100  ± 0,05 % mm, grotelės 150 x 150  ± 0,05 % mm, grotelės plastikinės</t>
  </si>
  <si>
    <t>HL, Austrija</t>
  </si>
  <si>
    <t>matmenys: 115 x 115 mm  ± 0,05 %, 30 l/min  ± 0,05 %, su sifonu, DN 50/75/110  ± 0,05 % mm, "HL310NPr" tipo arba lygiavertis</t>
  </si>
  <si>
    <t>matmenys: 138x138  ± 0,05 %mm, 48 l/min  ± 0,05 %, su sifonu Primus, DN 50/75/110  ± 0,05 % mm, didelio pralaidumo, "HL3100Pr" tipo arba analogiškas</t>
  </si>
  <si>
    <t>matmenys: 147 x 147 mm  ± 0,05 %, 108 l/min  ± 0,05 %, su sifonu, DN 50/75/110/160  ± 0,05 % mm, didelio pralaidumo, "HL317" tipo arba lygiaverts</t>
  </si>
  <si>
    <t>Horizontalus, plastikinis</t>
  </si>
  <si>
    <t>matmenys: 50 mm  ± 0,05 %, grotelės 100 x 100  mm  ± 0,05 %, grotelės plastikinės</t>
  </si>
  <si>
    <t>matmenys: 100 mm  ± 0,05 %, grotelės 150 x 150 mm  ± 0,05 %, grotelės plastikinės</t>
  </si>
  <si>
    <t>matmenys: min. montavimo gylis 57 mm, 115x115 mm, 34 l/min, DN 40/50  ± 0,05 % mm, žemas, horizontalus, "HL90" tipo arba lygiavertis</t>
  </si>
  <si>
    <t>matmenys: 115 x 115 mm  ± 0,05 %, 30 l/min  ± 0,05 %, su sifonu, DN 40/50  ± 0,05 % mm, "HL510N" tipo arba analogiškas</t>
  </si>
  <si>
    <t>matmenys: 145x145  ± 0,05 %mm, 48 l/min  ± 0,05 %, su sifonu Primus DN 50/75  ± 0,05 % mm, didelio pralaidumo, "HL510Pr" tipo arba lygiaverts</t>
  </si>
  <si>
    <t>Horizontalus,sauso tipo, plastikinis</t>
  </si>
  <si>
    <t>matmenys: 50 mm  ± 0,05 %, grotelių dydis 100 x 100 mm  ± 0,05 %, grotelės metalinės</t>
  </si>
  <si>
    <t>Vertikalus,sauso tipo, plastikinis</t>
  </si>
  <si>
    <t>matmenys: 50 mm ± 0,05 %, grotelių dydis 100 x 100 mm  ± 0,05 %, grotelės metalinės</t>
  </si>
  <si>
    <t>Pasiūlymo kaina be PVM, Eur</t>
  </si>
  <si>
    <t>PVM, Eur</t>
  </si>
  <si>
    <t>Pasiūlymo kaina su PVM, Eur</t>
  </si>
  <si>
    <r>
      <rPr>
        <b/>
        <i/>
        <sz val="11"/>
        <color rgb="FF000000"/>
        <rFont val="Times New Roman"/>
        <charset val="204"/>
      </rPr>
      <t xml:space="preserve">Bendra pasiūlymo kaina pirkimo daliai Nr. 5 su PVM </t>
    </r>
    <r>
      <rPr>
        <b/>
        <i/>
        <u/>
        <sz val="11"/>
        <color rgb="FF000000"/>
        <rFont val="Times New Roman"/>
        <charset val="204"/>
      </rPr>
      <t>11862,30</t>
    </r>
    <r>
      <rPr>
        <b/>
        <i/>
        <sz val="11"/>
        <color rgb="FF000000"/>
        <rFont val="Times New Roman"/>
        <charset val="204"/>
      </rPr>
      <t xml:space="preserve"> EUR (vienuolika tūkstančių aštuoni šimtai šešiasdešimt du, 30 Eur su PVM).
Į šią sumą įeina visos išlaidos ir visi mokesčiai, taip pat ir PVM, kuris sudaro </t>
    </r>
    <r>
      <rPr>
        <b/>
        <i/>
        <u/>
        <sz val="11"/>
        <color rgb="FF000000"/>
        <rFont val="Times New Roman"/>
        <charset val="204"/>
      </rPr>
      <t>2058,75</t>
    </r>
    <r>
      <rPr>
        <b/>
        <i/>
        <sz val="11"/>
        <color rgb="FF000000"/>
        <rFont val="Times New Roman"/>
        <charset val="204"/>
      </rPr>
      <t xml:space="preserve"> EUR.</t>
    </r>
  </si>
</sst>
</file>

<file path=xl/styles.xml><?xml version="1.0" encoding="utf-8"?>
<styleSheet xmlns="http://schemas.openxmlformats.org/spreadsheetml/2006/main">
  <numFmts count="4">
    <numFmt numFmtId="176" formatCode="_ * #,##0.00_ ;_ * \-#,##0.00_ ;_ * &quot;-&quot;??_ ;_ @_ "/>
    <numFmt numFmtId="177" formatCode="_ * #,##0_ ;_ * \-#,##0_ ;_ * &quot;-&quot;_ ;_ @_ "/>
    <numFmt numFmtId="42" formatCode="_(&quot;$&quot;* #,##0_);_(&quot;$&quot;* \(#,##0\);_(&quot;$&quot;* &quot;-&quot;_);_(@_)"/>
    <numFmt numFmtId="44" formatCode="_(&quot;$&quot;* #,##0.00_);_(&quot;$&quot;* \(#,##0.00\);_(&quot;$&quot;* &quot;-&quot;??_);_(@_)"/>
  </numFmts>
  <fonts count="27">
    <font>
      <sz val="11"/>
      <color theme="1"/>
      <name val="Calibri"/>
      <charset val="186"/>
      <scheme val="minor"/>
    </font>
    <font>
      <sz val="11"/>
      <color rgb="FF000000"/>
      <name val="Times New Roman"/>
      <charset val="204"/>
    </font>
    <font>
      <b/>
      <sz val="11"/>
      <color rgb="FF000000"/>
      <name val="Times New Roman"/>
      <charset val="204"/>
    </font>
    <font>
      <b/>
      <sz val="10"/>
      <color rgb="FF000000"/>
      <name val="Times New Roman"/>
      <charset val="204"/>
    </font>
    <font>
      <b/>
      <i/>
      <sz val="11"/>
      <color rgb="FF000000"/>
      <name val="Times New Roman"/>
      <charset val="204"/>
    </font>
    <font>
      <b/>
      <i/>
      <sz val="11"/>
      <name val="Times New Roman"/>
      <charset val="204"/>
    </font>
    <font>
      <sz val="11"/>
      <color theme="1"/>
      <name val="Calibri"/>
      <charset val="134"/>
      <scheme val="minor"/>
    </font>
    <font>
      <b/>
      <sz val="13"/>
      <color theme="3"/>
      <name val="Calibri"/>
      <charset val="134"/>
      <scheme val="minor"/>
    </font>
    <font>
      <b/>
      <sz val="15"/>
      <color theme="3"/>
      <name val="Calibri"/>
      <charset val="134"/>
      <scheme val="minor"/>
    </font>
    <font>
      <i/>
      <sz val="11"/>
      <color rgb="FF7F7F7F"/>
      <name val="Calibri"/>
      <charset val="0"/>
      <scheme val="minor"/>
    </font>
    <font>
      <b/>
      <sz val="11"/>
      <color theme="3"/>
      <name val="Calibri"/>
      <charset val="134"/>
      <scheme val="minor"/>
    </font>
    <font>
      <u/>
      <sz val="11"/>
      <color rgb="FF0000FF"/>
      <name val="Calibri"/>
      <charset val="0"/>
      <scheme val="minor"/>
    </font>
    <font>
      <b/>
      <sz val="18"/>
      <color theme="3"/>
      <name val="Calibri"/>
      <charset val="134"/>
      <scheme val="minor"/>
    </font>
    <font>
      <sz val="11"/>
      <color theme="0"/>
      <name val="Calibri"/>
      <charset val="0"/>
      <scheme val="minor"/>
    </font>
    <font>
      <b/>
      <sz val="11"/>
      <color theme="1"/>
      <name val="Calibri"/>
      <charset val="0"/>
      <scheme val="minor"/>
    </font>
    <font>
      <b/>
      <sz val="11"/>
      <color rgb="FFFFFFFF"/>
      <name val="Calibri"/>
      <charset val="0"/>
      <scheme val="minor"/>
    </font>
    <font>
      <sz val="11"/>
      <color theme="1"/>
      <name val="Calibri"/>
      <charset val="0"/>
      <scheme val="minor"/>
    </font>
    <font>
      <b/>
      <sz val="11"/>
      <color rgb="FF3F3F3F"/>
      <name val="Calibri"/>
      <charset val="0"/>
      <scheme val="minor"/>
    </font>
    <font>
      <u/>
      <sz val="11"/>
      <color rgb="FF800080"/>
      <name val="Calibri"/>
      <charset val="0"/>
      <scheme val="minor"/>
    </font>
    <font>
      <sz val="11"/>
      <color rgb="FFFA7D00"/>
      <name val="Calibri"/>
      <charset val="0"/>
      <scheme val="minor"/>
    </font>
    <font>
      <sz val="11"/>
      <color rgb="FFFF0000"/>
      <name val="Calibri"/>
      <charset val="0"/>
      <scheme val="minor"/>
    </font>
    <font>
      <sz val="11"/>
      <color rgb="FF9C6500"/>
      <name val="Calibri"/>
      <charset val="0"/>
      <scheme val="minor"/>
    </font>
    <font>
      <sz val="11"/>
      <color rgb="FF3F3F76"/>
      <name val="Calibri"/>
      <charset val="0"/>
      <scheme val="minor"/>
    </font>
    <font>
      <b/>
      <sz val="11"/>
      <color rgb="FFFA7D00"/>
      <name val="Calibri"/>
      <charset val="0"/>
      <scheme val="minor"/>
    </font>
    <font>
      <sz val="11"/>
      <color rgb="FF006100"/>
      <name val="Calibri"/>
      <charset val="0"/>
      <scheme val="minor"/>
    </font>
    <font>
      <sz val="11"/>
      <color rgb="FF9C0006"/>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6" fillId="8" borderId="0" applyNumberFormat="0" applyBorder="0" applyAlignment="0" applyProtection="0">
      <alignment vertical="center"/>
    </xf>
    <xf numFmtId="176" fontId="6" fillId="0" borderId="0" applyFont="0" applyFill="0" applyBorder="0" applyAlignment="0" applyProtection="0">
      <alignment vertical="center"/>
    </xf>
    <xf numFmtId="177" fontId="6" fillId="0" borderId="0" applyFont="0" applyFill="0" applyBorder="0" applyAlignment="0" applyProtection="0">
      <alignment vertical="center"/>
    </xf>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0" fontId="15" fillId="5" borderId="11" applyNumberFormat="0" applyAlignment="0" applyProtection="0">
      <alignment vertical="center"/>
    </xf>
    <xf numFmtId="0" fontId="7" fillId="0" borderId="8" applyNumberFormat="0" applyFill="0" applyAlignment="0" applyProtection="0">
      <alignment vertical="center"/>
    </xf>
    <xf numFmtId="0" fontId="6" fillId="3" borderId="7" applyNumberFormat="0" applyFont="0" applyAlignment="0" applyProtection="0">
      <alignment vertical="center"/>
    </xf>
    <xf numFmtId="0" fontId="11" fillId="0" borderId="0" applyNumberFormat="0" applyFill="0" applyBorder="0" applyAlignment="0" applyProtection="0">
      <alignment vertical="center"/>
    </xf>
    <xf numFmtId="0" fontId="13" fillId="10" borderId="0" applyNumberFormat="0" applyBorder="0" applyAlignment="0" applyProtection="0">
      <alignment vertical="center"/>
    </xf>
    <xf numFmtId="0" fontId="18" fillId="0" borderId="0" applyNumberFormat="0" applyFill="0" applyBorder="0" applyAlignment="0" applyProtection="0">
      <alignment vertical="center"/>
    </xf>
    <xf numFmtId="0" fontId="16" fillId="11" borderId="0" applyNumberFormat="0" applyBorder="0" applyAlignment="0" applyProtection="0">
      <alignment vertical="center"/>
    </xf>
    <xf numFmtId="0" fontId="20" fillId="0" borderId="0" applyNumberFormat="0" applyFill="0" applyBorder="0" applyAlignment="0" applyProtection="0">
      <alignment vertical="center"/>
    </xf>
    <xf numFmtId="0" fontId="16" fillId="14"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22" fillId="16" borderId="14" applyNumberFormat="0" applyAlignment="0" applyProtection="0">
      <alignment vertical="center"/>
    </xf>
    <xf numFmtId="0" fontId="13" fillId="18" borderId="0" applyNumberFormat="0" applyBorder="0" applyAlignment="0" applyProtection="0">
      <alignment vertical="center"/>
    </xf>
    <xf numFmtId="0" fontId="24" fillId="21" borderId="0" applyNumberFormat="0" applyBorder="0" applyAlignment="0" applyProtection="0">
      <alignment vertical="center"/>
    </xf>
    <xf numFmtId="0" fontId="17" fillId="7" borderId="12" applyNumberFormat="0" applyAlignment="0" applyProtection="0">
      <alignment vertical="center"/>
    </xf>
    <xf numFmtId="0" fontId="16" fillId="6" borderId="0" applyNumberFormat="0" applyBorder="0" applyAlignment="0" applyProtection="0">
      <alignment vertical="center"/>
    </xf>
    <xf numFmtId="0" fontId="23" fillId="7" borderId="14" applyNumberFormat="0" applyAlignment="0" applyProtection="0">
      <alignment vertical="center"/>
    </xf>
    <xf numFmtId="0" fontId="19" fillId="0" borderId="13" applyNumberFormat="0" applyFill="0" applyAlignment="0" applyProtection="0">
      <alignment vertical="center"/>
    </xf>
    <xf numFmtId="0" fontId="14" fillId="0" borderId="10" applyNumberFormat="0" applyFill="0" applyAlignment="0" applyProtection="0">
      <alignment vertical="center"/>
    </xf>
    <xf numFmtId="0" fontId="25" fillId="24" borderId="0" applyNumberFormat="0" applyBorder="0" applyAlignment="0" applyProtection="0">
      <alignment vertical="center"/>
    </xf>
    <xf numFmtId="0" fontId="21" fillId="13" borderId="0" applyNumberFormat="0" applyBorder="0" applyAlignment="0" applyProtection="0">
      <alignment vertical="center"/>
    </xf>
    <xf numFmtId="0" fontId="13" fillId="12" borderId="0" applyNumberFormat="0" applyBorder="0" applyAlignment="0" applyProtection="0">
      <alignment vertical="center"/>
    </xf>
    <xf numFmtId="0" fontId="16" fillId="26" borderId="0" applyNumberFormat="0" applyBorder="0" applyAlignment="0" applyProtection="0">
      <alignment vertical="center"/>
    </xf>
    <xf numFmtId="0" fontId="13" fillId="15" borderId="0" applyNumberFormat="0" applyBorder="0" applyAlignment="0" applyProtection="0">
      <alignment vertical="center"/>
    </xf>
    <xf numFmtId="0" fontId="13" fillId="20"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3" fillId="4" borderId="0" applyNumberFormat="0" applyBorder="0" applyAlignment="0" applyProtection="0">
      <alignment vertical="center"/>
    </xf>
    <xf numFmtId="0" fontId="13" fillId="23" borderId="0" applyNumberFormat="0" applyBorder="0" applyAlignment="0" applyProtection="0">
      <alignment vertical="center"/>
    </xf>
    <xf numFmtId="0" fontId="16" fillId="19" borderId="0" applyNumberFormat="0" applyBorder="0" applyAlignment="0" applyProtection="0">
      <alignment vertical="center"/>
    </xf>
    <xf numFmtId="0" fontId="13" fillId="22"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13" fillId="25"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3" fillId="27" borderId="0" applyNumberFormat="0" applyBorder="0" applyAlignment="0" applyProtection="0">
      <alignment vertical="center"/>
    </xf>
    <xf numFmtId="0" fontId="16" fillId="9" borderId="0" applyNumberFormat="0" applyBorder="0" applyAlignment="0" applyProtection="0">
      <alignment vertical="center"/>
    </xf>
    <xf numFmtId="0" fontId="13" fillId="30" borderId="0" applyNumberFormat="0" applyBorder="0" applyAlignment="0" applyProtection="0">
      <alignment vertical="center"/>
    </xf>
  </cellStyleXfs>
  <cellXfs count="30">
    <xf numFmtId="0" fontId="0" fillId="0" borderId="0" xfId="0"/>
    <xf numFmtId="0" fontId="1" fillId="0" borderId="0" xfId="0" applyFont="1" applyAlignment="1">
      <alignment horizontal="left" wrapText="1"/>
    </xf>
    <xf numFmtId="0" fontId="2" fillId="0" borderId="0" xfId="0" applyFont="1" applyBorder="1" applyAlignment="1">
      <alignment horizontal="right" wrapText="1"/>
    </xf>
    <xf numFmtId="0" fontId="2" fillId="0" borderId="0" xfId="0" applyFont="1" applyBorder="1" applyAlignment="1">
      <alignment horizontal="center"/>
    </xf>
    <xf numFmtId="0" fontId="1" fillId="0" borderId="0"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4"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xf numFmtId="2" fontId="1" fillId="0" borderId="4" xfId="0" applyNumberFormat="1" applyFont="1" applyBorder="1" applyAlignment="1">
      <alignment wrapText="1"/>
    </xf>
    <xf numFmtId="0" fontId="1" fillId="0" borderId="4" xfId="0" applyFont="1" applyBorder="1" applyAlignment="1">
      <alignment vertical="center"/>
    </xf>
    <xf numFmtId="2" fontId="0" fillId="0" borderId="4" xfId="0" applyNumberFormat="1" applyBorder="1"/>
    <xf numFmtId="0" fontId="1" fillId="2" borderId="4" xfId="0" applyFont="1" applyFill="1" applyBorder="1" applyAlignment="1">
      <alignment vertical="center" wrapText="1"/>
    </xf>
    <xf numFmtId="0" fontId="5" fillId="0" borderId="4" xfId="0" applyFont="1" applyBorder="1" applyAlignment="1">
      <alignment vertical="center" wrapText="1"/>
    </xf>
    <xf numFmtId="0" fontId="1" fillId="0" borderId="4" xfId="0" applyFont="1" applyBorder="1" applyAlignment="1">
      <alignment wrapText="1"/>
    </xf>
    <xf numFmtId="0" fontId="4" fillId="0" borderId="4" xfId="0" applyFont="1" applyBorder="1" applyAlignment="1">
      <alignment horizontal="right" vertical="center"/>
    </xf>
    <xf numFmtId="0" fontId="1" fillId="0" borderId="0" xfId="0" applyFont="1" applyAlignment="1">
      <alignment horizont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4" fillId="0" borderId="0" xfId="0" applyFont="1" applyBorder="1" applyAlignment="1">
      <alignment horizontal="left" vertical="center" wrapText="1"/>
    </xf>
    <xf numFmtId="0" fontId="2" fillId="0" borderId="0" xfId="0" applyFont="1" applyBorder="1" applyAlignment="1">
      <alignment horizontal="right" vertical="center"/>
    </xf>
    <xf numFmtId="2" fontId="1" fillId="0" borderId="6" xfId="0" applyNumberFormat="1" applyFont="1" applyBorder="1" applyAlignment="1">
      <alignment wrapText="1"/>
    </xf>
    <xf numFmtId="2" fontId="1" fillId="0" borderId="0" xfId="0" applyNumberFormat="1" applyFont="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108360</xdr:colOff>
      <xdr:row>4</xdr:row>
      <xdr:rowOff>0</xdr:rowOff>
    </xdr:from>
    <xdr:to>
      <xdr:col>4</xdr:col>
      <xdr:colOff>114480</xdr:colOff>
      <xdr:row>4</xdr:row>
      <xdr:rowOff>29520</xdr:rowOff>
    </xdr:to>
    <xdr:sp>
      <xdr:nvSpPr>
        <xdr:cNvPr id="2" name="CustomShape 1"/>
        <xdr:cNvSpPr/>
      </xdr:nvSpPr>
      <xdr:spPr>
        <a:xfrm>
          <a:off x="7367905" y="762000"/>
          <a:ext cx="6350" cy="2921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tabSelected="1" topLeftCell="D60" workbookViewId="0">
      <selection activeCell="J76" sqref="J76"/>
    </sheetView>
  </sheetViews>
  <sheetFormatPr defaultColWidth="9" defaultRowHeight="15"/>
  <cols>
    <col min="2" max="2" width="12" customWidth="1"/>
    <col min="3" max="3" width="23.552380952381" customWidth="1"/>
    <col min="4" max="4" width="64.3333333333333" customWidth="1"/>
    <col min="10" max="10" width="10.8857142857143" customWidth="1"/>
  </cols>
  <sheetData>
    <row r="1" spans="2:10">
      <c r="B1" s="1"/>
      <c r="C1" s="1"/>
      <c r="G1" s="2" t="s">
        <v>0</v>
      </c>
      <c r="H1" s="2"/>
      <c r="I1" s="2"/>
      <c r="J1" s="2"/>
    </row>
    <row r="2" spans="2:3">
      <c r="B2" s="1"/>
      <c r="C2" s="1"/>
    </row>
    <row r="3" spans="1:10">
      <c r="A3" s="3" t="s">
        <v>1</v>
      </c>
      <c r="B3" s="3"/>
      <c r="C3" s="3"/>
      <c r="D3" s="3"/>
      <c r="E3" s="3"/>
      <c r="F3" s="3"/>
      <c r="G3" s="3"/>
      <c r="H3" s="3"/>
      <c r="I3" s="3"/>
      <c r="J3" s="3"/>
    </row>
    <row r="4" spans="1:10">
      <c r="A4" s="4" t="s">
        <v>2</v>
      </c>
      <c r="B4" s="4"/>
      <c r="C4" s="4"/>
      <c r="D4" s="4"/>
      <c r="E4" s="4"/>
      <c r="F4" s="4"/>
      <c r="G4" s="4"/>
      <c r="H4" s="4"/>
      <c r="I4" s="4"/>
      <c r="J4" s="4"/>
    </row>
    <row r="5" spans="1:10">
      <c r="A5" s="5" t="s">
        <v>3</v>
      </c>
      <c r="B5" s="5"/>
      <c r="C5" s="5"/>
      <c r="D5" s="5"/>
      <c r="E5" s="5"/>
      <c r="F5" s="5"/>
      <c r="G5" s="5"/>
      <c r="H5" s="5"/>
      <c r="I5" s="5"/>
      <c r="J5" s="5"/>
    </row>
    <row r="6" spans="1:10">
      <c r="A6" s="6"/>
      <c r="B6" s="7"/>
      <c r="C6" s="7"/>
      <c r="D6" s="7"/>
      <c r="E6" s="7"/>
      <c r="F6" s="7"/>
      <c r="G6" s="7"/>
      <c r="H6" s="7"/>
      <c r="I6" s="7"/>
      <c r="J6" s="7"/>
    </row>
    <row r="7" ht="71.25" spans="1:11">
      <c r="A7" s="8" t="s">
        <v>4</v>
      </c>
      <c r="B7" s="8" t="s">
        <v>5</v>
      </c>
      <c r="C7" s="9" t="s">
        <v>6</v>
      </c>
      <c r="D7" s="8" t="s">
        <v>7</v>
      </c>
      <c r="E7" s="8" t="s">
        <v>8</v>
      </c>
      <c r="F7" s="8" t="s">
        <v>9</v>
      </c>
      <c r="G7" s="10" t="s">
        <v>10</v>
      </c>
      <c r="H7" s="10" t="s">
        <v>11</v>
      </c>
      <c r="I7" s="10" t="s">
        <v>12</v>
      </c>
      <c r="J7" s="10" t="s">
        <v>13</v>
      </c>
      <c r="K7" s="23"/>
    </row>
    <row r="8" spans="1:10">
      <c r="A8" s="11"/>
      <c r="B8" s="12" t="s">
        <v>14</v>
      </c>
      <c r="C8" s="12"/>
      <c r="D8" s="13" t="s">
        <v>15</v>
      </c>
      <c r="E8" s="14"/>
      <c r="F8" s="15"/>
      <c r="G8" s="16"/>
      <c r="H8" s="16"/>
      <c r="I8" s="16"/>
      <c r="J8" s="16"/>
    </row>
    <row r="9" spans="1:10">
      <c r="A9" s="11">
        <v>1</v>
      </c>
      <c r="B9" s="12"/>
      <c r="C9" s="12" t="s">
        <v>16</v>
      </c>
      <c r="D9" s="11" t="s">
        <v>17</v>
      </c>
      <c r="E9" s="14" t="s">
        <v>18</v>
      </c>
      <c r="F9" s="17">
        <v>80</v>
      </c>
      <c r="G9" s="18">
        <v>3.35</v>
      </c>
      <c r="H9" s="16">
        <v>21</v>
      </c>
      <c r="I9" s="16">
        <f t="shared" ref="I9:I15" si="0">G9*1.21</f>
        <v>4.0535</v>
      </c>
      <c r="J9" s="16">
        <f t="shared" ref="J9:J63" si="1">F9*G9</f>
        <v>268</v>
      </c>
    </row>
    <row r="10" spans="1:10">
      <c r="A10" s="11">
        <v>2</v>
      </c>
      <c r="B10" s="12"/>
      <c r="C10" s="12" t="s">
        <v>16</v>
      </c>
      <c r="D10" s="11" t="s">
        <v>19</v>
      </c>
      <c r="E10" s="14" t="s">
        <v>18</v>
      </c>
      <c r="F10" s="17">
        <v>60</v>
      </c>
      <c r="G10" s="18">
        <v>0.84</v>
      </c>
      <c r="H10" s="16">
        <v>21</v>
      </c>
      <c r="I10" s="16">
        <f t="shared" si="0"/>
        <v>1.0164</v>
      </c>
      <c r="J10" s="16">
        <f t="shared" si="1"/>
        <v>50.4</v>
      </c>
    </row>
    <row r="11" spans="1:10">
      <c r="A11" s="11">
        <v>3</v>
      </c>
      <c r="B11" s="12" t="s">
        <v>20</v>
      </c>
      <c r="C11" s="12" t="s">
        <v>16</v>
      </c>
      <c r="D11" s="11" t="s">
        <v>21</v>
      </c>
      <c r="E11" s="14" t="s">
        <v>18</v>
      </c>
      <c r="F11" s="17">
        <v>60</v>
      </c>
      <c r="G11" s="18">
        <v>2.99</v>
      </c>
      <c r="H11" s="16">
        <v>21</v>
      </c>
      <c r="I11" s="16">
        <f t="shared" si="0"/>
        <v>3.6179</v>
      </c>
      <c r="J11" s="16">
        <f t="shared" si="1"/>
        <v>179.4</v>
      </c>
    </row>
    <row r="12" spans="1:10">
      <c r="A12" s="11">
        <v>4</v>
      </c>
      <c r="B12" s="12"/>
      <c r="C12" s="12" t="s">
        <v>16</v>
      </c>
      <c r="D12" s="19" t="s">
        <v>22</v>
      </c>
      <c r="E12" s="14" t="s">
        <v>18</v>
      </c>
      <c r="F12" s="17">
        <v>60</v>
      </c>
      <c r="G12" s="18">
        <v>3.53</v>
      </c>
      <c r="H12" s="16">
        <v>21</v>
      </c>
      <c r="I12" s="16">
        <f t="shared" si="0"/>
        <v>4.2713</v>
      </c>
      <c r="J12" s="16">
        <f t="shared" si="1"/>
        <v>211.8</v>
      </c>
    </row>
    <row r="13" spans="1:10">
      <c r="A13" s="11">
        <v>5</v>
      </c>
      <c r="B13" s="12"/>
      <c r="C13" s="12" t="s">
        <v>16</v>
      </c>
      <c r="D13" s="11" t="s">
        <v>23</v>
      </c>
      <c r="E13" s="14" t="s">
        <v>18</v>
      </c>
      <c r="F13" s="17">
        <v>60</v>
      </c>
      <c r="G13" s="18">
        <v>1.06</v>
      </c>
      <c r="H13" s="16">
        <v>21</v>
      </c>
      <c r="I13" s="16">
        <f t="shared" si="0"/>
        <v>1.2826</v>
      </c>
      <c r="J13" s="16">
        <f t="shared" si="1"/>
        <v>63.6</v>
      </c>
    </row>
    <row r="14" spans="1:10">
      <c r="A14" s="11">
        <v>6</v>
      </c>
      <c r="B14" s="12" t="s">
        <v>14</v>
      </c>
      <c r="C14" s="12" t="s">
        <v>16</v>
      </c>
      <c r="D14" s="11" t="s">
        <v>24</v>
      </c>
      <c r="E14" s="14" t="s">
        <v>18</v>
      </c>
      <c r="F14" s="15">
        <v>30</v>
      </c>
      <c r="G14" s="18">
        <v>1.11</v>
      </c>
      <c r="H14" s="16">
        <v>21</v>
      </c>
      <c r="I14" s="16">
        <f t="shared" si="0"/>
        <v>1.3431</v>
      </c>
      <c r="J14" s="16">
        <f t="shared" si="1"/>
        <v>33.3</v>
      </c>
    </row>
    <row r="15" spans="1:10">
      <c r="A15" s="11">
        <v>7</v>
      </c>
      <c r="B15" s="12"/>
      <c r="C15" s="12" t="s">
        <v>16</v>
      </c>
      <c r="D15" s="11" t="s">
        <v>25</v>
      </c>
      <c r="E15" s="14" t="s">
        <v>18</v>
      </c>
      <c r="F15" s="15">
        <v>30</v>
      </c>
      <c r="G15" s="18">
        <v>1.03</v>
      </c>
      <c r="H15" s="16">
        <v>21</v>
      </c>
      <c r="I15" s="16">
        <f t="shared" si="0"/>
        <v>1.2463</v>
      </c>
      <c r="J15" s="16">
        <f t="shared" si="1"/>
        <v>30.9</v>
      </c>
    </row>
    <row r="16" spans="1:10">
      <c r="A16" s="11"/>
      <c r="B16" s="12" t="s">
        <v>26</v>
      </c>
      <c r="C16" s="12"/>
      <c r="D16" s="13" t="s">
        <v>27</v>
      </c>
      <c r="E16" s="14"/>
      <c r="F16" s="15"/>
      <c r="G16" s="18"/>
      <c r="H16" s="16"/>
      <c r="I16" s="16"/>
      <c r="J16" s="16">
        <f t="shared" si="1"/>
        <v>0</v>
      </c>
    </row>
    <row r="17" spans="1:10">
      <c r="A17" s="11">
        <v>8</v>
      </c>
      <c r="B17" s="12"/>
      <c r="C17" s="12" t="s">
        <v>16</v>
      </c>
      <c r="D17" s="11" t="s">
        <v>28</v>
      </c>
      <c r="E17" s="14" t="s">
        <v>18</v>
      </c>
      <c r="F17" s="17">
        <v>40</v>
      </c>
      <c r="G17" s="18">
        <v>0.35</v>
      </c>
      <c r="H17" s="16">
        <v>21</v>
      </c>
      <c r="I17" s="16">
        <f>G17*1.21</f>
        <v>0.4235</v>
      </c>
      <c r="J17" s="16">
        <f t="shared" si="1"/>
        <v>14</v>
      </c>
    </row>
    <row r="18" spans="1:10">
      <c r="A18" s="11">
        <v>9</v>
      </c>
      <c r="B18" s="12"/>
      <c r="C18" s="12" t="s">
        <v>16</v>
      </c>
      <c r="D18" s="11" t="s">
        <v>29</v>
      </c>
      <c r="E18" s="14" t="s">
        <v>18</v>
      </c>
      <c r="F18" s="17">
        <v>40</v>
      </c>
      <c r="G18" s="18">
        <v>0.85</v>
      </c>
      <c r="H18" s="16">
        <v>21</v>
      </c>
      <c r="I18" s="16">
        <f>G18*1.21</f>
        <v>1.0285</v>
      </c>
      <c r="J18" s="16">
        <f t="shared" si="1"/>
        <v>34</v>
      </c>
    </row>
    <row r="19" spans="1:10">
      <c r="A19" s="11"/>
      <c r="B19" s="12" t="s">
        <v>30</v>
      </c>
      <c r="C19" s="12"/>
      <c r="D19" s="20" t="s">
        <v>31</v>
      </c>
      <c r="E19" s="14"/>
      <c r="F19" s="15"/>
      <c r="G19" s="18"/>
      <c r="H19" s="16"/>
      <c r="I19" s="16"/>
      <c r="J19" s="16">
        <f t="shared" si="1"/>
        <v>0</v>
      </c>
    </row>
    <row r="20" spans="1:10">
      <c r="A20" s="11">
        <v>10</v>
      </c>
      <c r="B20" s="12"/>
      <c r="C20" s="12" t="s">
        <v>16</v>
      </c>
      <c r="D20" s="11" t="s">
        <v>32</v>
      </c>
      <c r="E20" s="14" t="s">
        <v>18</v>
      </c>
      <c r="F20" s="15">
        <v>50</v>
      </c>
      <c r="G20" s="18">
        <v>4.33</v>
      </c>
      <c r="H20" s="16">
        <v>21</v>
      </c>
      <c r="I20" s="16">
        <f>G20*1.21</f>
        <v>5.2393</v>
      </c>
      <c r="J20" s="16">
        <f t="shared" si="1"/>
        <v>216.5</v>
      </c>
    </row>
    <row r="21" spans="1:10">
      <c r="A21" s="11">
        <v>11</v>
      </c>
      <c r="B21" s="12"/>
      <c r="C21" s="12" t="s">
        <v>16</v>
      </c>
      <c r="D21" s="11" t="s">
        <v>33</v>
      </c>
      <c r="E21" s="14" t="s">
        <v>18</v>
      </c>
      <c r="F21" s="15">
        <v>50</v>
      </c>
      <c r="G21" s="18">
        <v>1.38</v>
      </c>
      <c r="H21" s="16">
        <v>21</v>
      </c>
      <c r="I21" s="16">
        <f>G21*1.21</f>
        <v>1.6698</v>
      </c>
      <c r="J21" s="16">
        <f t="shared" si="1"/>
        <v>69</v>
      </c>
    </row>
    <row r="22" spans="1:10">
      <c r="A22" s="11"/>
      <c r="B22" s="12"/>
      <c r="C22" s="12"/>
      <c r="D22" s="13" t="s">
        <v>34</v>
      </c>
      <c r="E22" s="14"/>
      <c r="F22" s="15"/>
      <c r="G22" s="18"/>
      <c r="H22" s="16"/>
      <c r="I22" s="16"/>
      <c r="J22" s="16">
        <f t="shared" si="1"/>
        <v>0</v>
      </c>
    </row>
    <row r="23" spans="1:10">
      <c r="A23" s="11">
        <v>12</v>
      </c>
      <c r="B23" s="12"/>
      <c r="C23" s="12" t="s">
        <v>16</v>
      </c>
      <c r="D23" s="11" t="s">
        <v>32</v>
      </c>
      <c r="E23" s="14" t="s">
        <v>18</v>
      </c>
      <c r="F23" s="17">
        <v>100</v>
      </c>
      <c r="G23" s="18">
        <v>0.76</v>
      </c>
      <c r="H23" s="16">
        <v>21</v>
      </c>
      <c r="I23" s="16">
        <f>G23*1.21</f>
        <v>0.9196</v>
      </c>
      <c r="J23" s="16">
        <f t="shared" si="1"/>
        <v>76</v>
      </c>
    </row>
    <row r="24" spans="1:10">
      <c r="A24" s="11">
        <v>13</v>
      </c>
      <c r="B24" s="12"/>
      <c r="C24" s="12" t="s">
        <v>16</v>
      </c>
      <c r="D24" s="11" t="s">
        <v>35</v>
      </c>
      <c r="E24" s="14" t="s">
        <v>18</v>
      </c>
      <c r="F24" s="17">
        <v>100</v>
      </c>
      <c r="G24" s="18">
        <v>3.91</v>
      </c>
      <c r="H24" s="16">
        <v>21</v>
      </c>
      <c r="I24" s="16">
        <f>G24*1.21</f>
        <v>4.7311</v>
      </c>
      <c r="J24" s="16">
        <f t="shared" si="1"/>
        <v>391</v>
      </c>
    </row>
    <row r="25" spans="1:10">
      <c r="A25" s="11"/>
      <c r="B25" s="12"/>
      <c r="C25" s="12"/>
      <c r="D25" s="13" t="s">
        <v>36</v>
      </c>
      <c r="E25" s="14"/>
      <c r="F25" s="15"/>
      <c r="G25" s="18"/>
      <c r="H25" s="16"/>
      <c r="I25" s="16"/>
      <c r="J25" s="16">
        <f t="shared" si="1"/>
        <v>0</v>
      </c>
    </row>
    <row r="26" spans="1:10">
      <c r="A26" s="11">
        <v>14</v>
      </c>
      <c r="B26" s="12"/>
      <c r="C26" s="12" t="s">
        <v>16</v>
      </c>
      <c r="D26" s="11" t="s">
        <v>37</v>
      </c>
      <c r="E26" s="14" t="s">
        <v>18</v>
      </c>
      <c r="F26" s="15">
        <v>100</v>
      </c>
      <c r="G26" s="18">
        <v>3.64</v>
      </c>
      <c r="H26" s="16">
        <v>21</v>
      </c>
      <c r="I26" s="16">
        <f>G26*1.21</f>
        <v>4.4044</v>
      </c>
      <c r="J26" s="16">
        <f t="shared" si="1"/>
        <v>364</v>
      </c>
    </row>
    <row r="27" spans="1:10">
      <c r="A27" s="11">
        <v>15</v>
      </c>
      <c r="B27" s="12"/>
      <c r="C27" s="12" t="s">
        <v>16</v>
      </c>
      <c r="D27" s="11" t="s">
        <v>33</v>
      </c>
      <c r="E27" s="14" t="s">
        <v>18</v>
      </c>
      <c r="F27" s="15">
        <v>50</v>
      </c>
      <c r="G27" s="18">
        <v>4.43</v>
      </c>
      <c r="H27" s="16">
        <v>21</v>
      </c>
      <c r="I27" s="16">
        <f>G27*1.21</f>
        <v>5.3603</v>
      </c>
      <c r="J27" s="16">
        <f t="shared" si="1"/>
        <v>221.5</v>
      </c>
    </row>
    <row r="28" spans="1:10">
      <c r="A28" s="11"/>
      <c r="B28" s="12"/>
      <c r="C28" s="12"/>
      <c r="D28" s="13" t="s">
        <v>38</v>
      </c>
      <c r="E28" s="14"/>
      <c r="F28" s="15"/>
      <c r="G28" s="18"/>
      <c r="H28" s="16"/>
      <c r="I28" s="16"/>
      <c r="J28" s="16">
        <f t="shared" si="1"/>
        <v>0</v>
      </c>
    </row>
    <row r="29" spans="1:10">
      <c r="A29" s="11">
        <v>16</v>
      </c>
      <c r="B29" s="12"/>
      <c r="C29" s="12" t="s">
        <v>16</v>
      </c>
      <c r="D29" s="11" t="s">
        <v>37</v>
      </c>
      <c r="E29" s="14" t="s">
        <v>18</v>
      </c>
      <c r="F29" s="15">
        <v>100</v>
      </c>
      <c r="G29" s="18">
        <v>1.06</v>
      </c>
      <c r="H29" s="16">
        <v>21</v>
      </c>
      <c r="I29" s="16">
        <f>G29*1.21</f>
        <v>1.2826</v>
      </c>
      <c r="J29" s="16">
        <f t="shared" si="1"/>
        <v>106</v>
      </c>
    </row>
    <row r="30" spans="1:10">
      <c r="A30" s="11">
        <v>17</v>
      </c>
      <c r="B30" s="12"/>
      <c r="C30" s="12" t="s">
        <v>16</v>
      </c>
      <c r="D30" s="11" t="s">
        <v>33</v>
      </c>
      <c r="E30" s="14" t="s">
        <v>18</v>
      </c>
      <c r="F30" s="15">
        <v>50</v>
      </c>
      <c r="G30" s="18">
        <v>1.33</v>
      </c>
      <c r="H30" s="16">
        <v>21</v>
      </c>
      <c r="I30" s="16">
        <f>G30*1.21</f>
        <v>1.6093</v>
      </c>
      <c r="J30" s="16">
        <f t="shared" si="1"/>
        <v>66.5</v>
      </c>
    </row>
    <row r="31" ht="30" spans="1:10">
      <c r="A31" s="11">
        <v>18</v>
      </c>
      <c r="B31" s="12"/>
      <c r="C31" s="12" t="s">
        <v>16</v>
      </c>
      <c r="D31" s="11" t="s">
        <v>39</v>
      </c>
      <c r="E31" s="14" t="s">
        <v>18</v>
      </c>
      <c r="F31" s="17">
        <v>250</v>
      </c>
      <c r="G31" s="18">
        <v>3.91</v>
      </c>
      <c r="H31" s="16">
        <v>21</v>
      </c>
      <c r="I31" s="16">
        <f>G31*1.21</f>
        <v>4.7311</v>
      </c>
      <c r="J31" s="16">
        <f t="shared" si="1"/>
        <v>977.5</v>
      </c>
    </row>
    <row r="32" spans="1:10">
      <c r="A32" s="11"/>
      <c r="B32" s="12" t="s">
        <v>20</v>
      </c>
      <c r="C32" s="12"/>
      <c r="D32" s="13" t="s">
        <v>40</v>
      </c>
      <c r="E32" s="14"/>
      <c r="F32" s="15"/>
      <c r="G32" s="18"/>
      <c r="H32" s="16"/>
      <c r="I32" s="16"/>
      <c r="J32" s="16">
        <f t="shared" si="1"/>
        <v>0</v>
      </c>
    </row>
    <row r="33" spans="1:10">
      <c r="A33" s="11">
        <v>19</v>
      </c>
      <c r="B33" s="12"/>
      <c r="C33" s="12" t="s">
        <v>16</v>
      </c>
      <c r="D33" s="11" t="s">
        <v>41</v>
      </c>
      <c r="E33" s="14" t="s">
        <v>18</v>
      </c>
      <c r="F33" s="17">
        <v>160</v>
      </c>
      <c r="G33" s="18">
        <v>0.99</v>
      </c>
      <c r="H33" s="16">
        <v>21</v>
      </c>
      <c r="I33" s="16">
        <f>G33*1.21</f>
        <v>1.1979</v>
      </c>
      <c r="J33" s="16">
        <f t="shared" si="1"/>
        <v>158.4</v>
      </c>
    </row>
    <row r="34" spans="1:10">
      <c r="A34" s="11">
        <v>20</v>
      </c>
      <c r="B34" s="12"/>
      <c r="C34" s="12" t="s">
        <v>16</v>
      </c>
      <c r="D34" s="11" t="s">
        <v>42</v>
      </c>
      <c r="E34" s="14" t="s">
        <v>18</v>
      </c>
      <c r="F34" s="17">
        <v>200</v>
      </c>
      <c r="G34" s="18">
        <v>3.64</v>
      </c>
      <c r="H34" s="16">
        <v>21</v>
      </c>
      <c r="I34" s="16">
        <f>G34*1.21</f>
        <v>4.4044</v>
      </c>
      <c r="J34" s="16">
        <f t="shared" si="1"/>
        <v>728</v>
      </c>
    </row>
    <row r="35" spans="1:10">
      <c r="A35" s="11">
        <v>21</v>
      </c>
      <c r="B35" s="12"/>
      <c r="C35" s="12" t="s">
        <v>16</v>
      </c>
      <c r="D35" s="11" t="s">
        <v>43</v>
      </c>
      <c r="E35" s="14" t="s">
        <v>18</v>
      </c>
      <c r="F35" s="17">
        <v>60</v>
      </c>
      <c r="G35" s="18">
        <v>11.64</v>
      </c>
      <c r="H35" s="16">
        <v>21</v>
      </c>
      <c r="I35" s="16">
        <f>G35*1.21</f>
        <v>14.0844</v>
      </c>
      <c r="J35" s="16">
        <f t="shared" si="1"/>
        <v>698.4</v>
      </c>
    </row>
    <row r="36" spans="1:10">
      <c r="A36" s="11"/>
      <c r="B36" s="12" t="s">
        <v>30</v>
      </c>
      <c r="C36" s="12"/>
      <c r="D36" s="13" t="s">
        <v>44</v>
      </c>
      <c r="E36" s="14"/>
      <c r="F36" s="15"/>
      <c r="G36" s="18"/>
      <c r="H36" s="16"/>
      <c r="I36" s="16"/>
      <c r="J36" s="16">
        <f t="shared" si="1"/>
        <v>0</v>
      </c>
    </row>
    <row r="37" spans="1:10">
      <c r="A37" s="11">
        <v>22</v>
      </c>
      <c r="B37" s="12"/>
      <c r="C37" s="12" t="s">
        <v>16</v>
      </c>
      <c r="D37" s="11" t="s">
        <v>45</v>
      </c>
      <c r="E37" s="14" t="s">
        <v>18</v>
      </c>
      <c r="F37" s="17">
        <v>10</v>
      </c>
      <c r="G37" s="18">
        <v>1.07</v>
      </c>
      <c r="H37" s="16">
        <v>21</v>
      </c>
      <c r="I37" s="16">
        <f t="shared" ref="I37:I47" si="2">G37*1.21</f>
        <v>1.2947</v>
      </c>
      <c r="J37" s="16">
        <f t="shared" si="1"/>
        <v>10.7</v>
      </c>
    </row>
    <row r="38" spans="1:10">
      <c r="A38" s="11">
        <v>23</v>
      </c>
      <c r="B38" s="12"/>
      <c r="C38" s="12" t="s">
        <v>46</v>
      </c>
      <c r="D38" s="11" t="s">
        <v>47</v>
      </c>
      <c r="E38" s="14" t="s">
        <v>18</v>
      </c>
      <c r="F38" s="15">
        <v>5</v>
      </c>
      <c r="G38" s="18">
        <v>2.1</v>
      </c>
      <c r="H38" s="16">
        <v>21</v>
      </c>
      <c r="I38" s="16">
        <f t="shared" si="2"/>
        <v>2.541</v>
      </c>
      <c r="J38" s="16">
        <f t="shared" si="1"/>
        <v>10.5</v>
      </c>
    </row>
    <row r="39" spans="1:10">
      <c r="A39" s="11">
        <v>24</v>
      </c>
      <c r="B39" s="12"/>
      <c r="C39" s="12" t="s">
        <v>46</v>
      </c>
      <c r="D39" s="11" t="s">
        <v>47</v>
      </c>
      <c r="E39" s="14" t="s">
        <v>18</v>
      </c>
      <c r="F39" s="15">
        <v>5</v>
      </c>
      <c r="G39" s="18">
        <v>11.15</v>
      </c>
      <c r="H39" s="16">
        <v>21</v>
      </c>
      <c r="I39" s="16">
        <f t="shared" si="2"/>
        <v>13.4915</v>
      </c>
      <c r="J39" s="16">
        <f t="shared" si="1"/>
        <v>55.75</v>
      </c>
    </row>
    <row r="40" spans="1:10">
      <c r="A40" s="11">
        <v>25</v>
      </c>
      <c r="B40" s="12"/>
      <c r="C40" s="12" t="s">
        <v>16</v>
      </c>
      <c r="D40" s="19" t="s">
        <v>48</v>
      </c>
      <c r="E40" s="14" t="s">
        <v>18</v>
      </c>
      <c r="F40" s="17">
        <v>10</v>
      </c>
      <c r="G40" s="18">
        <v>13.91</v>
      </c>
      <c r="H40" s="16">
        <v>21</v>
      </c>
      <c r="I40" s="16">
        <f t="shared" si="2"/>
        <v>16.8311</v>
      </c>
      <c r="J40" s="16">
        <f t="shared" si="1"/>
        <v>139.1</v>
      </c>
    </row>
    <row r="41" spans="1:10">
      <c r="A41" s="11">
        <v>26</v>
      </c>
      <c r="B41" s="12"/>
      <c r="C41" s="12" t="s">
        <v>16</v>
      </c>
      <c r="D41" s="11" t="s">
        <v>49</v>
      </c>
      <c r="E41" s="14" t="s">
        <v>18</v>
      </c>
      <c r="F41" s="17">
        <v>110</v>
      </c>
      <c r="G41" s="18">
        <v>6</v>
      </c>
      <c r="H41" s="16">
        <v>21</v>
      </c>
      <c r="I41" s="16">
        <f t="shared" si="2"/>
        <v>7.26</v>
      </c>
      <c r="J41" s="16">
        <f t="shared" si="1"/>
        <v>660</v>
      </c>
    </row>
    <row r="42" spans="1:10">
      <c r="A42" s="11">
        <v>27</v>
      </c>
      <c r="B42" s="12"/>
      <c r="C42" s="12" t="s">
        <v>16</v>
      </c>
      <c r="D42" s="11" t="s">
        <v>50</v>
      </c>
      <c r="E42" s="14" t="s">
        <v>18</v>
      </c>
      <c r="F42" s="15">
        <v>5</v>
      </c>
      <c r="G42" s="18">
        <v>1.34</v>
      </c>
      <c r="H42" s="16">
        <v>21</v>
      </c>
      <c r="I42" s="16">
        <f t="shared" si="2"/>
        <v>1.6214</v>
      </c>
      <c r="J42" s="16">
        <f t="shared" si="1"/>
        <v>6.7</v>
      </c>
    </row>
    <row r="43" spans="1:10">
      <c r="A43" s="11">
        <v>28</v>
      </c>
      <c r="B43" s="12"/>
      <c r="C43" s="12" t="s">
        <v>16</v>
      </c>
      <c r="D43" s="11" t="s">
        <v>51</v>
      </c>
      <c r="E43" s="14" t="s">
        <v>18</v>
      </c>
      <c r="F43" s="17">
        <v>90</v>
      </c>
      <c r="G43" s="18">
        <v>4.36</v>
      </c>
      <c r="H43" s="16">
        <v>21</v>
      </c>
      <c r="I43" s="16">
        <f t="shared" si="2"/>
        <v>5.2756</v>
      </c>
      <c r="J43" s="16">
        <f t="shared" si="1"/>
        <v>392.4</v>
      </c>
    </row>
    <row r="44" spans="1:10">
      <c r="A44" s="11">
        <v>29</v>
      </c>
      <c r="B44" s="12"/>
      <c r="C44" s="12" t="s">
        <v>46</v>
      </c>
      <c r="D44" s="11" t="s">
        <v>52</v>
      </c>
      <c r="E44" s="14" t="s">
        <v>18</v>
      </c>
      <c r="F44" s="17">
        <v>80</v>
      </c>
      <c r="G44" s="18">
        <v>1.29</v>
      </c>
      <c r="H44" s="16">
        <v>21</v>
      </c>
      <c r="I44" s="16">
        <f t="shared" si="2"/>
        <v>1.5609</v>
      </c>
      <c r="J44" s="16">
        <f t="shared" si="1"/>
        <v>103.2</v>
      </c>
    </row>
    <row r="45" ht="30" spans="1:10">
      <c r="A45" s="11">
        <v>30</v>
      </c>
      <c r="B45" s="12"/>
      <c r="C45" s="12" t="s">
        <v>53</v>
      </c>
      <c r="D45" s="21" t="s">
        <v>54</v>
      </c>
      <c r="E45" s="14" t="s">
        <v>18</v>
      </c>
      <c r="F45" s="15">
        <v>50</v>
      </c>
      <c r="G45" s="18">
        <v>11.61</v>
      </c>
      <c r="H45" s="16">
        <v>21</v>
      </c>
      <c r="I45" s="16">
        <f t="shared" si="2"/>
        <v>14.0481</v>
      </c>
      <c r="J45" s="16">
        <f t="shared" si="1"/>
        <v>580.5</v>
      </c>
    </row>
    <row r="46" spans="1:10">
      <c r="A46" s="11">
        <v>31</v>
      </c>
      <c r="B46" s="12"/>
      <c r="C46" s="12" t="s">
        <v>46</v>
      </c>
      <c r="D46" s="21" t="s">
        <v>55</v>
      </c>
      <c r="E46" s="14" t="s">
        <v>18</v>
      </c>
      <c r="F46" s="15">
        <v>5</v>
      </c>
      <c r="G46" s="18">
        <v>0.74</v>
      </c>
      <c r="H46" s="16">
        <v>21</v>
      </c>
      <c r="I46" s="16">
        <f t="shared" si="2"/>
        <v>0.8954</v>
      </c>
      <c r="J46" s="16">
        <f t="shared" si="1"/>
        <v>3.7</v>
      </c>
    </row>
    <row r="47" spans="1:10">
      <c r="A47" s="11">
        <v>32</v>
      </c>
      <c r="B47" s="12"/>
      <c r="C47" s="12" t="s">
        <v>56</v>
      </c>
      <c r="D47" s="21" t="s">
        <v>57</v>
      </c>
      <c r="E47" s="14" t="s">
        <v>18</v>
      </c>
      <c r="F47" s="15">
        <v>10</v>
      </c>
      <c r="G47" s="18">
        <v>1.82</v>
      </c>
      <c r="H47" s="16">
        <v>21</v>
      </c>
      <c r="I47" s="16">
        <f t="shared" si="2"/>
        <v>2.2022</v>
      </c>
      <c r="J47" s="16">
        <f t="shared" si="1"/>
        <v>18.2</v>
      </c>
    </row>
    <row r="48" spans="1:10">
      <c r="A48" s="11"/>
      <c r="B48" s="12" t="s">
        <v>58</v>
      </c>
      <c r="C48" s="12"/>
      <c r="D48" s="13" t="s">
        <v>59</v>
      </c>
      <c r="E48" s="14"/>
      <c r="F48" s="15"/>
      <c r="G48" s="18"/>
      <c r="H48" s="16"/>
      <c r="I48" s="16"/>
      <c r="J48" s="16">
        <f t="shared" si="1"/>
        <v>0</v>
      </c>
    </row>
    <row r="49" ht="30" spans="1:10">
      <c r="A49" s="11">
        <v>33</v>
      </c>
      <c r="B49" s="12"/>
      <c r="C49" s="12" t="s">
        <v>56</v>
      </c>
      <c r="D49" s="11" t="s">
        <v>60</v>
      </c>
      <c r="E49" s="14" t="s">
        <v>18</v>
      </c>
      <c r="F49" s="17">
        <v>60</v>
      </c>
      <c r="G49" s="18">
        <v>0.5</v>
      </c>
      <c r="H49" s="16">
        <v>21</v>
      </c>
      <c r="I49" s="16">
        <v>0.605</v>
      </c>
      <c r="J49" s="16">
        <f t="shared" si="1"/>
        <v>30</v>
      </c>
    </row>
    <row r="50" ht="30" spans="1:10">
      <c r="A50" s="11">
        <v>34</v>
      </c>
      <c r="B50" s="12"/>
      <c r="C50" s="12" t="s">
        <v>56</v>
      </c>
      <c r="D50" s="11" t="s">
        <v>61</v>
      </c>
      <c r="E50" s="14" t="s">
        <v>18</v>
      </c>
      <c r="F50" s="17">
        <v>60</v>
      </c>
      <c r="G50" s="18">
        <v>0.85</v>
      </c>
      <c r="H50" s="16">
        <v>21</v>
      </c>
      <c r="I50" s="16">
        <f>G50*1.21</f>
        <v>1.0285</v>
      </c>
      <c r="J50" s="16">
        <f t="shared" si="1"/>
        <v>51</v>
      </c>
    </row>
    <row r="51" ht="30" spans="1:10">
      <c r="A51" s="11">
        <v>35</v>
      </c>
      <c r="B51" s="12"/>
      <c r="C51" s="12" t="s">
        <v>62</v>
      </c>
      <c r="D51" s="11" t="s">
        <v>63</v>
      </c>
      <c r="E51" s="14" t="s">
        <v>18</v>
      </c>
      <c r="F51" s="15">
        <v>5</v>
      </c>
      <c r="G51" s="18">
        <v>5.87</v>
      </c>
      <c r="H51" s="16">
        <v>21</v>
      </c>
      <c r="I51" s="16">
        <f>G51*1.21</f>
        <v>7.1027</v>
      </c>
      <c r="J51" s="16">
        <f t="shared" si="1"/>
        <v>29.35</v>
      </c>
    </row>
    <row r="52" ht="45" spans="1:10">
      <c r="A52" s="11">
        <v>36</v>
      </c>
      <c r="B52" s="12"/>
      <c r="C52" s="12" t="s">
        <v>62</v>
      </c>
      <c r="D52" s="11" t="s">
        <v>64</v>
      </c>
      <c r="E52" s="14" t="s">
        <v>18</v>
      </c>
      <c r="F52" s="15">
        <v>5</v>
      </c>
      <c r="G52" s="18">
        <v>7.65</v>
      </c>
      <c r="H52" s="16">
        <v>21</v>
      </c>
      <c r="I52" s="16">
        <f>G52*1.21</f>
        <v>9.2565</v>
      </c>
      <c r="J52" s="16">
        <f t="shared" si="1"/>
        <v>38.25</v>
      </c>
    </row>
    <row r="53" ht="45" spans="1:10">
      <c r="A53" s="11">
        <v>37</v>
      </c>
      <c r="B53" s="12"/>
      <c r="C53" s="12" t="s">
        <v>62</v>
      </c>
      <c r="D53" s="11" t="s">
        <v>65</v>
      </c>
      <c r="E53" s="14" t="s">
        <v>18</v>
      </c>
      <c r="F53" s="15">
        <v>5</v>
      </c>
      <c r="G53" s="18">
        <v>10.42</v>
      </c>
      <c r="H53" s="16">
        <v>21</v>
      </c>
      <c r="I53" s="16">
        <f>G53*1.21</f>
        <v>12.6082</v>
      </c>
      <c r="J53" s="16">
        <f t="shared" si="1"/>
        <v>52.1</v>
      </c>
    </row>
    <row r="54" spans="1:10">
      <c r="A54" s="11"/>
      <c r="B54" s="12"/>
      <c r="C54" s="12"/>
      <c r="D54" s="13" t="s">
        <v>66</v>
      </c>
      <c r="E54" s="14"/>
      <c r="F54" s="15"/>
      <c r="G54" s="18"/>
      <c r="H54" s="16"/>
      <c r="I54" s="16"/>
      <c r="J54" s="16">
        <f t="shared" si="1"/>
        <v>0</v>
      </c>
    </row>
    <row r="55" ht="30" spans="1:10">
      <c r="A55" s="11">
        <v>38</v>
      </c>
      <c r="B55" s="12"/>
      <c r="C55" s="12" t="s">
        <v>56</v>
      </c>
      <c r="D55" s="11" t="s">
        <v>67</v>
      </c>
      <c r="E55" s="14" t="s">
        <v>18</v>
      </c>
      <c r="F55" s="17">
        <v>30</v>
      </c>
      <c r="G55" s="18">
        <v>2.3</v>
      </c>
      <c r="H55" s="16">
        <v>21</v>
      </c>
      <c r="I55" s="16">
        <f>G55*1.21</f>
        <v>2.783</v>
      </c>
      <c r="J55" s="16">
        <f t="shared" si="1"/>
        <v>69</v>
      </c>
    </row>
    <row r="56" ht="30" spans="1:10">
      <c r="A56" s="11">
        <v>39</v>
      </c>
      <c r="B56" s="12"/>
      <c r="C56" s="12" t="s">
        <v>56</v>
      </c>
      <c r="D56" s="11" t="s">
        <v>68</v>
      </c>
      <c r="E56" s="14" t="s">
        <v>18</v>
      </c>
      <c r="F56" s="17">
        <v>20</v>
      </c>
      <c r="G56" s="18">
        <v>4.85</v>
      </c>
      <c r="H56" s="16">
        <v>21</v>
      </c>
      <c r="I56" s="16">
        <f>G56*1.21</f>
        <v>5.8685</v>
      </c>
      <c r="J56" s="16">
        <f t="shared" si="1"/>
        <v>97</v>
      </c>
    </row>
    <row r="57" ht="30" spans="1:10">
      <c r="A57" s="11">
        <v>40</v>
      </c>
      <c r="B57" s="12"/>
      <c r="C57" s="12" t="s">
        <v>62</v>
      </c>
      <c r="D57" s="11" t="s">
        <v>69</v>
      </c>
      <c r="E57" s="14" t="s">
        <v>18</v>
      </c>
      <c r="F57" s="15">
        <v>5</v>
      </c>
      <c r="G57" s="18">
        <v>17.93</v>
      </c>
      <c r="H57" s="16">
        <v>21</v>
      </c>
      <c r="I57" s="16">
        <f>G57*1.21</f>
        <v>21.6953</v>
      </c>
      <c r="J57" s="16">
        <f t="shared" si="1"/>
        <v>89.65</v>
      </c>
    </row>
    <row r="58" ht="30" spans="1:10">
      <c r="A58" s="11">
        <v>41</v>
      </c>
      <c r="B58" s="12"/>
      <c r="C58" s="12" t="s">
        <v>62</v>
      </c>
      <c r="D58" s="11" t="s">
        <v>70</v>
      </c>
      <c r="E58" s="14" t="s">
        <v>18</v>
      </c>
      <c r="F58" s="15">
        <v>5</v>
      </c>
      <c r="G58" s="18">
        <v>19.03</v>
      </c>
      <c r="H58" s="16">
        <v>21</v>
      </c>
      <c r="I58" s="16">
        <f>G58*1.21</f>
        <v>23.0263</v>
      </c>
      <c r="J58" s="16">
        <f t="shared" si="1"/>
        <v>95.15</v>
      </c>
    </row>
    <row r="59" ht="30" spans="1:10">
      <c r="A59" s="11">
        <v>42</v>
      </c>
      <c r="B59" s="12"/>
      <c r="C59" s="12" t="s">
        <v>62</v>
      </c>
      <c r="D59" s="11" t="s">
        <v>71</v>
      </c>
      <c r="E59" s="14" t="s">
        <v>18</v>
      </c>
      <c r="F59" s="15">
        <v>10</v>
      </c>
      <c r="G59" s="18">
        <v>44.84</v>
      </c>
      <c r="H59" s="16">
        <v>21</v>
      </c>
      <c r="I59" s="16">
        <f>G59*1.21</f>
        <v>54.2564</v>
      </c>
      <c r="J59" s="16">
        <f t="shared" si="1"/>
        <v>448.4</v>
      </c>
    </row>
    <row r="60" spans="1:10">
      <c r="A60" s="11"/>
      <c r="B60" s="12"/>
      <c r="C60" s="12"/>
      <c r="D60" s="13" t="s">
        <v>72</v>
      </c>
      <c r="E60" s="14"/>
      <c r="F60" s="15"/>
      <c r="G60" s="18"/>
      <c r="H60" s="16"/>
      <c r="I60" s="16"/>
      <c r="J60" s="16">
        <f t="shared" si="1"/>
        <v>0</v>
      </c>
    </row>
    <row r="61" ht="30" spans="1:10">
      <c r="A61" s="11">
        <v>43</v>
      </c>
      <c r="B61" s="12"/>
      <c r="C61" s="12" t="s">
        <v>16</v>
      </c>
      <c r="D61" s="11" t="s">
        <v>73</v>
      </c>
      <c r="E61" s="14" t="s">
        <v>18</v>
      </c>
      <c r="F61" s="17">
        <v>50</v>
      </c>
      <c r="G61" s="18">
        <v>34.21</v>
      </c>
      <c r="H61" s="16">
        <v>21</v>
      </c>
      <c r="I61" s="16">
        <f>G61*1.21</f>
        <v>41.3941</v>
      </c>
      <c r="J61" s="16">
        <f t="shared" si="1"/>
        <v>1710.5</v>
      </c>
    </row>
    <row r="62" spans="1:10">
      <c r="A62" s="11"/>
      <c r="B62" s="12"/>
      <c r="C62" s="12"/>
      <c r="D62" s="13" t="s">
        <v>74</v>
      </c>
      <c r="E62" s="14"/>
      <c r="F62" s="17"/>
      <c r="G62" s="18"/>
      <c r="H62" s="16"/>
      <c r="I62" s="16"/>
      <c r="J62" s="16">
        <f t="shared" si="1"/>
        <v>0</v>
      </c>
    </row>
    <row r="63" ht="30" spans="1:10">
      <c r="A63" s="11">
        <v>44</v>
      </c>
      <c r="B63" s="12"/>
      <c r="C63" s="12" t="s">
        <v>16</v>
      </c>
      <c r="D63" s="11" t="s">
        <v>75</v>
      </c>
      <c r="E63" s="14" t="s">
        <v>18</v>
      </c>
      <c r="F63" s="15">
        <v>30</v>
      </c>
      <c r="G63" s="18">
        <v>5.14</v>
      </c>
      <c r="H63" s="16">
        <v>21</v>
      </c>
      <c r="I63" s="16">
        <f>G63*1.21</f>
        <v>6.2194</v>
      </c>
      <c r="J63" s="16">
        <f t="shared" si="1"/>
        <v>154.2</v>
      </c>
    </row>
    <row r="64" spans="1:10">
      <c r="A64" s="22" t="s">
        <v>76</v>
      </c>
      <c r="B64" s="22"/>
      <c r="C64" s="22"/>
      <c r="D64" s="22"/>
      <c r="E64" s="22"/>
      <c r="F64" s="22"/>
      <c r="G64" s="22"/>
      <c r="H64" s="22"/>
      <c r="I64" s="22"/>
      <c r="J64" s="16">
        <f>SUM(J9:J63)</f>
        <v>9803.55</v>
      </c>
    </row>
    <row r="65" spans="1:10">
      <c r="A65" s="22" t="s">
        <v>77</v>
      </c>
      <c r="B65" s="22"/>
      <c r="C65" s="22"/>
      <c r="D65" s="22"/>
      <c r="E65" s="22"/>
      <c r="F65" s="22"/>
      <c r="G65" s="22"/>
      <c r="H65" s="22"/>
      <c r="I65" s="22"/>
      <c r="J65" s="16">
        <f>J64*0.21</f>
        <v>2058.7455</v>
      </c>
    </row>
    <row r="66" spans="1:10">
      <c r="A66" s="22" t="s">
        <v>78</v>
      </c>
      <c r="B66" s="22"/>
      <c r="C66" s="22"/>
      <c r="D66" s="22"/>
      <c r="E66" s="22"/>
      <c r="F66" s="22"/>
      <c r="G66" s="22"/>
      <c r="H66" s="22"/>
      <c r="I66" s="22"/>
      <c r="J66" s="16">
        <f>J64+J65</f>
        <v>11862.2955</v>
      </c>
    </row>
    <row r="67" spans="1:10">
      <c r="A67" s="24"/>
      <c r="B67" s="25"/>
      <c r="C67" s="25"/>
      <c r="D67" s="25"/>
      <c r="E67" s="25"/>
      <c r="F67" s="25"/>
      <c r="G67" s="25"/>
      <c r="H67" s="25"/>
      <c r="I67" s="25"/>
      <c r="J67" s="28"/>
    </row>
    <row r="68" ht="36" customHeight="1" spans="1:10">
      <c r="A68" s="26" t="s">
        <v>79</v>
      </c>
      <c r="B68" s="26"/>
      <c r="C68" s="26"/>
      <c r="D68" s="26"/>
      <c r="E68" s="26"/>
      <c r="F68" s="26"/>
      <c r="G68" s="26"/>
      <c r="H68" s="26"/>
      <c r="I68" s="26"/>
      <c r="J68" s="26"/>
    </row>
    <row r="69" spans="1:10">
      <c r="A69" s="27"/>
      <c r="B69" s="27"/>
      <c r="C69" s="27"/>
      <c r="D69" s="27"/>
      <c r="E69" s="27"/>
      <c r="F69" s="27"/>
      <c r="G69" s="27"/>
      <c r="H69" s="27"/>
      <c r="I69" s="27"/>
      <c r="J69" s="29"/>
    </row>
  </sheetData>
  <mergeCells count="16">
    <mergeCell ref="G1:J1"/>
    <mergeCell ref="A3:J3"/>
    <mergeCell ref="A4:J4"/>
    <mergeCell ref="A5:J5"/>
    <mergeCell ref="A64:I64"/>
    <mergeCell ref="A65:I65"/>
    <mergeCell ref="A66:I66"/>
    <mergeCell ref="A68:J68"/>
    <mergeCell ref="B8:B10"/>
    <mergeCell ref="B11:B13"/>
    <mergeCell ref="B14:B15"/>
    <mergeCell ref="B16:B18"/>
    <mergeCell ref="B19:B31"/>
    <mergeCell ref="B32:B35"/>
    <mergeCell ref="B36:B47"/>
    <mergeCell ref="B48:B63"/>
  </mergeCells>
  <pageMargins left="0.699305555555556" right="0.699305555555556"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2018-04-07T05:23:00Z</dcterms:created>
  <dcterms:modified xsi:type="dcterms:W3CDTF">2018-04-10T10:54:37Z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