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<sst xmlns="http://schemas.openxmlformats.org/spreadsheetml/2006/main" count="314">
  <si>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</si>
  <si>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</si>
  <si>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</si>
  <si>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7 pirkimo dalis. Santechninė keramika ir jos dalys, vonios, plautuvės, dušo kabinos, vonios/WC kambario aksesuarai</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</si>
  <si>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</si>
  <si>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</si>
  <si>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</si>
  <si>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</si>
  <si>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</si>
  <si>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</si>
  <si>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</si>
  <si>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</si>
  <si>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</si>
  <si>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</si>
  <si>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Praustuvas</t>
  </si>
  <si>
    <t>"Cersanit president"  tipo arba lygiavertis</t>
  </si>
  <si>
    <t>Cersanit, Lenkija</t>
  </si>
  <si>
    <t>matmenys: 40 cm ± 0,05 %</t>
  </si>
  <si>
    <t>vnt.</t>
  </si>
  <si>
    <t>matmenys: 45 cm ± 0,05 %</t>
  </si>
  <si>
    <t>matmenys: 50 cm ± 0,05 %</t>
  </si>
  <si>
    <t>matmenys: 55 cm ± 0,05 %</t>
  </si>
  <si>
    <t>matmenys: 60 cm ± 0,05 %</t>
  </si>
  <si>
    <t>"Jika lyra plus"  tipo arba lygiavertis</t>
  </si>
  <si>
    <t>Jika, Čekija</t>
  </si>
  <si>
    <t>"Laufen"  tipo arba lygiavertis</t>
  </si>
  <si>
    <t>Laufen, Šveicarija</t>
  </si>
  <si>
    <t>matmenys: 55 cm  ± 0,05 %</t>
  </si>
  <si>
    <t>matmenys: 65 cm ± 0,05 %</t>
  </si>
  <si>
    <t>matmenys: 85 cm ± 0,05 %</t>
  </si>
  <si>
    <t>matmenys: 105 cm ± 0,05 %</t>
  </si>
  <si>
    <t>Puskojė</t>
  </si>
  <si>
    <t>Praustuvo, tinkanti "Cersanit" praustuvams</t>
  </si>
  <si>
    <t>Praustuvo, tinkanti "Jika" prastuvams</t>
  </si>
  <si>
    <t>Praustuvo, tinkanti "Laufen" prastuvams</t>
  </si>
  <si>
    <t>Koja</t>
  </si>
  <si>
    <t>Praustuvo, tinkanti 'Cersanit" praustuvams</t>
  </si>
  <si>
    <t>Praustuvo, tinkanti "Jika" praustuvams</t>
  </si>
  <si>
    <t>Plautuvė</t>
  </si>
  <si>
    <t>Alveus, Slovėnija</t>
  </si>
  <si>
    <t>Virtuvinė, metalinė, 50 x 60 cm  ± 0,05 %, uždedama, kairinė</t>
  </si>
  <si>
    <t>Virtuvinė, metalinė, 50 x 60 cm  ± 0,05 %, uždedama, dešninė</t>
  </si>
  <si>
    <t>Virtuvinė, metalinė, 80 x 60 cm ± 0,05 %, uždedama, kairinė</t>
  </si>
  <si>
    <t>Virtuvinė, metalinė, 80 x 60  cm ± 0,05 %, uždedama, dešninė</t>
  </si>
  <si>
    <t>Virtuvinė, metalinė, 80 x 60  ± 0,05 %cm uždedama, dviguba</t>
  </si>
  <si>
    <t>Franke, Vokietija</t>
  </si>
  <si>
    <t>Virtuvinė, metalinė,  apvali, DN45 cm  ± 0,05 %, įleidžiama</t>
  </si>
  <si>
    <t>Virtuvinė, metalinė,  apvali, DN51 cm  ± 0,05 %, įleidžiama</t>
  </si>
  <si>
    <t>Virtuvinė, metalinė,  77 x 50 cm  ± 0,05 %, įleidžiama</t>
  </si>
  <si>
    <t>Virtuvinė, metalinė, 78 x 43,5 cm  ± 0,05 %, įleidžiama</t>
  </si>
  <si>
    <t>Virtuvinė, metalinė,  58 x 51 cm  ± 0,05 %, įleidžiama</t>
  </si>
  <si>
    <t>Virtuvinė, metalinė,  45,5 x 43,5 cm ± 0,05 %, įleidžiama</t>
  </si>
  <si>
    <t>Plautuvė-stalas</t>
  </si>
  <si>
    <t>Ukrenga, Lietuva</t>
  </si>
  <si>
    <t>Nerūdijančio plieno, 800 x 1000 x 600  cm ± 0,05 %, su dviem plautuvėm: 40 x 40  cm ± 0,05 %, plautuvės gylis 25 cm   ± 0,05 %, išleidimo skylė 40 mm  ± 0,05 %, su skyle maišytuvui (skylės vieta derinama)</t>
  </si>
  <si>
    <t>Nerūdijančio plieno, 800 x 1400 x 600  cm ± 0,05 %, su dviem plautuvėm: 40 x 40 cm  ± 0,05 %, plautuvės gylis 25 cm   ± 0,05 %, išleidimo skylė 40 mm ± 0,05 %, su skyle maišytuvui (skylės vieta derinama)</t>
  </si>
  <si>
    <t>Nerūdijančio plieno, 800 x 2000 x 600 cm ± 0,05 %, su dviem plautuvėm: 40 x 40  cm ± 0,05 %, plautuvės gylis 25 cm   ± 0,05 %, išleidimo skylė 40 mm ± 0,05 %, su skyle maišytuvui (skylės vieta derinama)</t>
  </si>
  <si>
    <t>Klozetas</t>
  </si>
  <si>
    <t>Su horizantaliu išleidimu, "'Cersanit S10"  tipo arba lygiavertis</t>
  </si>
  <si>
    <t>Kolo, Lenkija</t>
  </si>
  <si>
    <t>Su horizantaliu išleidimu, "Kolo Solo"  tipo arba lygiavertis</t>
  </si>
  <si>
    <t>Su horizantaliu išleidimu, :Jika norma"  tipo arba lygiavertis</t>
  </si>
  <si>
    <t>Gustavsber, Švedija</t>
  </si>
  <si>
    <t>Su horizantaliu išleidimu, "Gustavsberg Nautic"  tipo arba lygiavertis</t>
  </si>
  <si>
    <t>Su vertikaliu išleidimu, "Jika Lyra plus"  tipo arba lygiavertis</t>
  </si>
  <si>
    <t>Su vertikaliu išleidimu, "Gustavsberg arctic 4300"  tipo arba lygiavertis</t>
  </si>
  <si>
    <t>Su 45° išleidimu "Kolo"  tipo arba lygiavertis</t>
  </si>
  <si>
    <t>Viduaras</t>
  </si>
  <si>
    <t>Pastatomas, "Jika Mira" tipo arba lygiavertis</t>
  </si>
  <si>
    <t>Pakabinamas, 'Jika Mira" tipo arba lygiavertis</t>
  </si>
  <si>
    <t>Bakelis</t>
  </si>
  <si>
    <t>Tycner, Lenkija</t>
  </si>
  <si>
    <t>Klozeto, pakabinamas, plastikinis</t>
  </si>
  <si>
    <t>Klozeto, pakabinamas, plastikinis,  "Jika"  tipo arba lygiavertis</t>
  </si>
  <si>
    <t>Klozetas pastatomas (pajungiamas prie pakabinamo plastmasinio bakelio)</t>
  </si>
  <si>
    <t>Pastatomas, "Jika zeta"  tipo arba lygiavertis (pajungiamas prie pakabinamo plastikinio bakelio)</t>
  </si>
  <si>
    <t>Pakabinamas klozetas</t>
  </si>
  <si>
    <t>Pakabinamas,"Cersanit parva"  tipo arba lygiavertis</t>
  </si>
  <si>
    <t>Pakabinamas "Jika Lyra plus"  tipo arba lygiavertis</t>
  </si>
  <si>
    <t>Pakabinamas "Laufen Pro"  tipo arba lygiavertis</t>
  </si>
  <si>
    <t>Spintelė</t>
  </si>
  <si>
    <t>Po kriaukle, be kriaukles, balta, pakabinama, dviejų durelių</t>
  </si>
  <si>
    <t>Armatura, Lenkija</t>
  </si>
  <si>
    <t>kriauklės matmenys: 45 cm ± 0,05 %</t>
  </si>
  <si>
    <t>Riva, Lietuva</t>
  </si>
  <si>
    <t>kriauklės matmenys: 50 cm ± 0,05 %</t>
  </si>
  <si>
    <t>kriauklės matmenys: 55 cm ± 0,05 %</t>
  </si>
  <si>
    <t>kriauklės matmenys: 60 cm ± 0,05 %</t>
  </si>
  <si>
    <t>Po kriaukle, be kriaukles, balta, pastatoma, dviejų durelių</t>
  </si>
  <si>
    <t>Raguvos baldai, Lietuva</t>
  </si>
  <si>
    <t>Po kriaukle, be kriaukles, balta, pastatoma ant kojelių, kojelių aikštis 8-10 cm, dviejų durelių</t>
  </si>
  <si>
    <t>kriauklės matmenys: 60 cm± 0,05 %</t>
  </si>
  <si>
    <t>Montuojamas į spintelę, atitinkantis pozicijas 52-55, 56-59, 60-63</t>
  </si>
  <si>
    <t>Montuojamas į spintelę, atitinkantis pozicijas  52-55, 56-59, 60-63</t>
  </si>
  <si>
    <t>WC dangtis</t>
  </si>
  <si>
    <t>Slovplast, Slovakija</t>
  </si>
  <si>
    <t>Universalus</t>
  </si>
  <si>
    <t>"Jika norma" tipo arba lygiavertis</t>
  </si>
  <si>
    <t>"Cersanit S10" tipo arba lygiavertis</t>
  </si>
  <si>
    <t>Antibakterinis, "Jika Lyra plus" tipo arba lygiavertis</t>
  </si>
  <si>
    <t>Antibakterinis, "Cersanit" tipo arba lygiavertis</t>
  </si>
  <si>
    <t>Antibakterinis "Gustavsberg nautic" tipo arba lygiavertis</t>
  </si>
  <si>
    <t>Antibakterinis, pakabinamam Klozetui "Jika Lyra plus" tipo arba lygiavertis</t>
  </si>
  <si>
    <t>Antibakterinis, pakabinamam klozetui "Cersanit parva" tipo arba lygiavertis</t>
  </si>
  <si>
    <t>Antibakterinis, pakabinamam klozetui "Laufen Pro" tipo arba lygiavertis</t>
  </si>
  <si>
    <t>Mechanizmas</t>
  </si>
  <si>
    <t>AlcaPlast, Čekija</t>
  </si>
  <si>
    <t>Vandens nuleidimo, universalus, vieno mygtuko</t>
  </si>
  <si>
    <t>Vandens nuleidimo, universalus, dvigubu mygtuko</t>
  </si>
  <si>
    <t>Vandens nuleidimo, "Jika Zeta" tipo arba lygiavertis</t>
  </si>
  <si>
    <t>Logis, Baltarusija</t>
  </si>
  <si>
    <t>Vandens nuleidimo, tinkantis rusiškiems klozetams, žalvarinis</t>
  </si>
  <si>
    <t>Mygtukas</t>
  </si>
  <si>
    <t>"Jika Zeta" tipo arba lygiavertis</t>
  </si>
  <si>
    <t>Nuleidėjas</t>
  </si>
  <si>
    <t>Oras, Suomija</t>
  </si>
  <si>
    <t>Pisuaro, su baterija, "Oras Electra 6567" tipo arba lygiavertis</t>
  </si>
  <si>
    <t>Dozatorius</t>
  </si>
  <si>
    <t>Schell, Vokietija</t>
  </si>
  <si>
    <t>WC, automatinis, " Schell Schellomat" tipo arba lygiavertis</t>
  </si>
  <si>
    <t>Nuplovimo mechanizmas</t>
  </si>
  <si>
    <t>Virštinkinis,  "Schell Schellomat Basic" tipo arba lygiavertis</t>
  </si>
  <si>
    <t>WC rėmas</t>
  </si>
  <si>
    <t>Viega, Vokietija</t>
  </si>
  <si>
    <t>3-6/9 l., 8 cm ± 0,05 %, 1130 x 630 cm ± 0,05 %</t>
  </si>
  <si>
    <t>3-6/9 l., 1130 x 490 cm ± 0,05 %</t>
  </si>
  <si>
    <t>3-6/9 l., 830 x 490 cm ± 0,05 %, žemas</t>
  </si>
  <si>
    <t>WC bakelis</t>
  </si>
  <si>
    <t>Potinkinis, pastatomam unitazui</t>
  </si>
  <si>
    <t>Rėmas</t>
  </si>
  <si>
    <t>Praustuvo, 1130 x 490 cm ± 0,05 %</t>
  </si>
  <si>
    <t>Pisuaro, 1130 x 490 cm ± 0,05 %</t>
  </si>
  <si>
    <t>Bidė, 1130 x 490  cm ± 0,05 %</t>
  </si>
  <si>
    <t>Tvirtinimas</t>
  </si>
  <si>
    <t>Praustuvo/pisuaro/bidė rėmo</t>
  </si>
  <si>
    <t>Pajungimo komplektas</t>
  </si>
  <si>
    <t>Potinkinio WC</t>
  </si>
  <si>
    <t>WC "Visign 10" tipo arba lygiavertis, baltas</t>
  </si>
  <si>
    <t>WC "Visign 10" tipo arba lygiavertis, chromas</t>
  </si>
  <si>
    <t>WC "Visign 10" tipo arba lygiavertis, matinis chromas</t>
  </si>
  <si>
    <t>WC "Visign12" tipo arba lygiavertis, baltas</t>
  </si>
  <si>
    <t>WC "Visign12" tipo arba lygiavertis, chromas</t>
  </si>
  <si>
    <t>WC 'Visign12" tipo arba lygiavertis, matinis chromas</t>
  </si>
  <si>
    <t>Dvigubas, "M70 Alcaplast" tipo arba lygiavertis, baltas</t>
  </si>
  <si>
    <t>Dvigubas, 'M71 Alcaplast" tipo arba lygiavertis, chromuotas</t>
  </si>
  <si>
    <t>"Target Segment K97-328" tipo arba lygiavertis, baltas</t>
  </si>
  <si>
    <t>Tece, Vokietija</t>
  </si>
  <si>
    <t>Mygtukas 'Ambia" tipo arba lygiavertis, baltas</t>
  </si>
  <si>
    <t>Mygtukas "Ambia" tipo arba lygiavertis, chromuotas</t>
  </si>
  <si>
    <t>Mygtukas "Ambia" tipo arba lygiavertis, matinis chromas</t>
  </si>
  <si>
    <t>Mygtukas "Planus" tipo arba lygiavertis, baltas</t>
  </si>
  <si>
    <t>Mygtukas "Planus" tipo arba lygiavertis, chromuotas</t>
  </si>
  <si>
    <t>Mygtukas "Planus" tipo arba lygiavertis, matinis chromas</t>
  </si>
  <si>
    <t>Nuleidimo, "Tece" tipo arba lygiavertis, potinkiniam rėmui</t>
  </si>
  <si>
    <t>Kamštis</t>
  </si>
  <si>
    <t>Praustuvo išleidimo</t>
  </si>
  <si>
    <t>Aniplast, Rusija</t>
  </si>
  <si>
    <t>matmenys: 43 mm  ± 0,05 %</t>
  </si>
  <si>
    <t>matmenys: 39 mm  ± 0,05 %</t>
  </si>
  <si>
    <t>Sietelis</t>
  </si>
  <si>
    <t>Plautuvei, matm. 70 mm  ± 0,05 %</t>
  </si>
  <si>
    <t>Vonios ir komplektuojančios dalys</t>
  </si>
  <si>
    <t>Juosta</t>
  </si>
  <si>
    <t>Ravak, Čekija</t>
  </si>
  <si>
    <t>plotis 6 mm ± 0,05 %, ilgis 2000 mm ± 0,05 %, baltos spalvos</t>
  </si>
  <si>
    <t>plotis 11 mm ± 0,05 %, ilgis 2000 mm ± 0,05 %, baltos spalvos</t>
  </si>
  <si>
    <t>Kampas</t>
  </si>
  <si>
    <t>Apdailos, voniai, su lipnia juostele, plotis 7 mm ± 0,05 %, ilgis 2500 mm ± 0,05 %</t>
  </si>
  <si>
    <t>Apdailos, voniai, be lipnios juostelės, plotis 7 mm ± 0,05 %, ilgis 2500 mm ± 0,05 %</t>
  </si>
  <si>
    <t>Sienelė</t>
  </si>
  <si>
    <t>Karavann, Rusija</t>
  </si>
  <si>
    <t>Vonios, plastikinė 150 cm ± 0,05 %, baltos spalvos</t>
  </si>
  <si>
    <t>Vonios, plastikinė 170 cm ± 0,05 %, baltos spalvos</t>
  </si>
  <si>
    <t>Vonios, plastikinė 70 cm ± 0,05 %, baltos spalvos</t>
  </si>
  <si>
    <t>Vonia</t>
  </si>
  <si>
    <t>BLB, Portugalija</t>
  </si>
  <si>
    <t>Metalinė,  120 x 70 cm ± 0,05 %, baltos spalvos</t>
  </si>
  <si>
    <t>Metalinė, 140 x 70 cm ± 0,05 %, baltos spalvos</t>
  </si>
  <si>
    <t>Kaldewei, Vokietija</t>
  </si>
  <si>
    <t>Metalinė, 150 x 70 cm± 0,05 %, baltos spalvos</t>
  </si>
  <si>
    <t>Metalinė, 17 0x 70 cm ± 0,05 %, baltos spalvos</t>
  </si>
  <si>
    <t>Metalinė, 150 x 70 cm ± 0,05 %, baltos spalvos. Plieno storis: 3.5 mm ± 0,05 %</t>
  </si>
  <si>
    <t>Metalinė, 170 x 70 cm ± 0,05 %, baltos spalvos. Plieno storis: 3.5mm ± 0,05 %</t>
  </si>
  <si>
    <t>Kojos</t>
  </si>
  <si>
    <t>Metalinei voniai</t>
  </si>
  <si>
    <t>kompl.</t>
  </si>
  <si>
    <t>akrilinė 150 x 70 cm ± 0,05 %, baltos spalvos</t>
  </si>
  <si>
    <t>Akrilinė 170 x 70 cm ± 0,05 %, baltos spalvos</t>
  </si>
  <si>
    <t>Akrilinei voniai (atinkantis akrilinės vonios modelį)</t>
  </si>
  <si>
    <t>Akrilinei voniai, 150 cm ± 0,05 % (atinkantis akrilinės vonios modelį)</t>
  </si>
  <si>
    <t>akrilinei voniai 170 cm ± 0,05 % (atinkantis akrilinės vonios modelį)</t>
  </si>
  <si>
    <t>Dušo, aliuminio rėmu, plastikinė "APSS" tipo arba lygiavertė</t>
  </si>
  <si>
    <t>matmenys: 75 cm ± 0,05 %</t>
  </si>
  <si>
    <t>matmenys: 80 cm ± 0,05 %</t>
  </si>
  <si>
    <t>matmenys: 90 cm ± 0,05 %</t>
  </si>
  <si>
    <t>Dušo, aliuminio rėmu, su permatomu stiklu "APSS" tipo arba lygiavertė</t>
  </si>
  <si>
    <t>matmenys: 75  cm± 0,05 %</t>
  </si>
  <si>
    <t>Dušo, aliuminio rėmu, su nepermatomu  stiklu "APSS" tipo arba lygiavertė</t>
  </si>
  <si>
    <t>matmenys: 80 cm± 0,05 %</t>
  </si>
  <si>
    <t>Durys</t>
  </si>
  <si>
    <t>Dušo, aliuminio rėmu, plastikinės "ASDP3" tipo arba lygiavertės</t>
  </si>
  <si>
    <t>matmenys: 100 cm ± 0,05 %</t>
  </si>
  <si>
    <t>matmenys: 110 cm ± 0,05 %</t>
  </si>
  <si>
    <t>matmenys: 120 cm ± 0,05 %</t>
  </si>
  <si>
    <t>matmenys: 130 cm ± 0,05 %</t>
  </si>
  <si>
    <t>Dušo, aliuminio rėmu, su permatomu stiklu "ASDP3" tipo arba lygiavertės</t>
  </si>
  <si>
    <t>Dušo, aliuminio rėmu, su nepermatomu  stiklu "ASDP3" tipo arba lygiavertės</t>
  </si>
  <si>
    <t>Dušo kabina</t>
  </si>
  <si>
    <t>su padėklu, kvadratinė, aliuminio rėmu (kompl.)</t>
  </si>
  <si>
    <t>Futura, Kinija</t>
  </si>
  <si>
    <t>matmenys: 80 cm ± 0,05 %, padėklo aukštis 15 cm  ± 0,05 %, dušo kabinos aukštis 195 cm ± 0,05 %, stiklas grūdintas, storis 4 mm ± 0,05 %, nepermatomas</t>
  </si>
  <si>
    <t>matmenys: 90 cm ± 0,05 %, padėklo aukštis 15 cm  ± 0,05 %, dušo kabinos aukštis 195 cm ± 0,05 %, stiklas grūdintas, storis 4 mm ± 0,05 %, nepermatomas</t>
  </si>
  <si>
    <t>Su padėklu, suapvalinta (kompl.)</t>
  </si>
  <si>
    <t>Thema-Lux, Kinija</t>
  </si>
  <si>
    <t>matmenys: 80 cm ± 0,05 %, padėklo aukštis 15 cm ± 0,05 %, dušo kabinos aukštis 195 cm ± 0,05 %, stiklas grūdintas, storis 4 mm ± 0,05 %, nepermatomas</t>
  </si>
  <si>
    <t>matmenys: 90 cm ± 0,05 %, padėklo aukštis 15 cm ± 0,05 %, dušo kabinos aukštis 195 cm ± 0,05 %, stiklas grūdintas, storis 4mm ± 0,05 %, nepermatomas</t>
  </si>
  <si>
    <t>Erlit, Kinija</t>
  </si>
  <si>
    <t>matmenys: 80 cm ± 0,05 %, padėklo aukštis 42 cm ± 0,05 %, dušo kabinos aukštis 195 cm ± 0,05 %, stiklas grūdintas, storis 4 mm ± 0,05 %, nepermatomas</t>
  </si>
  <si>
    <t>matmenys: 90 cm ± 0,05 %, padėklo aukštis 42 cm ± 0,05 %, dušo kabinos aukštis 195 cm ± 0,05 %, stiklas grūdintas, storis 4 mm ± 0,05 %, nepermatomas</t>
  </si>
  <si>
    <t>Be padėklo, plastikas, suapvalinta (kompl.) "SKCP4" tipo arba lygiavertė</t>
  </si>
  <si>
    <t>matmenys: 80 cm ± 0,05 %, aukštis 185 cm ± 0,05 %</t>
  </si>
  <si>
    <t>matmenys: 90 cm ± 0,05 %, aukštis 185 cm ± 0,05 %</t>
  </si>
  <si>
    <t>Be padėklo, kvadratinė. (kompl.), aliuminis rėmas, grūdintas stiklas 6 mm ± 0,05 %, skaidrus, "Sanipro OBS2" tipo arba lygiavertė</t>
  </si>
  <si>
    <t>Sanipro, Čekija</t>
  </si>
  <si>
    <t>Dušo padėklas</t>
  </si>
  <si>
    <t>Kvadratinis, akrilinis, aukštis 12,5 cm ± 0,05 % , "Sanipro Aloha-P" dušo kabinos tipui arba lygiavertis</t>
  </si>
  <si>
    <t>matmenys: 90 cm± 0,05 %</t>
  </si>
  <si>
    <t>Kvadratinis, lieto marmūro, aukštis 30 mm ± 0,05 %, "Sanipro Aloha-M"dušo kabinos tipui arba lygiavertis</t>
  </si>
  <si>
    <t>Suapvalintas, akrilinis, aukštis 12,5 cm  ± 0,05 %, "Sanipro Dream-P" dušo kabinos tipui arba lygiavertis</t>
  </si>
  <si>
    <t>matmenys: 80  cm± 0,05 %</t>
  </si>
  <si>
    <t>Ratukas</t>
  </si>
  <si>
    <t>Roltechnik, Čekija</t>
  </si>
  <si>
    <t>Dušo kabinai 'Roltechnik CS2" tipo arba lygiavertis</t>
  </si>
  <si>
    <t>Dušo kabinai "Roltechnik CR2" tipo arba lygiavertis</t>
  </si>
  <si>
    <t>Dušo kabinai, dvigubas</t>
  </si>
  <si>
    <t>Dušo kabinai, viengubas</t>
  </si>
  <si>
    <t>Dušo kabinai, viengubas, nuspaudžiamas, apatinis</t>
  </si>
  <si>
    <t>Tepalas</t>
  </si>
  <si>
    <t>Dušo kabinos ratukams tepti</t>
  </si>
  <si>
    <t>Vonios/WC kambario aksesuarai</t>
  </si>
  <si>
    <t>Rankena</t>
  </si>
  <si>
    <t>Bemeta, Čekija</t>
  </si>
  <si>
    <t>300 mm ± 0,05 %, baltos spalvos</t>
  </si>
  <si>
    <t>400 mm ± 0,05 %, baltos spalvos</t>
  </si>
  <si>
    <t>500 mm ± 0,05 %, baltos spalvos</t>
  </si>
  <si>
    <t>600 mm ± 0,05 %, baltos spalvos</t>
  </si>
  <si>
    <t>700 mm ± 0,05 %, baltos spalvos</t>
  </si>
  <si>
    <t>800 mm ± 0,05 %, baltos spalvos</t>
  </si>
  <si>
    <t>900 mm ± 0,05 %, baltos spalvos</t>
  </si>
  <si>
    <t>1000 mm ± 0,05 %, baltos spalvos</t>
  </si>
  <si>
    <t>1100 mm ± 0,05 %, baltos spalvos</t>
  </si>
  <si>
    <t>1200 mm ± 0,05 %, baltos spalvos</t>
  </si>
  <si>
    <t>1500 mm ± 0,05 %, baltos spalvos</t>
  </si>
  <si>
    <t>430 x 210 x 80 mm  ± 0,05 %, lenkta, chromuota</t>
  </si>
  <si>
    <t>Atrama</t>
  </si>
  <si>
    <t>U formos, stacionari, 600 mm ± 0,05 %, tvirtinama prie sienos, baltos spalvos</t>
  </si>
  <si>
    <t>U formos, stacionari, 800 mm ± 0,05 %, tvirtinama prie sienos,baltos spalvos</t>
  </si>
  <si>
    <t>U formos atlenkiama, 600 mm ± 0,05 %, tvirtinama prie sienos,baltos spalvos</t>
  </si>
  <si>
    <t>U formos atlenkiama, 800 mm ± 0,05 %, tvirtinama prie sienos,baltos spalvos</t>
  </si>
  <si>
    <t>Atlenkiama, 800 mm ± 0,05 %, tvirtinama prie sienos, su kojele, baltos spalvos</t>
  </si>
  <si>
    <t>Atlenkiama, 800 mm ± 0,05 %, tvirtinama prie grindų, baltos spalvos</t>
  </si>
  <si>
    <t>Dušo, kampinė, 670 x 670 mm ± 0,05 %, baltos spalvos</t>
  </si>
  <si>
    <t>Dušo, kampu,  580 x 660 x 1180 mm ± 0,05 %, baltos spalvos, dešininė</t>
  </si>
  <si>
    <t>Dušo, kampu, 580 x 660 x 1180 mm ± 0,05 %, baltos spalvos, kairinė</t>
  </si>
  <si>
    <t>Dušo, 890 x 630 mm  ± 0,05 %, baltos spalvos, dešininė</t>
  </si>
  <si>
    <t>Dušo, 890 x 630 mm  ± 0,05 %, baltos spalvos, kairinė</t>
  </si>
  <si>
    <t>Lentynėlė</t>
  </si>
  <si>
    <t>Benedomo, Kinija</t>
  </si>
  <si>
    <t>Vonios, metalinė, kampinė, 3 dalių, 22,00 x 2,00 x 44,00 cm ± 0,05 %</t>
  </si>
  <si>
    <t>Vonios, metalinė, kampinė, 3 dalių, 24,7 x 19,00 x 38,8 cm ± 0,05 %</t>
  </si>
  <si>
    <t>Vonios, kampinė, 1 dalies, 23,00 x 23,00 x 65,00 cm ± 0,05 %</t>
  </si>
  <si>
    <t>Vonios, stačiakampė, 2 dalių, 37,00 x 31,00 x 23,00 cm ± 0,05 %</t>
  </si>
  <si>
    <t>Vonios, kampinė, 2 dalių, 37,00 x 32,00 x 23,00 cm ± 0,05 %</t>
  </si>
  <si>
    <t>Vonios, metalinė, stačiakampė, 3 dalių, 25,00 x11,00  x77,00 cm ± 0,05 %</t>
  </si>
  <si>
    <t>WC šepetys</t>
  </si>
  <si>
    <t>Nerūdijančio plieno</t>
  </si>
  <si>
    <t>York, Lenkija</t>
  </si>
  <si>
    <t>Plastikinis, su įdėklu</t>
  </si>
  <si>
    <t>Plastikinis</t>
  </si>
  <si>
    <t>Muilinė</t>
  </si>
  <si>
    <t>Metalinė, tvirtinama prie sienos</t>
  </si>
  <si>
    <t>Metalinė, pastatomoji</t>
  </si>
  <si>
    <t>Keramikinė, tvirtinama prie sienos</t>
  </si>
  <si>
    <t>Stiklinė, tvirtinama prie sienos</t>
  </si>
  <si>
    <t>Laikiklis</t>
  </si>
  <si>
    <t>Gedy, Italija</t>
  </si>
  <si>
    <t>Dantų šepetukų, keramikinis, pastatomas</t>
  </si>
  <si>
    <t>Dantų šepetukų, stiklinis, pastatomas</t>
  </si>
  <si>
    <t>Dantų šepetukų, keramikinis, pakabinamas</t>
  </si>
  <si>
    <t>Dantų šepetukų, stiklinis, pakabinamas</t>
  </si>
  <si>
    <t>Karo-Plast, Lenkija</t>
  </si>
  <si>
    <t>Tualetinio popieriaus, plastikinis, pakabinamas</t>
  </si>
  <si>
    <t>Tualetinio popieriaus, metalinis, pakabinamas, su dangteliu</t>
  </si>
  <si>
    <t>Tualetinio popieriaus, metalinis, pakabinamas, be dangtelio</t>
  </si>
  <si>
    <t>Stovas</t>
  </si>
  <si>
    <t>Tualeto reikmenų, metalinis, pastatomas (tualetinio popieriaus laikiklis, WC šepėtys)</t>
  </si>
  <si>
    <t>Karnizas</t>
  </si>
  <si>
    <t>Vonios užuolaidai, kampinis 80 x 80 cm ± 0,05 %</t>
  </si>
  <si>
    <t>Vonios užuolaidai, kampinis 90 x 90 cm ± 0,05 %</t>
  </si>
  <si>
    <t>Vonios užuolaidos karnizo, kampinis</t>
  </si>
  <si>
    <t>Vonios užuolaidos, tiesus, baltos spalvos, 85 x 135 cm ± 0,05 %</t>
  </si>
  <si>
    <t>Vonios užuolaidai, tiesus, baltos spalvos 140 x 260 cm ± 0,05 %</t>
  </si>
  <si>
    <t>Vonios užuolaidai, tiesus, chromuotas, 85 x 135 cm ± 0,05 %</t>
  </si>
  <si>
    <t>Vonios užuolaidai, tiesus, chromuotas 140 x 260 cm ± 0,05 %</t>
  </si>
  <si>
    <t>Kabliukai</t>
  </si>
  <si>
    <t>Vonios užuolaidai kabinti (pakuotėje ne mažiau 12 vnt.)</t>
  </si>
  <si>
    <t>pak.</t>
  </si>
  <si>
    <t>Užuolaida voniai</t>
  </si>
  <si>
    <t>matmenys: 180 x 180 cm ± 0,05 %, medžiaga poliesteris arba lygiavertė, įvairių spalvų</t>
  </si>
  <si>
    <t>matmenys: 200 x 180 cm ± 0,05 %, medžiaga poliesteris arba lygiavertė, įvairių spalvų</t>
  </si>
  <si>
    <t>Pasiūlymo kaina be PVM, Eur</t>
  </si>
  <si>
    <t>PVM, Eur</t>
  </si>
  <si>
    <t>Pasiūlymo kaina su PVM, Eur</t>
  </si>
  <si>
    <r>
      <rPr>
        <b/>
        <i/>
        <sz val="11"/>
        <color rgb="FF000000"/>
        <rFont val="Times New Roman"/>
        <charset val="204"/>
      </rPr>
      <t xml:space="preserve">Bendra pasiūlymo kaina pirkimo daliai Nr. 7 su PVM </t>
    </r>
    <r>
      <rPr>
        <b/>
        <i/>
        <u/>
        <sz val="11"/>
        <color rgb="FF000000"/>
        <rFont val="Times New Roman"/>
        <charset val="204"/>
      </rPr>
      <t>120436,58</t>
    </r>
    <r>
      <rPr>
        <b/>
        <i/>
        <sz val="11"/>
        <color rgb="FF000000"/>
        <rFont val="Times New Roman"/>
        <charset val="204"/>
      </rPr>
      <t xml:space="preserve"> EUR (šimtas dvydešimt tūkstančių keturi šimtai trysdešimt šeši, 58 Eur su PVM).
Į šią sumą įeina visos išlaidos ir visi mokesčiai, taip pat ir PVM, kuris sudaro </t>
    </r>
    <r>
      <rPr>
        <b/>
        <i/>
        <u/>
        <sz val="11"/>
        <color rgb="FF000000"/>
        <rFont val="Times New Roman"/>
        <charset val="204"/>
      </rPr>
      <t>20902,22</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</si>
</sst>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35">
    <font>
      <sz val="11"/>
      <color theme="1"/>
      <name val="Calibri"/>
      <charset val="186"/>
      <scheme val="minor"/>
    </font>
    <font>
      <sz val="11"/>
      <color rgb="FF000000"/>
      <name val="Times New Roman"/>
      <charset val="186"/>
    </font>
    <font>
      <b/>
      <sz val="11"/>
      <color rgb="FF000000"/>
      <name val="Times New Roman"/>
      <charset val="186"/>
    </font>
    <font>
      <b/>
      <sz val="11"/>
      <name val="Times New Roman"/>
      <charset val="186"/>
    </font>
    <font>
      <b/>
      <sz val="10"/>
      <color rgb="FF000000"/>
      <name val="Times New Roman"/>
      <charset val="186"/>
    </font>
    <font>
      <b/>
      <i/>
      <sz val="11"/>
      <color rgb="FF000000"/>
      <name val="Times New Roman"/>
      <charset val="186"/>
    </font>
    <font>
      <sz val="11"/>
      <name val="Times New Roman"/>
      <charset val="186"/>
    </font>
    <font>
      <b/>
      <i/>
      <sz val="11"/>
      <name val="Times New Roman"/>
      <charset val="186"/>
    </font>
    <font>
      <sz val="11"/>
      <name val="Calibri"/>
      <charset val="134"/>
    </font>
    <font>
      <sz val="11"/>
      <color rgb="FF000000"/>
      <name val="Calibri"/>
      <charset val="134"/>
    </font>
    <font>
      <sz val="11"/>
      <color rgb="FF000000"/>
      <name val="Times New Roman"/>
      <charset val="204"/>
    </font>
    <font>
      <sz val="11"/>
      <color rgb="FF000000"/>
      <name val="Calibri"/>
      <charset val="1"/>
    </font>
    <font>
      <sz val="11"/>
      <color rgb="FFFF0000"/>
      <name val="Times New Roman"/>
      <charset val="186"/>
    </font>
    <font>
      <b/>
      <i/>
      <sz val="11"/>
      <color rgb="FF000000"/>
      <name val="Times New Roman"/>
      <charset val="204"/>
    </font>
    <font>
      <sz val="11"/>
      <color theme="1"/>
      <name val="Calibri"/>
      <charset val="134"/>
      <scheme val="minor"/>
    </font>
    <font>
      <b/>
      <sz val="13"/>
      <color theme="3"/>
      <name val="Calibri"/>
      <charset val="134"/>
      <scheme val="minor"/>
    </font>
    <font>
      <u/>
      <sz val="11"/>
      <color rgb="FF0000FF"/>
      <name val="Calibri"/>
      <charset val="0"/>
      <scheme val="minor"/>
    </font>
    <font>
      <b/>
      <sz val="11"/>
      <color theme="3"/>
      <name val="Calibri"/>
      <charset val="134"/>
      <scheme val="minor"/>
    </font>
    <font>
      <i/>
      <sz val="11"/>
      <color rgb="FF7F7F7F"/>
      <name val="Calibri"/>
      <charset val="186"/>
      <scheme val="minor"/>
    </font>
    <font>
      <sz val="11"/>
      <color rgb="FFFF0000"/>
      <name val="Calibri"/>
      <charset val="0"/>
      <scheme val="minor"/>
    </font>
    <font>
      <sz val="11"/>
      <color theme="0"/>
      <name val="Calibri"/>
      <charset val="0"/>
      <scheme val="minor"/>
    </font>
    <font>
      <sz val="11"/>
      <color theme="1"/>
      <name val="Calibri"/>
      <charset val="0"/>
      <scheme val="minor"/>
    </font>
    <font>
      <b/>
      <sz val="11"/>
      <color rgb="FFFFFFFF"/>
      <name val="Calibri"/>
      <charset val="0"/>
      <scheme val="minor"/>
    </font>
    <font>
      <sz val="11"/>
      <color rgb="FF9C6500"/>
      <name val="Calibri"/>
      <charset val="0"/>
      <scheme val="minor"/>
    </font>
    <font>
      <b/>
      <sz val="11"/>
      <color theme="1"/>
      <name val="Calibri"/>
      <charset val="0"/>
      <scheme val="minor"/>
    </font>
    <font>
      <b/>
      <sz val="18"/>
      <color theme="3"/>
      <name val="Calibri"/>
      <charset val="134"/>
      <scheme val="minor"/>
    </font>
    <font>
      <b/>
      <sz val="15"/>
      <color theme="3"/>
      <name val="Calibri"/>
      <charset val="134"/>
      <scheme val="minor"/>
    </font>
    <font>
      <u/>
      <sz val="11"/>
      <color rgb="FF800080"/>
      <name val="Calibri"/>
      <charset val="0"/>
      <scheme val="minor"/>
    </font>
    <font>
      <b/>
      <sz val="11"/>
      <color rgb="FF3F3F3F"/>
      <name val="Calibri"/>
      <charset val="0"/>
      <scheme val="minor"/>
    </font>
    <font>
      <sz val="11"/>
      <color rgb="FF9C0006"/>
      <name val="Calibri"/>
      <charset val="0"/>
      <scheme val="minor"/>
    </font>
    <font>
      <sz val="11"/>
      <color rgb="FF3F3F76"/>
      <name val="Calibri"/>
      <charset val="0"/>
      <scheme val="minor"/>
    </font>
    <font>
      <sz val="11"/>
      <color rgb="FF006100"/>
      <name val="Calibri"/>
      <charset val="0"/>
      <scheme val="minor"/>
    </font>
    <font>
      <b/>
      <sz val="11"/>
      <color rgb="FFFA7D00"/>
      <name val="Calibri"/>
      <charset val="0"/>
      <scheme val="minor"/>
    </font>
    <font>
      <sz val="11"/>
      <color rgb="FFFA7D00"/>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21" fillId="7" borderId="0" applyNumberFormat="0" applyBorder="0" applyAlignment="0" applyProtection="0">
      <alignment vertical="center"/>
    </xf>
    <xf numFmtId="176" fontId="14" fillId="0" borderId="0" applyFont="0" applyFill="0" applyBorder="0" applyAlignment="0" applyProtection="0">
      <alignment vertical="center"/>
    </xf>
    <xf numFmtId="177" fontId="14" fillId="0" borderId="0" applyFont="0" applyFill="0" applyBorder="0" applyAlignment="0" applyProtection="0">
      <alignment vertical="center"/>
    </xf>
    <xf numFmtId="42"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0" fontId="22" fillId="5" borderId="8" applyNumberFormat="0" applyAlignment="0" applyProtection="0">
      <alignment vertical="center"/>
    </xf>
    <xf numFmtId="0" fontId="15" fillId="0" borderId="6" applyNumberFormat="0" applyFill="0" applyAlignment="0" applyProtection="0">
      <alignment vertical="center"/>
    </xf>
    <xf numFmtId="0" fontId="14" fillId="8" borderId="10" applyNumberFormat="0" applyFont="0" applyAlignment="0" applyProtection="0">
      <alignment vertical="center"/>
    </xf>
    <xf numFmtId="0" fontId="16" fillId="0" borderId="0" applyNumberFormat="0" applyFill="0" applyBorder="0" applyAlignment="0" applyProtection="0">
      <alignment vertical="center"/>
    </xf>
    <xf numFmtId="0" fontId="20" fillId="10" borderId="0" applyNumberFormat="0" applyBorder="0" applyAlignment="0" applyProtection="0">
      <alignment vertical="center"/>
    </xf>
    <xf numFmtId="0" fontId="27" fillId="0" borderId="0" applyNumberFormat="0" applyFill="0" applyBorder="0" applyAlignment="0" applyProtection="0">
      <alignment vertical="center"/>
    </xf>
    <xf numFmtId="0" fontId="21" fillId="4" borderId="0" applyNumberFormat="0" applyBorder="0" applyAlignment="0" applyProtection="0">
      <alignment vertical="center"/>
    </xf>
    <xf numFmtId="0" fontId="19" fillId="0" borderId="0" applyNumberFormat="0" applyFill="0" applyBorder="0" applyAlignment="0" applyProtection="0">
      <alignment vertical="center"/>
    </xf>
    <xf numFmtId="0" fontId="21" fillId="13" borderId="0" applyNumberFormat="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xf numFmtId="0" fontId="2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30" fillId="17" borderId="12" applyNumberFormat="0" applyAlignment="0" applyProtection="0">
      <alignment vertical="center"/>
    </xf>
    <xf numFmtId="0" fontId="20" fillId="3" borderId="0" applyNumberFormat="0" applyBorder="0" applyAlignment="0" applyProtection="0">
      <alignment vertical="center"/>
    </xf>
    <xf numFmtId="0" fontId="31" fillId="20" borderId="0" applyNumberFormat="0" applyBorder="0" applyAlignment="0" applyProtection="0">
      <alignment vertical="center"/>
    </xf>
    <xf numFmtId="0" fontId="28" fillId="12" borderId="11" applyNumberFormat="0" applyAlignment="0" applyProtection="0">
      <alignment vertical="center"/>
    </xf>
    <xf numFmtId="0" fontId="21" fillId="22" borderId="0" applyNumberFormat="0" applyBorder="0" applyAlignment="0" applyProtection="0">
      <alignment vertical="center"/>
    </xf>
    <xf numFmtId="0" fontId="32" fillId="12" borderId="12" applyNumberFormat="0" applyAlignment="0" applyProtection="0">
      <alignment vertical="center"/>
    </xf>
    <xf numFmtId="0" fontId="33" fillId="0" borderId="13" applyNumberFormat="0" applyFill="0" applyAlignment="0" applyProtection="0">
      <alignment vertical="center"/>
    </xf>
    <xf numFmtId="0" fontId="24" fillId="0" borderId="9" applyNumberFormat="0" applyFill="0" applyAlignment="0" applyProtection="0">
      <alignment vertical="center"/>
    </xf>
    <xf numFmtId="0" fontId="29" fillId="16" borderId="0" applyNumberFormat="0" applyBorder="0" applyAlignment="0" applyProtection="0">
      <alignment vertical="center"/>
    </xf>
    <xf numFmtId="0" fontId="23" fillId="6" borderId="0" applyNumberFormat="0" applyBorder="0" applyAlignment="0" applyProtection="0">
      <alignment vertical="center"/>
    </xf>
    <xf numFmtId="0" fontId="20" fillId="15" borderId="0" applyNumberFormat="0" applyBorder="0" applyAlignment="0" applyProtection="0">
      <alignment vertical="center"/>
    </xf>
    <xf numFmtId="0" fontId="21" fillId="26" borderId="0" applyNumberFormat="0" applyBorder="0" applyAlignment="0" applyProtection="0">
      <alignment vertical="center"/>
    </xf>
    <xf numFmtId="0" fontId="20" fillId="24" borderId="0" applyNumberFormat="0" applyBorder="0" applyAlignment="0" applyProtection="0">
      <alignment vertical="center"/>
    </xf>
    <xf numFmtId="0" fontId="20" fillId="14" borderId="0" applyNumberFormat="0" applyBorder="0" applyAlignment="0" applyProtection="0">
      <alignment vertical="center"/>
    </xf>
    <xf numFmtId="0" fontId="21" fillId="23" borderId="0" applyNumberFormat="0" applyBorder="0" applyAlignment="0" applyProtection="0">
      <alignment vertical="center"/>
    </xf>
    <xf numFmtId="0" fontId="21" fillId="28"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21" fillId="11" borderId="0" applyNumberFormat="0" applyBorder="0" applyAlignment="0" applyProtection="0">
      <alignment vertical="center"/>
    </xf>
    <xf numFmtId="0" fontId="20" fillId="21"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1" fillId="9" borderId="0" applyNumberFormat="0" applyBorder="0" applyAlignment="0" applyProtection="0">
      <alignment vertical="center"/>
    </xf>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5">
    <xf numFmtId="0" fontId="0" fillId="0" borderId="0" xfId="0"/>
    <xf numFmtId="0" fontId="0" fillId="0" borderId="0" xfId="0" applyFont="1"/>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0" applyFont="1" applyBorder="1" applyAlignment="1">
      <alignment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xf numFmtId="2" fontId="1" fillId="0" borderId="2" xfId="0" applyNumberFormat="1" applyFont="1" applyBorder="1" applyAlignment="1">
      <alignment wrapText="1"/>
    </xf>
    <xf numFmtId="2" fontId="0" fillId="0" borderId="2" xfId="0" applyNumberFormat="1" applyBorder="1"/>
    <xf numFmtId="0" fontId="1" fillId="0" borderId="2" xfId="0" applyFont="1" applyBorder="1" applyAlignment="1">
      <alignment vertical="center"/>
    </xf>
    <xf numFmtId="0" fontId="1" fillId="0" borderId="2" xfId="0" applyFont="1" applyBorder="1" applyAlignment="1">
      <alignment wrapText="1"/>
    </xf>
    <xf numFmtId="2" fontId="0" fillId="0" borderId="2" xfId="0" applyNumberFormat="1" applyFont="1" applyBorder="1"/>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7" fillId="2" borderId="2"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wrapText="1"/>
    </xf>
    <xf numFmtId="2" fontId="1" fillId="0" borderId="2" xfId="0" applyNumberFormat="1" applyFont="1" applyBorder="1" applyAlignment="1"/>
    <xf numFmtId="0" fontId="6" fillId="2" borderId="2" xfId="0" applyFont="1" applyFill="1" applyBorder="1" applyAlignment="1">
      <alignment vertical="center" wrapText="1"/>
    </xf>
    <xf numFmtId="2" fontId="8" fillId="0" borderId="2" xfId="0" applyNumberFormat="1" applyFont="1" applyBorder="1"/>
    <xf numFmtId="0" fontId="1" fillId="0" borderId="0" xfId="0" applyFont="1" applyAlignment="1">
      <alignment horizontal="center"/>
    </xf>
    <xf numFmtId="0" fontId="1" fillId="0" borderId="0" xfId="0" applyFont="1" applyAlignment="1"/>
    <xf numFmtId="0" fontId="1" fillId="2" borderId="2" xfId="0" applyFont="1" applyFill="1" applyBorder="1" applyAlignment="1">
      <alignment vertical="center" wrapText="1"/>
    </xf>
    <xf numFmtId="2" fontId="9" fillId="0" borderId="2" xfId="0" applyNumberFormat="1" applyFont="1" applyBorder="1"/>
    <xf numFmtId="0" fontId="6"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5" fillId="2" borderId="2" xfId="0" applyFont="1" applyFill="1" applyBorder="1" applyAlignment="1">
      <alignment vertical="center" wrapText="1"/>
    </xf>
    <xf numFmtId="0" fontId="10" fillId="0" borderId="2" xfId="0" applyFont="1" applyBorder="1" applyAlignment="1">
      <alignment horizontal="left" vertical="center" wrapText="1"/>
    </xf>
    <xf numFmtId="2" fontId="11" fillId="0" borderId="2" xfId="0" applyNumberFormat="1" applyFont="1" applyBorder="1"/>
    <xf numFmtId="0" fontId="7"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wrapText="1"/>
    </xf>
    <xf numFmtId="0" fontId="1" fillId="0" borderId="0" xfId="0" applyFont="1" applyAlignment="1">
      <alignment vertical="center" wrapText="1"/>
    </xf>
    <xf numFmtId="0" fontId="1" fillId="0" borderId="0" xfId="0" applyFont="1" applyAlignment="1">
      <alignment wrapText="1"/>
    </xf>
    <xf numFmtId="0" fontId="1" fillId="0" borderId="2" xfId="17" applyFont="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wrapText="1"/>
    </xf>
    <xf numFmtId="0" fontId="6" fillId="0" borderId="2" xfId="0" applyFont="1" applyBorder="1" applyAlignment="1">
      <alignment horizontal="left" wrapText="1"/>
    </xf>
    <xf numFmtId="0" fontId="1" fillId="0" borderId="2" xfId="0" applyFont="1" applyBorder="1" applyAlignment="1">
      <alignment horizontal="left" wrapText="1"/>
    </xf>
    <xf numFmtId="0" fontId="13" fillId="0" borderId="2" xfId="0" applyFont="1" applyBorder="1" applyAlignment="1">
      <alignment horizontal="right"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13" fillId="0" borderId="0" xfId="0" applyFont="1" applyBorder="1" applyAlignment="1">
      <alignment horizontal="left" wrapText="1"/>
    </xf>
    <xf numFmtId="2" fontId="1" fillId="0" borderId="5"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8930640"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0"/>
  <sheetViews>
    <sheetView tabSelected="1" topLeftCell="D261" workbookViewId="0">
      <selection activeCell="J283" sqref="J283"/>
    </sheetView>
  </sheetViews>
  <sheetFormatPr defaultColWidth="9" defaultRowHeight="15"/>
  <cols>
    <col min="2" max="2" width="21.552380952381" customWidth="1"/>
    <col min="3" max="3" width="29.4380952380952" customWidth="1"/>
    <col min="4" max="4" width="72.3333333333333" customWidth="1"/>
    <col min="10" max="10" width="15.3333333333333" customWidth="1"/>
  </cols>
  <sheetData>
    <row r="1" spans="2:10">
      <c r="B1" s="2"/>
      <c r="C1" s="2"/>
      <c r="G1" s="3" t="s">
        <v>0</v>
      </c>
      <c r="H1" s="3"/>
      <c r="I1" s="3"/>
      <c r="J1" s="3"/>
    </row>
    <row r="2" spans="2:3">
      <c r="B2" s="2"/>
      <c r="C2" s="2"/>
    </row>
    <row r="3" spans="1:10">
      <c r="A3" s="4" t="s">
        <v>1</v>
      </c>
      <c r="B3" s="4"/>
      <c r="C3" s="4"/>
      <c r="D3" s="4"/>
      <c r="E3" s="4"/>
      <c r="F3" s="4"/>
      <c r="G3" s="4"/>
      <c r="H3" s="4"/>
      <c r="I3" s="4"/>
      <c r="J3" s="4"/>
    </row>
    <row r="4" spans="1:10">
      <c r="A4" s="5" t="s">
        <v>2</v>
      </c>
      <c r="B4" s="5"/>
      <c r="C4" s="5"/>
      <c r="D4" s="5"/>
      <c r="E4" s="5"/>
      <c r="F4" s="5"/>
      <c r="G4" s="5"/>
      <c r="H4" s="5"/>
      <c r="I4" s="5"/>
      <c r="J4" s="5"/>
    </row>
    <row r="5" spans="1:10">
      <c r="A5" s="6" t="s">
        <v>3</v>
      </c>
      <c r="B5" s="6"/>
      <c r="C5" s="6"/>
      <c r="D5" s="6"/>
      <c r="E5" s="6"/>
      <c r="F5" s="6"/>
      <c r="G5" s="6"/>
      <c r="H5" s="6"/>
      <c r="I5" s="6"/>
      <c r="J5" s="6"/>
    </row>
    <row r="6" spans="1:10">
      <c r="A6" s="7"/>
      <c r="B6" s="8"/>
      <c r="C6" s="8"/>
      <c r="D6" s="8"/>
      <c r="E6" s="8"/>
      <c r="F6" s="8"/>
      <c r="G6" s="8"/>
      <c r="H6" s="8"/>
      <c r="I6" s="8"/>
      <c r="J6" s="8"/>
    </row>
    <row r="7" ht="71.25" spans="1:11">
      <c r="A7" s="9" t="s">
        <v>4</v>
      </c>
      <c r="B7" s="9" t="s">
        <v>5</v>
      </c>
      <c r="C7" s="10" t="s">
        <v>6</v>
      </c>
      <c r="D7" s="9" t="s">
        <v>7</v>
      </c>
      <c r="E7" s="9" t="s">
        <v>8</v>
      </c>
      <c r="F7" s="9" t="s">
        <v>9</v>
      </c>
      <c r="G7" s="11" t="s">
        <v>10</v>
      </c>
      <c r="H7" s="11" t="s">
        <v>11</v>
      </c>
      <c r="I7" s="11" t="s">
        <v>12</v>
      </c>
      <c r="J7" s="11" t="s">
        <v>13</v>
      </c>
      <c r="K7" s="31"/>
    </row>
    <row r="8" spans="1:10">
      <c r="A8" s="12"/>
      <c r="B8" s="13" t="s">
        <v>14</v>
      </c>
      <c r="C8" s="14"/>
      <c r="D8" s="15" t="s">
        <v>15</v>
      </c>
      <c r="E8" s="16"/>
      <c r="F8" s="17"/>
      <c r="G8" s="18"/>
      <c r="H8" s="18"/>
      <c r="I8" s="18"/>
      <c r="J8" s="18"/>
    </row>
    <row r="9" spans="1:10">
      <c r="A9" s="12">
        <v>1</v>
      </c>
      <c r="B9" s="13"/>
      <c r="C9" s="13" t="s">
        <v>16</v>
      </c>
      <c r="D9" s="12" t="s">
        <v>17</v>
      </c>
      <c r="E9" s="16" t="s">
        <v>18</v>
      </c>
      <c r="F9" s="17">
        <v>2</v>
      </c>
      <c r="G9" s="19">
        <v>4.04</v>
      </c>
      <c r="H9" s="18">
        <v>21</v>
      </c>
      <c r="I9" s="18">
        <v>4.8884</v>
      </c>
      <c r="J9" s="18">
        <f t="shared" ref="J9:J72" si="0">F9*G9</f>
        <v>8.08</v>
      </c>
    </row>
    <row r="10" spans="1:10">
      <c r="A10" s="12">
        <v>2</v>
      </c>
      <c r="B10" s="13"/>
      <c r="C10" s="13" t="s">
        <v>16</v>
      </c>
      <c r="D10" s="12" t="s">
        <v>19</v>
      </c>
      <c r="E10" s="16" t="s">
        <v>18</v>
      </c>
      <c r="F10" s="20">
        <v>70</v>
      </c>
      <c r="G10" s="19">
        <v>20.83</v>
      </c>
      <c r="H10" s="18">
        <v>21</v>
      </c>
      <c r="I10" s="18">
        <f>G10*1.21</f>
        <v>25.2043</v>
      </c>
      <c r="J10" s="18">
        <f t="shared" si="0"/>
        <v>1458.1</v>
      </c>
    </row>
    <row r="11" spans="1:10">
      <c r="A11" s="12">
        <v>3</v>
      </c>
      <c r="B11" s="13"/>
      <c r="C11" s="13" t="s">
        <v>16</v>
      </c>
      <c r="D11" s="12" t="s">
        <v>20</v>
      </c>
      <c r="E11" s="16" t="s">
        <v>18</v>
      </c>
      <c r="F11" s="20">
        <v>140</v>
      </c>
      <c r="G11" s="19">
        <v>18.47</v>
      </c>
      <c r="H11" s="18">
        <v>21</v>
      </c>
      <c r="I11" s="18">
        <v>22.3487</v>
      </c>
      <c r="J11" s="18">
        <f t="shared" si="0"/>
        <v>2585.8</v>
      </c>
    </row>
    <row r="12" spans="1:10">
      <c r="A12" s="12">
        <v>4</v>
      </c>
      <c r="B12" s="13"/>
      <c r="C12" s="13" t="s">
        <v>16</v>
      </c>
      <c r="D12" s="12" t="s">
        <v>21</v>
      </c>
      <c r="E12" s="16" t="s">
        <v>18</v>
      </c>
      <c r="F12" s="20">
        <v>140</v>
      </c>
      <c r="G12" s="19">
        <v>22.6</v>
      </c>
      <c r="H12" s="18">
        <v>21</v>
      </c>
      <c r="I12" s="18">
        <f>G12*1.21</f>
        <v>27.346</v>
      </c>
      <c r="J12" s="18">
        <f t="shared" si="0"/>
        <v>3164</v>
      </c>
    </row>
    <row r="13" spans="1:10">
      <c r="A13" s="12">
        <v>5</v>
      </c>
      <c r="B13" s="13"/>
      <c r="C13" s="13" t="s">
        <v>16</v>
      </c>
      <c r="D13" s="12" t="s">
        <v>22</v>
      </c>
      <c r="E13" s="16" t="s">
        <v>18</v>
      </c>
      <c r="F13" s="17">
        <v>2</v>
      </c>
      <c r="G13" s="19">
        <v>19.7</v>
      </c>
      <c r="H13" s="18">
        <v>21</v>
      </c>
      <c r="I13" s="18">
        <f>G13*1.21</f>
        <v>23.837</v>
      </c>
      <c r="J13" s="18">
        <f t="shared" si="0"/>
        <v>39.4</v>
      </c>
    </row>
    <row r="14" spans="1:10">
      <c r="A14" s="12"/>
      <c r="B14" s="13"/>
      <c r="C14" s="13"/>
      <c r="D14" s="15" t="s">
        <v>23</v>
      </c>
      <c r="E14" s="16"/>
      <c r="F14" s="17"/>
      <c r="G14" s="19"/>
      <c r="H14" s="18"/>
      <c r="I14" s="18"/>
      <c r="J14" s="18">
        <f t="shared" si="0"/>
        <v>0</v>
      </c>
    </row>
    <row r="15" spans="1:10">
      <c r="A15" s="12">
        <v>6</v>
      </c>
      <c r="B15" s="13"/>
      <c r="C15" s="13" t="s">
        <v>24</v>
      </c>
      <c r="D15" s="12" t="s">
        <v>17</v>
      </c>
      <c r="E15" s="16" t="s">
        <v>18</v>
      </c>
      <c r="F15" s="17">
        <v>30</v>
      </c>
      <c r="G15" s="19">
        <v>4.72</v>
      </c>
      <c r="H15" s="18">
        <v>21</v>
      </c>
      <c r="I15" s="18">
        <f>G15*1.21</f>
        <v>5.7112</v>
      </c>
      <c r="J15" s="18">
        <f t="shared" si="0"/>
        <v>141.6</v>
      </c>
    </row>
    <row r="16" spans="1:10">
      <c r="A16" s="12">
        <v>7</v>
      </c>
      <c r="B16" s="13"/>
      <c r="C16" s="13" t="s">
        <v>24</v>
      </c>
      <c r="D16" s="12" t="s">
        <v>19</v>
      </c>
      <c r="E16" s="16" t="s">
        <v>18</v>
      </c>
      <c r="F16" s="17">
        <v>30</v>
      </c>
      <c r="G16" s="19">
        <v>6.5</v>
      </c>
      <c r="H16" s="18">
        <v>21</v>
      </c>
      <c r="I16" s="18">
        <f>G16*1.21</f>
        <v>7.865</v>
      </c>
      <c r="J16" s="18">
        <f t="shared" si="0"/>
        <v>195</v>
      </c>
    </row>
    <row r="17" spans="1:10">
      <c r="A17" s="12">
        <v>8</v>
      </c>
      <c r="B17" s="13"/>
      <c r="C17" s="13" t="s">
        <v>24</v>
      </c>
      <c r="D17" s="12" t="s">
        <v>20</v>
      </c>
      <c r="E17" s="16" t="s">
        <v>18</v>
      </c>
      <c r="F17" s="17">
        <v>30</v>
      </c>
      <c r="G17" s="19">
        <v>7.27</v>
      </c>
      <c r="H17" s="18">
        <v>21</v>
      </c>
      <c r="I17" s="18">
        <f>G17*1.21</f>
        <v>8.7967</v>
      </c>
      <c r="J17" s="18">
        <f t="shared" si="0"/>
        <v>218.1</v>
      </c>
    </row>
    <row r="18" spans="1:10">
      <c r="A18" s="12">
        <v>9</v>
      </c>
      <c r="B18" s="13"/>
      <c r="C18" s="13" t="s">
        <v>24</v>
      </c>
      <c r="D18" s="12" t="s">
        <v>21</v>
      </c>
      <c r="E18" s="16" t="s">
        <v>18</v>
      </c>
      <c r="F18" s="17">
        <v>30</v>
      </c>
      <c r="G18" s="19">
        <v>9.12</v>
      </c>
      <c r="H18" s="18">
        <v>21</v>
      </c>
      <c r="I18" s="18">
        <f>G18*1.21</f>
        <v>11.0352</v>
      </c>
      <c r="J18" s="18">
        <f t="shared" si="0"/>
        <v>273.6</v>
      </c>
    </row>
    <row r="19" spans="1:10">
      <c r="A19" s="12">
        <v>10</v>
      </c>
      <c r="B19" s="13"/>
      <c r="C19" s="13" t="s">
        <v>24</v>
      </c>
      <c r="D19" s="12" t="s">
        <v>22</v>
      </c>
      <c r="E19" s="16" t="s">
        <v>18</v>
      </c>
      <c r="F19" s="17">
        <v>10</v>
      </c>
      <c r="G19" s="19">
        <v>7.09</v>
      </c>
      <c r="H19" s="18">
        <v>21</v>
      </c>
      <c r="I19" s="18">
        <f>G19*1.21</f>
        <v>8.5789</v>
      </c>
      <c r="J19" s="18">
        <f t="shared" si="0"/>
        <v>70.9</v>
      </c>
    </row>
    <row r="20" spans="1:10">
      <c r="A20" s="12"/>
      <c r="B20" s="13"/>
      <c r="C20" s="13"/>
      <c r="D20" s="15" t="s">
        <v>25</v>
      </c>
      <c r="E20" s="16"/>
      <c r="F20" s="17"/>
      <c r="G20" s="19"/>
      <c r="H20" s="18"/>
      <c r="I20" s="18"/>
      <c r="J20" s="18">
        <f t="shared" si="0"/>
        <v>0</v>
      </c>
    </row>
    <row r="21" spans="1:10">
      <c r="A21" s="12">
        <v>11</v>
      </c>
      <c r="B21" s="13"/>
      <c r="C21" s="13" t="s">
        <v>26</v>
      </c>
      <c r="D21" s="12" t="s">
        <v>27</v>
      </c>
      <c r="E21" s="16" t="s">
        <v>18</v>
      </c>
      <c r="F21" s="17">
        <v>2</v>
      </c>
      <c r="G21" s="19">
        <v>12.44</v>
      </c>
      <c r="H21" s="18">
        <v>21</v>
      </c>
      <c r="I21" s="18">
        <f t="shared" ref="I21:I61" si="1">G21*1.21</f>
        <v>15.0524</v>
      </c>
      <c r="J21" s="18">
        <f t="shared" si="0"/>
        <v>24.88</v>
      </c>
    </row>
    <row r="22" spans="1:10">
      <c r="A22" s="12">
        <v>12</v>
      </c>
      <c r="B22" s="13"/>
      <c r="C22" s="13" t="s">
        <v>26</v>
      </c>
      <c r="D22" s="12" t="s">
        <v>22</v>
      </c>
      <c r="E22" s="16" t="s">
        <v>18</v>
      </c>
      <c r="F22" s="17">
        <v>2</v>
      </c>
      <c r="G22" s="19">
        <v>16.29</v>
      </c>
      <c r="H22" s="18">
        <v>21</v>
      </c>
      <c r="I22" s="18">
        <f t="shared" si="1"/>
        <v>19.7109</v>
      </c>
      <c r="J22" s="18">
        <f t="shared" si="0"/>
        <v>32.58</v>
      </c>
    </row>
    <row r="23" spans="1:10">
      <c r="A23" s="12">
        <v>13</v>
      </c>
      <c r="B23" s="13"/>
      <c r="C23" s="13" t="s">
        <v>26</v>
      </c>
      <c r="D23" s="12" t="s">
        <v>28</v>
      </c>
      <c r="E23" s="16" t="s">
        <v>18</v>
      </c>
      <c r="F23" s="17">
        <v>2</v>
      </c>
      <c r="G23" s="19">
        <v>20.25</v>
      </c>
      <c r="H23" s="18">
        <v>21</v>
      </c>
      <c r="I23" s="18">
        <f t="shared" si="1"/>
        <v>24.5025</v>
      </c>
      <c r="J23" s="18">
        <f t="shared" si="0"/>
        <v>40.5</v>
      </c>
    </row>
    <row r="24" spans="1:10">
      <c r="A24" s="12">
        <v>14</v>
      </c>
      <c r="B24" s="13"/>
      <c r="C24" s="13" t="s">
        <v>26</v>
      </c>
      <c r="D24" s="12" t="s">
        <v>29</v>
      </c>
      <c r="E24" s="16" t="s">
        <v>18</v>
      </c>
      <c r="F24" s="17">
        <v>2</v>
      </c>
      <c r="G24" s="19">
        <v>24.77</v>
      </c>
      <c r="H24" s="18">
        <v>21</v>
      </c>
      <c r="I24" s="18">
        <f t="shared" si="1"/>
        <v>29.9717</v>
      </c>
      <c r="J24" s="18">
        <f t="shared" si="0"/>
        <v>49.54</v>
      </c>
    </row>
    <row r="25" spans="1:10">
      <c r="A25" s="12">
        <v>15</v>
      </c>
      <c r="B25" s="13"/>
      <c r="C25" s="13" t="s">
        <v>26</v>
      </c>
      <c r="D25" s="12" t="s">
        <v>30</v>
      </c>
      <c r="E25" s="16" t="s">
        <v>18</v>
      </c>
      <c r="F25" s="17">
        <v>2</v>
      </c>
      <c r="G25" s="19">
        <v>28.64</v>
      </c>
      <c r="H25" s="18">
        <v>21</v>
      </c>
      <c r="I25" s="18">
        <f t="shared" si="1"/>
        <v>34.6544</v>
      </c>
      <c r="J25" s="18">
        <f t="shared" si="0"/>
        <v>57.28</v>
      </c>
    </row>
    <row r="26" spans="1:10">
      <c r="A26" s="12">
        <v>16</v>
      </c>
      <c r="B26" s="13" t="s">
        <v>31</v>
      </c>
      <c r="C26" s="13" t="s">
        <v>16</v>
      </c>
      <c r="D26" s="12" t="s">
        <v>32</v>
      </c>
      <c r="E26" s="16" t="s">
        <v>18</v>
      </c>
      <c r="F26" s="17">
        <v>10</v>
      </c>
      <c r="G26" s="19">
        <v>24.81</v>
      </c>
      <c r="H26" s="18">
        <v>21</v>
      </c>
      <c r="I26" s="18">
        <f t="shared" si="1"/>
        <v>30.0201</v>
      </c>
      <c r="J26" s="18">
        <f t="shared" si="0"/>
        <v>248.1</v>
      </c>
    </row>
    <row r="27" spans="1:10">
      <c r="A27" s="12">
        <v>17</v>
      </c>
      <c r="B27" s="13"/>
      <c r="C27" s="13" t="s">
        <v>24</v>
      </c>
      <c r="D27" s="12" t="s">
        <v>33</v>
      </c>
      <c r="E27" s="16" t="s">
        <v>18</v>
      </c>
      <c r="F27" s="17">
        <v>20</v>
      </c>
      <c r="G27" s="19">
        <v>7.09</v>
      </c>
      <c r="H27" s="18">
        <v>21</v>
      </c>
      <c r="I27" s="18">
        <f t="shared" si="1"/>
        <v>8.5789</v>
      </c>
      <c r="J27" s="18">
        <f t="shared" si="0"/>
        <v>141.8</v>
      </c>
    </row>
    <row r="28" spans="1:10">
      <c r="A28" s="12">
        <v>18</v>
      </c>
      <c r="B28" s="13"/>
      <c r="C28" s="13" t="s">
        <v>26</v>
      </c>
      <c r="D28" s="12" t="s">
        <v>34</v>
      </c>
      <c r="E28" s="16" t="s">
        <v>18</v>
      </c>
      <c r="F28" s="17">
        <v>2</v>
      </c>
      <c r="G28" s="19">
        <v>7.91</v>
      </c>
      <c r="H28" s="18">
        <v>21</v>
      </c>
      <c r="I28" s="18">
        <f t="shared" si="1"/>
        <v>9.5711</v>
      </c>
      <c r="J28" s="18">
        <f t="shared" si="0"/>
        <v>15.82</v>
      </c>
    </row>
    <row r="29" spans="1:10">
      <c r="A29" s="12">
        <v>19</v>
      </c>
      <c r="B29" s="13" t="s">
        <v>35</v>
      </c>
      <c r="C29" s="13" t="s">
        <v>16</v>
      </c>
      <c r="D29" s="12" t="s">
        <v>36</v>
      </c>
      <c r="E29" s="16" t="s">
        <v>18</v>
      </c>
      <c r="F29" s="17">
        <v>2</v>
      </c>
      <c r="G29" s="19">
        <v>21.55</v>
      </c>
      <c r="H29" s="18">
        <v>21</v>
      </c>
      <c r="I29" s="18">
        <f t="shared" si="1"/>
        <v>26.0755</v>
      </c>
      <c r="J29" s="18">
        <f t="shared" si="0"/>
        <v>43.1</v>
      </c>
    </row>
    <row r="30" spans="1:10">
      <c r="A30" s="12">
        <v>20</v>
      </c>
      <c r="B30" s="13"/>
      <c r="C30" s="13" t="s">
        <v>24</v>
      </c>
      <c r="D30" s="12" t="s">
        <v>37</v>
      </c>
      <c r="E30" s="16" t="s">
        <v>18</v>
      </c>
      <c r="F30" s="17">
        <v>2</v>
      </c>
      <c r="G30" s="19">
        <v>11.33</v>
      </c>
      <c r="H30" s="18">
        <v>21</v>
      </c>
      <c r="I30" s="18">
        <f t="shared" si="1"/>
        <v>13.7093</v>
      </c>
      <c r="J30" s="18">
        <f t="shared" si="0"/>
        <v>22.66</v>
      </c>
    </row>
    <row r="31" spans="1:10">
      <c r="A31" s="12">
        <v>21</v>
      </c>
      <c r="B31" s="13" t="s">
        <v>38</v>
      </c>
      <c r="C31" s="13" t="s">
        <v>39</v>
      </c>
      <c r="D31" s="12" t="s">
        <v>40</v>
      </c>
      <c r="E31" s="16" t="s">
        <v>18</v>
      </c>
      <c r="F31" s="17">
        <v>2</v>
      </c>
      <c r="G31" s="19">
        <v>24.68</v>
      </c>
      <c r="H31" s="18">
        <v>21</v>
      </c>
      <c r="I31" s="18">
        <f t="shared" si="1"/>
        <v>29.8628</v>
      </c>
      <c r="J31" s="18">
        <f t="shared" si="0"/>
        <v>49.36</v>
      </c>
    </row>
    <row r="32" spans="1:10">
      <c r="A32" s="12">
        <v>22</v>
      </c>
      <c r="B32" s="13"/>
      <c r="C32" s="13" t="s">
        <v>39</v>
      </c>
      <c r="D32" s="12" t="s">
        <v>41</v>
      </c>
      <c r="E32" s="16" t="s">
        <v>18</v>
      </c>
      <c r="F32" s="17">
        <v>2</v>
      </c>
      <c r="G32" s="19">
        <v>9.57</v>
      </c>
      <c r="H32" s="18">
        <v>21</v>
      </c>
      <c r="I32" s="18">
        <f t="shared" si="1"/>
        <v>11.5797</v>
      </c>
      <c r="J32" s="18">
        <f t="shared" si="0"/>
        <v>19.14</v>
      </c>
    </row>
    <row r="33" spans="1:10">
      <c r="A33" s="12">
        <v>23</v>
      </c>
      <c r="B33" s="13"/>
      <c r="C33" s="13" t="s">
        <v>39</v>
      </c>
      <c r="D33" s="12" t="s">
        <v>42</v>
      </c>
      <c r="E33" s="16" t="s">
        <v>18</v>
      </c>
      <c r="F33" s="17">
        <v>2</v>
      </c>
      <c r="G33" s="19">
        <v>49.16</v>
      </c>
      <c r="H33" s="18">
        <v>21</v>
      </c>
      <c r="I33" s="18">
        <f t="shared" si="1"/>
        <v>59.4836</v>
      </c>
      <c r="J33" s="18">
        <f t="shared" si="0"/>
        <v>98.32</v>
      </c>
    </row>
    <row r="34" spans="1:10">
      <c r="A34" s="12">
        <v>24</v>
      </c>
      <c r="B34" s="13"/>
      <c r="C34" s="13" t="s">
        <v>39</v>
      </c>
      <c r="D34" s="12" t="s">
        <v>43</v>
      </c>
      <c r="E34" s="16" t="s">
        <v>18</v>
      </c>
      <c r="F34" s="17">
        <v>2</v>
      </c>
      <c r="G34" s="19">
        <v>10.97</v>
      </c>
      <c r="H34" s="18">
        <v>21</v>
      </c>
      <c r="I34" s="18">
        <f t="shared" si="1"/>
        <v>13.2737</v>
      </c>
      <c r="J34" s="18">
        <f t="shared" si="0"/>
        <v>21.94</v>
      </c>
    </row>
    <row r="35" spans="1:10">
      <c r="A35" s="12">
        <v>25</v>
      </c>
      <c r="B35" s="13"/>
      <c r="C35" s="13" t="s">
        <v>39</v>
      </c>
      <c r="D35" s="12" t="s">
        <v>44</v>
      </c>
      <c r="E35" s="16" t="s">
        <v>18</v>
      </c>
      <c r="F35" s="17">
        <v>2</v>
      </c>
      <c r="G35" s="19">
        <v>15</v>
      </c>
      <c r="H35" s="18">
        <v>21</v>
      </c>
      <c r="I35" s="18">
        <f t="shared" si="1"/>
        <v>18.15</v>
      </c>
      <c r="J35" s="18">
        <f t="shared" si="0"/>
        <v>30</v>
      </c>
    </row>
    <row r="36" spans="1:10">
      <c r="A36" s="12">
        <v>26</v>
      </c>
      <c r="B36" s="13"/>
      <c r="C36" s="13" t="s">
        <v>45</v>
      </c>
      <c r="D36" s="12" t="s">
        <v>46</v>
      </c>
      <c r="E36" s="16" t="s">
        <v>18</v>
      </c>
      <c r="F36" s="17">
        <v>2</v>
      </c>
      <c r="G36" s="19">
        <v>10.15</v>
      </c>
      <c r="H36" s="18">
        <v>21</v>
      </c>
      <c r="I36" s="18">
        <f t="shared" si="1"/>
        <v>12.2815</v>
      </c>
      <c r="J36" s="18">
        <f t="shared" si="0"/>
        <v>20.3</v>
      </c>
    </row>
    <row r="37" spans="1:10">
      <c r="A37" s="12">
        <v>27</v>
      </c>
      <c r="B37" s="13"/>
      <c r="C37" s="13" t="s">
        <v>45</v>
      </c>
      <c r="D37" s="12" t="s">
        <v>47</v>
      </c>
      <c r="E37" s="16" t="s">
        <v>18</v>
      </c>
      <c r="F37" s="20">
        <v>30</v>
      </c>
      <c r="G37" s="19">
        <v>23.5</v>
      </c>
      <c r="H37" s="18">
        <v>21</v>
      </c>
      <c r="I37" s="18">
        <f t="shared" si="1"/>
        <v>28.435</v>
      </c>
      <c r="J37" s="18">
        <f t="shared" si="0"/>
        <v>705</v>
      </c>
    </row>
    <row r="38" spans="1:10">
      <c r="A38" s="12">
        <v>28</v>
      </c>
      <c r="B38" s="13"/>
      <c r="C38" s="13" t="s">
        <v>45</v>
      </c>
      <c r="D38" s="12" t="s">
        <v>48</v>
      </c>
      <c r="E38" s="16" t="s">
        <v>18</v>
      </c>
      <c r="F38" s="17">
        <v>2</v>
      </c>
      <c r="G38" s="19">
        <v>15.44</v>
      </c>
      <c r="H38" s="18">
        <v>21</v>
      </c>
      <c r="I38" s="18">
        <f t="shared" si="1"/>
        <v>18.6824</v>
      </c>
      <c r="J38" s="18">
        <f t="shared" si="0"/>
        <v>30.88</v>
      </c>
    </row>
    <row r="39" spans="1:10">
      <c r="A39" s="12">
        <v>29</v>
      </c>
      <c r="B39" s="13"/>
      <c r="C39" s="13" t="s">
        <v>45</v>
      </c>
      <c r="D39" s="12" t="s">
        <v>49</v>
      </c>
      <c r="E39" s="16" t="s">
        <v>18</v>
      </c>
      <c r="F39" s="17">
        <v>2</v>
      </c>
      <c r="G39" s="19">
        <v>10.41</v>
      </c>
      <c r="H39" s="18">
        <v>21</v>
      </c>
      <c r="I39" s="18">
        <f t="shared" si="1"/>
        <v>12.5961</v>
      </c>
      <c r="J39" s="18">
        <f t="shared" si="0"/>
        <v>20.82</v>
      </c>
    </row>
    <row r="40" spans="1:10">
      <c r="A40" s="12">
        <v>30</v>
      </c>
      <c r="B40" s="13"/>
      <c r="C40" s="13" t="s">
        <v>45</v>
      </c>
      <c r="D40" s="12" t="s">
        <v>50</v>
      </c>
      <c r="E40" s="16" t="s">
        <v>18</v>
      </c>
      <c r="F40" s="17">
        <v>2</v>
      </c>
      <c r="G40" s="19">
        <v>14.73</v>
      </c>
      <c r="H40" s="18">
        <v>21</v>
      </c>
      <c r="I40" s="18">
        <f t="shared" si="1"/>
        <v>17.8233</v>
      </c>
      <c r="J40" s="18">
        <f t="shared" si="0"/>
        <v>29.46</v>
      </c>
    </row>
    <row r="41" spans="1:10">
      <c r="A41" s="12">
        <v>31</v>
      </c>
      <c r="B41" s="13"/>
      <c r="C41" s="13" t="s">
        <v>45</v>
      </c>
      <c r="D41" s="12" t="s">
        <v>51</v>
      </c>
      <c r="E41" s="16" t="s">
        <v>18</v>
      </c>
      <c r="F41" s="17">
        <v>2</v>
      </c>
      <c r="G41" s="19">
        <v>10.56</v>
      </c>
      <c r="H41" s="18">
        <v>21</v>
      </c>
      <c r="I41" s="18">
        <f t="shared" si="1"/>
        <v>12.7776</v>
      </c>
      <c r="J41" s="18">
        <f t="shared" si="0"/>
        <v>21.12</v>
      </c>
    </row>
    <row r="42" ht="45" spans="1:10">
      <c r="A42" s="12">
        <v>32</v>
      </c>
      <c r="B42" s="13" t="s">
        <v>52</v>
      </c>
      <c r="C42" s="13" t="s">
        <v>53</v>
      </c>
      <c r="D42" s="12" t="s">
        <v>54</v>
      </c>
      <c r="E42" s="16" t="s">
        <v>18</v>
      </c>
      <c r="F42" s="17">
        <v>10</v>
      </c>
      <c r="G42" s="19">
        <v>120</v>
      </c>
      <c r="H42" s="18">
        <v>21</v>
      </c>
      <c r="I42" s="18">
        <f t="shared" si="1"/>
        <v>145.2</v>
      </c>
      <c r="J42" s="18">
        <f t="shared" si="0"/>
        <v>1200</v>
      </c>
    </row>
    <row r="43" ht="45" spans="1:10">
      <c r="A43" s="12">
        <v>33</v>
      </c>
      <c r="B43" s="13"/>
      <c r="C43" s="13" t="s">
        <v>53</v>
      </c>
      <c r="D43" s="12" t="s">
        <v>55</v>
      </c>
      <c r="E43" s="16" t="s">
        <v>18</v>
      </c>
      <c r="F43" s="17">
        <v>10</v>
      </c>
      <c r="G43" s="19">
        <v>975</v>
      </c>
      <c r="H43" s="18">
        <v>21</v>
      </c>
      <c r="I43" s="18">
        <f t="shared" si="1"/>
        <v>1179.75</v>
      </c>
      <c r="J43" s="18">
        <f t="shared" si="0"/>
        <v>9750</v>
      </c>
    </row>
    <row r="44" ht="45" spans="1:10">
      <c r="A44" s="12">
        <v>34</v>
      </c>
      <c r="B44" s="13"/>
      <c r="C44" s="13" t="s">
        <v>53</v>
      </c>
      <c r="D44" s="12" t="s">
        <v>56</v>
      </c>
      <c r="E44" s="16" t="s">
        <v>18</v>
      </c>
      <c r="F44" s="17">
        <v>10</v>
      </c>
      <c r="G44" s="19">
        <v>150</v>
      </c>
      <c r="H44" s="18">
        <v>21</v>
      </c>
      <c r="I44" s="18">
        <f t="shared" si="1"/>
        <v>181.5</v>
      </c>
      <c r="J44" s="18">
        <f t="shared" si="0"/>
        <v>1500</v>
      </c>
    </row>
    <row r="45" spans="1:11">
      <c r="A45" s="12">
        <v>35</v>
      </c>
      <c r="B45" s="13" t="s">
        <v>57</v>
      </c>
      <c r="C45" s="13" t="s">
        <v>16</v>
      </c>
      <c r="D45" s="12" t="s">
        <v>58</v>
      </c>
      <c r="E45" s="16" t="s">
        <v>18</v>
      </c>
      <c r="F45" s="21">
        <v>5</v>
      </c>
      <c r="G45" s="22">
        <v>16.39</v>
      </c>
      <c r="H45" s="18">
        <v>21</v>
      </c>
      <c r="I45" s="18">
        <f t="shared" si="1"/>
        <v>19.8319</v>
      </c>
      <c r="J45" s="18">
        <f t="shared" si="0"/>
        <v>81.95</v>
      </c>
      <c r="K45" s="32"/>
    </row>
    <row r="46" spans="1:11">
      <c r="A46" s="12">
        <v>36</v>
      </c>
      <c r="B46" s="13"/>
      <c r="C46" s="13" t="s">
        <v>59</v>
      </c>
      <c r="D46" s="12" t="s">
        <v>60</v>
      </c>
      <c r="E46" s="16" t="s">
        <v>18</v>
      </c>
      <c r="F46" s="21">
        <v>5</v>
      </c>
      <c r="G46" s="19">
        <v>14.56</v>
      </c>
      <c r="H46" s="18">
        <v>21</v>
      </c>
      <c r="I46" s="18">
        <f t="shared" si="1"/>
        <v>17.6176</v>
      </c>
      <c r="J46" s="18">
        <f t="shared" si="0"/>
        <v>72.8</v>
      </c>
      <c r="K46" s="32"/>
    </row>
    <row r="47" spans="1:11">
      <c r="A47" s="12">
        <v>37</v>
      </c>
      <c r="B47" s="13"/>
      <c r="C47" s="13" t="s">
        <v>24</v>
      </c>
      <c r="D47" s="12" t="s">
        <v>61</v>
      </c>
      <c r="E47" s="16" t="s">
        <v>18</v>
      </c>
      <c r="F47" s="12">
        <v>80</v>
      </c>
      <c r="G47" s="19">
        <v>51.53</v>
      </c>
      <c r="H47" s="18">
        <v>21</v>
      </c>
      <c r="I47" s="18">
        <f t="shared" si="1"/>
        <v>62.3513</v>
      </c>
      <c r="J47" s="18">
        <f t="shared" si="0"/>
        <v>4122.4</v>
      </c>
      <c r="K47" s="32"/>
    </row>
    <row r="48" spans="1:11">
      <c r="A48" s="12">
        <v>38</v>
      </c>
      <c r="B48" s="13"/>
      <c r="C48" s="13" t="s">
        <v>62</v>
      </c>
      <c r="D48" s="12" t="s">
        <v>63</v>
      </c>
      <c r="E48" s="16" t="s">
        <v>18</v>
      </c>
      <c r="F48" s="21">
        <v>5</v>
      </c>
      <c r="G48" s="19">
        <v>56.4</v>
      </c>
      <c r="H48" s="18">
        <v>21</v>
      </c>
      <c r="I48" s="18">
        <f t="shared" si="1"/>
        <v>68.244</v>
      </c>
      <c r="J48" s="18">
        <f t="shared" si="0"/>
        <v>282</v>
      </c>
      <c r="K48" s="32"/>
    </row>
    <row r="49" spans="1:11">
      <c r="A49" s="12">
        <v>39</v>
      </c>
      <c r="B49" s="13"/>
      <c r="C49" s="13" t="s">
        <v>24</v>
      </c>
      <c r="D49" s="12" t="s">
        <v>64</v>
      </c>
      <c r="E49" s="16" t="s">
        <v>18</v>
      </c>
      <c r="F49" s="21">
        <v>10</v>
      </c>
      <c r="G49" s="19">
        <v>91.31</v>
      </c>
      <c r="H49" s="18">
        <v>21</v>
      </c>
      <c r="I49" s="18">
        <f t="shared" si="1"/>
        <v>110.4851</v>
      </c>
      <c r="J49" s="18">
        <f t="shared" si="0"/>
        <v>913.1</v>
      </c>
      <c r="K49" s="32"/>
    </row>
    <row r="50" spans="1:11">
      <c r="A50" s="12">
        <v>40</v>
      </c>
      <c r="B50" s="13"/>
      <c r="C50" s="13" t="s">
        <v>62</v>
      </c>
      <c r="D50" s="12" t="s">
        <v>65</v>
      </c>
      <c r="E50" s="16" t="s">
        <v>18</v>
      </c>
      <c r="F50" s="21">
        <v>5</v>
      </c>
      <c r="G50" s="19">
        <v>63.71</v>
      </c>
      <c r="H50" s="18">
        <v>21</v>
      </c>
      <c r="I50" s="18">
        <f t="shared" si="1"/>
        <v>77.0891</v>
      </c>
      <c r="J50" s="18">
        <f t="shared" si="0"/>
        <v>318.55</v>
      </c>
      <c r="K50" s="32"/>
    </row>
    <row r="51" spans="1:11">
      <c r="A51" s="12">
        <v>41</v>
      </c>
      <c r="B51" s="13"/>
      <c r="C51" s="13" t="s">
        <v>59</v>
      </c>
      <c r="D51" s="12" t="s">
        <v>66</v>
      </c>
      <c r="E51" s="16" t="s">
        <v>18</v>
      </c>
      <c r="F51" s="21">
        <v>5</v>
      </c>
      <c r="G51" s="19">
        <v>10.56</v>
      </c>
      <c r="H51" s="18">
        <v>21</v>
      </c>
      <c r="I51" s="18">
        <f t="shared" si="1"/>
        <v>12.7776</v>
      </c>
      <c r="J51" s="18">
        <f t="shared" si="0"/>
        <v>52.8</v>
      </c>
      <c r="K51" s="32"/>
    </row>
    <row r="52" spans="1:11">
      <c r="A52" s="12">
        <v>42</v>
      </c>
      <c r="B52" s="13" t="s">
        <v>67</v>
      </c>
      <c r="C52" s="13" t="s">
        <v>24</v>
      </c>
      <c r="D52" s="12" t="s">
        <v>68</v>
      </c>
      <c r="E52" s="16" t="s">
        <v>18</v>
      </c>
      <c r="F52" s="21">
        <v>10</v>
      </c>
      <c r="G52" s="19">
        <v>116.14</v>
      </c>
      <c r="H52" s="18">
        <v>21</v>
      </c>
      <c r="I52" s="18">
        <f t="shared" si="1"/>
        <v>140.5294</v>
      </c>
      <c r="J52" s="18">
        <f t="shared" si="0"/>
        <v>1161.4</v>
      </c>
      <c r="K52" s="32"/>
    </row>
    <row r="53" spans="1:11">
      <c r="A53" s="12">
        <v>43</v>
      </c>
      <c r="B53" s="13"/>
      <c r="C53" s="13" t="s">
        <v>24</v>
      </c>
      <c r="D53" s="12" t="s">
        <v>69</v>
      </c>
      <c r="E53" s="16" t="s">
        <v>18</v>
      </c>
      <c r="F53" s="21">
        <v>5</v>
      </c>
      <c r="G53" s="19">
        <v>18.19</v>
      </c>
      <c r="H53" s="18">
        <v>21</v>
      </c>
      <c r="I53" s="18">
        <f t="shared" si="1"/>
        <v>22.0099</v>
      </c>
      <c r="J53" s="18">
        <f t="shared" si="0"/>
        <v>90.95</v>
      </c>
      <c r="K53" s="32"/>
    </row>
    <row r="54" spans="1:11">
      <c r="A54" s="12">
        <v>44</v>
      </c>
      <c r="B54" s="13" t="s">
        <v>70</v>
      </c>
      <c r="C54" s="13" t="s">
        <v>71</v>
      </c>
      <c r="D54" s="12" t="s">
        <v>72</v>
      </c>
      <c r="E54" s="16" t="s">
        <v>18</v>
      </c>
      <c r="F54" s="21">
        <v>5</v>
      </c>
      <c r="G54" s="19">
        <v>14.76</v>
      </c>
      <c r="H54" s="18">
        <v>21</v>
      </c>
      <c r="I54" s="18">
        <f t="shared" si="1"/>
        <v>17.8596</v>
      </c>
      <c r="J54" s="18">
        <f t="shared" si="0"/>
        <v>73.8</v>
      </c>
      <c r="K54" s="32"/>
    </row>
    <row r="55" spans="1:11">
      <c r="A55" s="12">
        <v>45</v>
      </c>
      <c r="B55" s="13"/>
      <c r="C55" s="13" t="s">
        <v>24</v>
      </c>
      <c r="D55" s="12" t="s">
        <v>73</v>
      </c>
      <c r="E55" s="16" t="s">
        <v>18</v>
      </c>
      <c r="F55" s="21">
        <v>10</v>
      </c>
      <c r="G55" s="19">
        <v>10.78</v>
      </c>
      <c r="H55" s="18">
        <v>21</v>
      </c>
      <c r="I55" s="18">
        <f t="shared" si="1"/>
        <v>13.0438</v>
      </c>
      <c r="J55" s="18">
        <f t="shared" si="0"/>
        <v>107.8</v>
      </c>
      <c r="K55" s="32"/>
    </row>
    <row r="56" spans="1:11">
      <c r="A56" s="12">
        <v>46</v>
      </c>
      <c r="B56" s="13"/>
      <c r="C56" s="13" t="s">
        <v>24</v>
      </c>
      <c r="D56" s="12" t="s">
        <v>74</v>
      </c>
      <c r="E56" s="16" t="s">
        <v>18</v>
      </c>
      <c r="F56" s="21">
        <v>2</v>
      </c>
      <c r="G56" s="19">
        <v>11.77</v>
      </c>
      <c r="H56" s="18">
        <v>21</v>
      </c>
      <c r="I56" s="18">
        <f t="shared" si="1"/>
        <v>14.2417</v>
      </c>
      <c r="J56" s="18">
        <f t="shared" si="0"/>
        <v>23.54</v>
      </c>
      <c r="K56" s="32"/>
    </row>
    <row r="57" ht="30" spans="1:11">
      <c r="A57" s="12">
        <v>47</v>
      </c>
      <c r="B57" s="13" t="s">
        <v>57</v>
      </c>
      <c r="C57" s="13" t="s">
        <v>24</v>
      </c>
      <c r="D57" s="12" t="s">
        <v>75</v>
      </c>
      <c r="E57" s="16" t="s">
        <v>18</v>
      </c>
      <c r="F57" s="21">
        <v>10</v>
      </c>
      <c r="G57" s="22">
        <v>11.65</v>
      </c>
      <c r="H57" s="18">
        <v>21</v>
      </c>
      <c r="I57" s="18">
        <f t="shared" si="1"/>
        <v>14.0965</v>
      </c>
      <c r="J57" s="18">
        <f t="shared" si="0"/>
        <v>116.5</v>
      </c>
      <c r="K57" s="32"/>
    </row>
    <row r="58" spans="1:11">
      <c r="A58" s="12">
        <v>48</v>
      </c>
      <c r="B58" s="13"/>
      <c r="C58" s="13" t="s">
        <v>24</v>
      </c>
      <c r="D58" s="12" t="s">
        <v>76</v>
      </c>
      <c r="E58" s="16" t="s">
        <v>18</v>
      </c>
      <c r="F58" s="21">
        <v>2</v>
      </c>
      <c r="G58" s="19">
        <v>9.21</v>
      </c>
      <c r="H58" s="18">
        <v>21</v>
      </c>
      <c r="I58" s="18">
        <f t="shared" si="1"/>
        <v>11.1441</v>
      </c>
      <c r="J58" s="18">
        <f t="shared" si="0"/>
        <v>18.42</v>
      </c>
      <c r="K58" s="32"/>
    </row>
    <row r="59" spans="1:11">
      <c r="A59" s="12">
        <v>49</v>
      </c>
      <c r="B59" s="13"/>
      <c r="C59" s="13" t="s">
        <v>16</v>
      </c>
      <c r="D59" s="12" t="s">
        <v>77</v>
      </c>
      <c r="E59" s="16" t="s">
        <v>18</v>
      </c>
      <c r="F59" s="21">
        <v>2</v>
      </c>
      <c r="G59" s="19">
        <v>16.15</v>
      </c>
      <c r="H59" s="18">
        <v>21</v>
      </c>
      <c r="I59" s="18">
        <f t="shared" si="1"/>
        <v>19.5415</v>
      </c>
      <c r="J59" s="18">
        <f t="shared" si="0"/>
        <v>32.3</v>
      </c>
      <c r="K59" s="32"/>
    </row>
    <row r="60" spans="1:11">
      <c r="A60" s="12">
        <v>50</v>
      </c>
      <c r="B60" s="13"/>
      <c r="C60" s="13" t="s">
        <v>24</v>
      </c>
      <c r="D60" s="12" t="s">
        <v>78</v>
      </c>
      <c r="E60" s="16" t="s">
        <v>18</v>
      </c>
      <c r="F60" s="21">
        <v>10</v>
      </c>
      <c r="G60" s="19">
        <v>16.34</v>
      </c>
      <c r="H60" s="18">
        <v>21</v>
      </c>
      <c r="I60" s="18">
        <f t="shared" si="1"/>
        <v>19.7714</v>
      </c>
      <c r="J60" s="18">
        <f t="shared" si="0"/>
        <v>163.4</v>
      </c>
      <c r="K60" s="32"/>
    </row>
    <row r="61" spans="1:11">
      <c r="A61" s="12">
        <v>51</v>
      </c>
      <c r="B61" s="13"/>
      <c r="C61" s="13" t="s">
        <v>26</v>
      </c>
      <c r="D61" s="12" t="s">
        <v>79</v>
      </c>
      <c r="E61" s="16" t="s">
        <v>18</v>
      </c>
      <c r="F61" s="21">
        <v>2</v>
      </c>
      <c r="G61" s="19">
        <v>42.64</v>
      </c>
      <c r="H61" s="18">
        <v>21</v>
      </c>
      <c r="I61" s="18">
        <f t="shared" si="1"/>
        <v>51.5944</v>
      </c>
      <c r="J61" s="18">
        <f t="shared" si="0"/>
        <v>85.28</v>
      </c>
      <c r="K61" s="32"/>
    </row>
    <row r="62" spans="1:11">
      <c r="A62" s="23"/>
      <c r="B62" s="24" t="s">
        <v>80</v>
      </c>
      <c r="C62" s="24"/>
      <c r="D62" s="25" t="s">
        <v>81</v>
      </c>
      <c r="E62" s="26" t="s">
        <v>18</v>
      </c>
      <c r="F62" s="27"/>
      <c r="G62" s="28"/>
      <c r="H62" s="18"/>
      <c r="I62" s="18"/>
      <c r="J62" s="18">
        <f t="shared" si="0"/>
        <v>0</v>
      </c>
      <c r="K62" s="32"/>
    </row>
    <row r="63" spans="1:11">
      <c r="A63" s="23">
        <v>52</v>
      </c>
      <c r="B63" s="24"/>
      <c r="C63" s="24" t="s">
        <v>82</v>
      </c>
      <c r="D63" s="29" t="s">
        <v>83</v>
      </c>
      <c r="E63" s="26" t="s">
        <v>18</v>
      </c>
      <c r="F63" s="27">
        <v>2</v>
      </c>
      <c r="G63" s="30">
        <v>10.56</v>
      </c>
      <c r="H63" s="18">
        <v>21</v>
      </c>
      <c r="I63" s="18">
        <f>G63*1.21</f>
        <v>12.7776</v>
      </c>
      <c r="J63" s="18">
        <f t="shared" si="0"/>
        <v>21.12</v>
      </c>
      <c r="K63" s="32"/>
    </row>
    <row r="64" spans="1:11">
      <c r="A64" s="23">
        <v>53</v>
      </c>
      <c r="B64" s="24"/>
      <c r="C64" s="24" t="s">
        <v>84</v>
      </c>
      <c r="D64" s="29" t="s">
        <v>85</v>
      </c>
      <c r="E64" s="26" t="s">
        <v>18</v>
      </c>
      <c r="F64" s="27">
        <v>2</v>
      </c>
      <c r="G64" s="30">
        <v>17.22</v>
      </c>
      <c r="H64" s="18">
        <v>21</v>
      </c>
      <c r="I64" s="18">
        <f>G64*1.21</f>
        <v>20.8362</v>
      </c>
      <c r="J64" s="18">
        <f t="shared" si="0"/>
        <v>34.44</v>
      </c>
      <c r="K64" s="32"/>
    </row>
    <row r="65" spans="1:11">
      <c r="A65" s="23">
        <v>54</v>
      </c>
      <c r="B65" s="24"/>
      <c r="C65" s="24" t="s">
        <v>84</v>
      </c>
      <c r="D65" s="29" t="s">
        <v>86</v>
      </c>
      <c r="E65" s="26" t="s">
        <v>18</v>
      </c>
      <c r="F65" s="27">
        <v>2</v>
      </c>
      <c r="G65" s="30">
        <v>17.81</v>
      </c>
      <c r="H65" s="18">
        <v>21</v>
      </c>
      <c r="I65" s="18">
        <f>G65*1.21</f>
        <v>21.5501</v>
      </c>
      <c r="J65" s="18">
        <f t="shared" si="0"/>
        <v>35.62</v>
      </c>
      <c r="K65" s="32"/>
    </row>
    <row r="66" spans="1:11">
      <c r="A66" s="23">
        <v>55</v>
      </c>
      <c r="B66" s="24"/>
      <c r="C66" s="24" t="s">
        <v>84</v>
      </c>
      <c r="D66" s="29" t="s">
        <v>87</v>
      </c>
      <c r="E66" s="26" t="s">
        <v>18</v>
      </c>
      <c r="F66" s="27">
        <v>2</v>
      </c>
      <c r="G66" s="30">
        <v>23.4</v>
      </c>
      <c r="H66" s="18">
        <v>21</v>
      </c>
      <c r="I66" s="18">
        <f>G66*1.21</f>
        <v>28.314</v>
      </c>
      <c r="J66" s="18">
        <f t="shared" si="0"/>
        <v>46.8</v>
      </c>
      <c r="K66" s="32"/>
    </row>
    <row r="67" spans="1:11">
      <c r="A67" s="23"/>
      <c r="B67" s="24"/>
      <c r="C67" s="24"/>
      <c r="D67" s="25" t="s">
        <v>88</v>
      </c>
      <c r="E67" s="26"/>
      <c r="F67" s="27"/>
      <c r="G67" s="28"/>
      <c r="H67" s="18"/>
      <c r="I67" s="18"/>
      <c r="J67" s="18">
        <f t="shared" si="0"/>
        <v>0</v>
      </c>
      <c r="K67" s="32"/>
    </row>
    <row r="68" spans="1:11">
      <c r="A68" s="23">
        <v>56</v>
      </c>
      <c r="B68" s="24"/>
      <c r="C68" s="24" t="s">
        <v>89</v>
      </c>
      <c r="D68" s="29" t="s">
        <v>83</v>
      </c>
      <c r="E68" s="26" t="s">
        <v>18</v>
      </c>
      <c r="F68" s="23">
        <v>50</v>
      </c>
      <c r="G68" s="30">
        <v>11.8</v>
      </c>
      <c r="H68" s="18">
        <v>21</v>
      </c>
      <c r="I68" s="18">
        <f>G68*1.21</f>
        <v>14.278</v>
      </c>
      <c r="J68" s="18">
        <f t="shared" si="0"/>
        <v>590</v>
      </c>
      <c r="K68" s="32"/>
    </row>
    <row r="69" spans="1:11">
      <c r="A69" s="23">
        <v>57</v>
      </c>
      <c r="B69" s="24"/>
      <c r="C69" s="24" t="s">
        <v>84</v>
      </c>
      <c r="D69" s="29" t="s">
        <v>85</v>
      </c>
      <c r="E69" s="26" t="s">
        <v>18</v>
      </c>
      <c r="F69" s="23">
        <v>100</v>
      </c>
      <c r="G69" s="30">
        <v>73.94</v>
      </c>
      <c r="H69" s="18">
        <v>21</v>
      </c>
      <c r="I69" s="18">
        <f>G69*1.21</f>
        <v>89.4674</v>
      </c>
      <c r="J69" s="18">
        <f t="shared" si="0"/>
        <v>7394</v>
      </c>
      <c r="K69" s="32"/>
    </row>
    <row r="70" spans="1:11">
      <c r="A70" s="23">
        <v>58</v>
      </c>
      <c r="B70" s="24"/>
      <c r="C70" s="24" t="s">
        <v>84</v>
      </c>
      <c r="D70" s="29" t="s">
        <v>86</v>
      </c>
      <c r="E70" s="26" t="s">
        <v>18</v>
      </c>
      <c r="F70" s="23">
        <v>100</v>
      </c>
      <c r="G70" s="30">
        <v>71.1</v>
      </c>
      <c r="H70" s="18">
        <v>21</v>
      </c>
      <c r="I70" s="18">
        <f>G70*1.21</f>
        <v>86.031</v>
      </c>
      <c r="J70" s="18">
        <f t="shared" si="0"/>
        <v>7110</v>
      </c>
      <c r="K70" s="32"/>
    </row>
    <row r="71" spans="1:11">
      <c r="A71" s="23">
        <v>59</v>
      </c>
      <c r="B71" s="24"/>
      <c r="C71" s="24" t="s">
        <v>84</v>
      </c>
      <c r="D71" s="29" t="s">
        <v>87</v>
      </c>
      <c r="E71" s="26" t="s">
        <v>18</v>
      </c>
      <c r="F71" s="27">
        <v>2</v>
      </c>
      <c r="G71" s="30">
        <v>77.32</v>
      </c>
      <c r="H71" s="18">
        <v>21</v>
      </c>
      <c r="I71" s="18">
        <f>G71*1.21</f>
        <v>93.5572</v>
      </c>
      <c r="J71" s="18">
        <f t="shared" si="0"/>
        <v>154.64</v>
      </c>
      <c r="K71" s="32"/>
    </row>
    <row r="72" ht="30" spans="1:11">
      <c r="A72" s="23"/>
      <c r="B72" s="24"/>
      <c r="C72" s="24"/>
      <c r="D72" s="29" t="s">
        <v>90</v>
      </c>
      <c r="E72" s="26"/>
      <c r="F72" s="27"/>
      <c r="G72" s="28"/>
      <c r="H72" s="18"/>
      <c r="I72" s="18"/>
      <c r="J72" s="18">
        <f t="shared" si="0"/>
        <v>0</v>
      </c>
      <c r="K72" s="32"/>
    </row>
    <row r="73" spans="1:11">
      <c r="A73" s="23">
        <v>60</v>
      </c>
      <c r="B73" s="24"/>
      <c r="C73" s="24" t="s">
        <v>84</v>
      </c>
      <c r="D73" s="29" t="s">
        <v>83</v>
      </c>
      <c r="E73" s="26" t="s">
        <v>18</v>
      </c>
      <c r="F73" s="27">
        <v>5</v>
      </c>
      <c r="G73" s="30">
        <v>12.62</v>
      </c>
      <c r="H73" s="18">
        <v>21</v>
      </c>
      <c r="I73" s="18">
        <f>G73*1.21</f>
        <v>15.2702</v>
      </c>
      <c r="J73" s="18">
        <f t="shared" ref="J73:J136" si="2">F73*G73</f>
        <v>63.1</v>
      </c>
      <c r="K73" s="32"/>
    </row>
    <row r="74" spans="1:11">
      <c r="A74" s="23">
        <v>61</v>
      </c>
      <c r="B74" s="24"/>
      <c r="C74" s="24" t="s">
        <v>82</v>
      </c>
      <c r="D74" s="29" t="s">
        <v>85</v>
      </c>
      <c r="E74" s="26" t="s">
        <v>18</v>
      </c>
      <c r="F74" s="27">
        <v>5</v>
      </c>
      <c r="G74" s="30">
        <v>19.49</v>
      </c>
      <c r="H74" s="18">
        <v>21</v>
      </c>
      <c r="I74" s="18">
        <f>G74*1.21</f>
        <v>23.5829</v>
      </c>
      <c r="J74" s="18">
        <f t="shared" si="2"/>
        <v>97.45</v>
      </c>
      <c r="K74" s="32"/>
    </row>
    <row r="75" spans="1:11">
      <c r="A75" s="23">
        <v>62</v>
      </c>
      <c r="B75" s="24"/>
      <c r="C75" s="24" t="s">
        <v>59</v>
      </c>
      <c r="D75" s="29" t="s">
        <v>86</v>
      </c>
      <c r="E75" s="26" t="s">
        <v>18</v>
      </c>
      <c r="F75" s="27">
        <v>5</v>
      </c>
      <c r="G75" s="30">
        <v>15.84</v>
      </c>
      <c r="H75" s="18">
        <v>21</v>
      </c>
      <c r="I75" s="18">
        <f>G75*1.21</f>
        <v>19.1664</v>
      </c>
      <c r="J75" s="18">
        <f t="shared" si="2"/>
        <v>79.2</v>
      </c>
      <c r="K75" s="32"/>
    </row>
    <row r="76" spans="1:11">
      <c r="A76" s="23">
        <v>63</v>
      </c>
      <c r="B76" s="24"/>
      <c r="C76" s="24" t="s">
        <v>89</v>
      </c>
      <c r="D76" s="29" t="s">
        <v>91</v>
      </c>
      <c r="E76" s="26" t="s">
        <v>18</v>
      </c>
      <c r="F76" s="27">
        <v>5</v>
      </c>
      <c r="G76" s="30">
        <v>12.14</v>
      </c>
      <c r="H76" s="18">
        <v>21</v>
      </c>
      <c r="I76" s="18">
        <f>G76*1.21</f>
        <v>14.6894</v>
      </c>
      <c r="J76" s="18">
        <f t="shared" si="2"/>
        <v>60.7</v>
      </c>
      <c r="K76" s="32"/>
    </row>
    <row r="77" spans="1:11">
      <c r="A77" s="23"/>
      <c r="B77" s="24" t="s">
        <v>14</v>
      </c>
      <c r="C77" s="24"/>
      <c r="D77" s="25" t="s">
        <v>92</v>
      </c>
      <c r="E77" s="26"/>
      <c r="F77" s="27"/>
      <c r="G77" s="28"/>
      <c r="H77" s="18"/>
      <c r="I77" s="18"/>
      <c r="J77" s="18">
        <f t="shared" si="2"/>
        <v>0</v>
      </c>
      <c r="K77" s="32"/>
    </row>
    <row r="78" spans="1:11">
      <c r="A78" s="23">
        <v>64</v>
      </c>
      <c r="B78" s="24"/>
      <c r="C78" s="24" t="s">
        <v>82</v>
      </c>
      <c r="D78" s="29" t="s">
        <v>19</v>
      </c>
      <c r="E78" s="26" t="s">
        <v>18</v>
      </c>
      <c r="F78" s="23">
        <v>50</v>
      </c>
      <c r="G78" s="30">
        <v>9.75</v>
      </c>
      <c r="H78" s="18">
        <v>21</v>
      </c>
      <c r="I78" s="18">
        <f>G78*1.21</f>
        <v>11.7975</v>
      </c>
      <c r="J78" s="18">
        <f t="shared" si="2"/>
        <v>487.5</v>
      </c>
      <c r="K78" s="32"/>
    </row>
    <row r="79" spans="1:11">
      <c r="A79" s="23">
        <v>65</v>
      </c>
      <c r="B79" s="24"/>
      <c r="C79" s="24" t="s">
        <v>84</v>
      </c>
      <c r="D79" s="29" t="s">
        <v>20</v>
      </c>
      <c r="E79" s="26" t="s">
        <v>18</v>
      </c>
      <c r="F79" s="23">
        <v>100</v>
      </c>
      <c r="G79" s="30">
        <v>35.55</v>
      </c>
      <c r="H79" s="18">
        <v>21</v>
      </c>
      <c r="I79" s="18">
        <f>G79*1.21</f>
        <v>43.0155</v>
      </c>
      <c r="J79" s="18">
        <f t="shared" si="2"/>
        <v>3555</v>
      </c>
      <c r="K79" s="32"/>
    </row>
    <row r="80" spans="1:11">
      <c r="A80" s="23">
        <v>66</v>
      </c>
      <c r="B80" s="24"/>
      <c r="C80" s="24" t="s">
        <v>84</v>
      </c>
      <c r="D80" s="29" t="s">
        <v>21</v>
      </c>
      <c r="E80" s="26" t="s">
        <v>18</v>
      </c>
      <c r="F80" s="23">
        <v>100</v>
      </c>
      <c r="G80" s="30">
        <v>41.47</v>
      </c>
      <c r="H80" s="18">
        <v>21</v>
      </c>
      <c r="I80" s="18">
        <f>G80*1.21</f>
        <v>50.1787</v>
      </c>
      <c r="J80" s="18">
        <f t="shared" si="2"/>
        <v>4147</v>
      </c>
      <c r="K80" s="32"/>
    </row>
    <row r="81" spans="1:11">
      <c r="A81" s="23">
        <v>67</v>
      </c>
      <c r="B81" s="24"/>
      <c r="C81" s="24" t="s">
        <v>84</v>
      </c>
      <c r="D81" s="29" t="s">
        <v>22</v>
      </c>
      <c r="E81" s="26" t="s">
        <v>18</v>
      </c>
      <c r="F81" s="27">
        <v>2</v>
      </c>
      <c r="G81" s="30">
        <v>52.99</v>
      </c>
      <c r="H81" s="18">
        <v>21</v>
      </c>
      <c r="I81" s="18">
        <f>G81*1.21</f>
        <v>64.1179</v>
      </c>
      <c r="J81" s="18">
        <f t="shared" si="2"/>
        <v>105.98</v>
      </c>
      <c r="K81" s="32"/>
    </row>
    <row r="82" spans="1:11">
      <c r="A82" s="12"/>
      <c r="B82" s="24"/>
      <c r="C82" s="24"/>
      <c r="D82" s="25" t="s">
        <v>93</v>
      </c>
      <c r="E82" s="16"/>
      <c r="F82" s="21"/>
      <c r="G82" s="28"/>
      <c r="H82" s="18"/>
      <c r="I82" s="18"/>
      <c r="J82" s="18">
        <f t="shared" si="2"/>
        <v>0</v>
      </c>
      <c r="K82" s="32"/>
    </row>
    <row r="83" spans="1:11">
      <c r="A83" s="12">
        <v>68</v>
      </c>
      <c r="B83" s="24"/>
      <c r="C83" s="24" t="s">
        <v>89</v>
      </c>
      <c r="D83" s="29" t="s">
        <v>19</v>
      </c>
      <c r="E83" s="16" t="s">
        <v>18</v>
      </c>
      <c r="F83" s="21">
        <v>2</v>
      </c>
      <c r="G83" s="19">
        <v>9.75</v>
      </c>
      <c r="H83" s="18">
        <v>21</v>
      </c>
      <c r="I83" s="18">
        <f>G83*1.21</f>
        <v>11.7975</v>
      </c>
      <c r="J83" s="18">
        <f t="shared" si="2"/>
        <v>19.5</v>
      </c>
      <c r="K83" s="32"/>
    </row>
    <row r="84" spans="1:11">
      <c r="A84" s="12">
        <v>69</v>
      </c>
      <c r="B84" s="24"/>
      <c r="C84" s="24" t="s">
        <v>84</v>
      </c>
      <c r="D84" s="29" t="s">
        <v>20</v>
      </c>
      <c r="E84" s="16" t="s">
        <v>18</v>
      </c>
      <c r="F84" s="21">
        <v>2</v>
      </c>
      <c r="G84" s="19">
        <v>13.7</v>
      </c>
      <c r="H84" s="18">
        <v>21</v>
      </c>
      <c r="I84" s="18">
        <f>G84*1.21</f>
        <v>16.577</v>
      </c>
      <c r="J84" s="18">
        <f t="shared" si="2"/>
        <v>27.4</v>
      </c>
      <c r="K84" s="32"/>
    </row>
    <row r="85" spans="1:11">
      <c r="A85" s="12">
        <v>70</v>
      </c>
      <c r="B85" s="24"/>
      <c r="C85" s="24" t="s">
        <v>84</v>
      </c>
      <c r="D85" s="29" t="s">
        <v>21</v>
      </c>
      <c r="E85" s="16" t="s">
        <v>18</v>
      </c>
      <c r="F85" s="21">
        <v>2</v>
      </c>
      <c r="G85" s="19">
        <v>14.32</v>
      </c>
      <c r="H85" s="18">
        <v>21</v>
      </c>
      <c r="I85" s="18">
        <f>G85*1.21</f>
        <v>17.3272</v>
      </c>
      <c r="J85" s="18">
        <f t="shared" si="2"/>
        <v>28.64</v>
      </c>
      <c r="K85" s="32"/>
    </row>
    <row r="86" spans="1:11">
      <c r="A86" s="12">
        <v>71</v>
      </c>
      <c r="B86" s="24"/>
      <c r="C86" s="24" t="s">
        <v>84</v>
      </c>
      <c r="D86" s="29" t="s">
        <v>22</v>
      </c>
      <c r="E86" s="16" t="s">
        <v>18</v>
      </c>
      <c r="F86" s="21">
        <v>2</v>
      </c>
      <c r="G86" s="19">
        <v>15.65</v>
      </c>
      <c r="H86" s="18">
        <v>21</v>
      </c>
      <c r="I86" s="18">
        <f>G86*1.21</f>
        <v>18.9365</v>
      </c>
      <c r="J86" s="18">
        <f t="shared" si="2"/>
        <v>31.3</v>
      </c>
      <c r="K86" s="32"/>
    </row>
    <row r="87" spans="1:11">
      <c r="A87" s="23"/>
      <c r="B87" s="24"/>
      <c r="C87" s="24"/>
      <c r="D87" s="25" t="s">
        <v>93</v>
      </c>
      <c r="E87" s="26"/>
      <c r="F87" s="27"/>
      <c r="G87" s="28"/>
      <c r="H87" s="18"/>
      <c r="I87" s="18"/>
      <c r="J87" s="18">
        <f t="shared" si="2"/>
        <v>0</v>
      </c>
      <c r="K87" s="32"/>
    </row>
    <row r="88" spans="1:11">
      <c r="A88" s="23">
        <v>72</v>
      </c>
      <c r="B88" s="24"/>
      <c r="C88" s="24" t="s">
        <v>84</v>
      </c>
      <c r="D88" s="29" t="s">
        <v>19</v>
      </c>
      <c r="E88" s="26" t="s">
        <v>18</v>
      </c>
      <c r="F88" s="27">
        <v>2</v>
      </c>
      <c r="G88" s="30">
        <v>5.81</v>
      </c>
      <c r="H88" s="18">
        <v>21</v>
      </c>
      <c r="I88" s="18">
        <f t="shared" ref="I88:I133" si="3">G88*1.21</f>
        <v>7.0301</v>
      </c>
      <c r="J88" s="18">
        <f t="shared" si="2"/>
        <v>11.62</v>
      </c>
      <c r="K88" s="32"/>
    </row>
    <row r="89" spans="1:11">
      <c r="A89" s="23">
        <v>73</v>
      </c>
      <c r="B89" s="24"/>
      <c r="C89" s="24" t="s">
        <v>82</v>
      </c>
      <c r="D89" s="29" t="s">
        <v>20</v>
      </c>
      <c r="E89" s="26" t="s">
        <v>18</v>
      </c>
      <c r="F89" s="27">
        <v>2</v>
      </c>
      <c r="G89" s="30">
        <v>13.7</v>
      </c>
      <c r="H89" s="18">
        <v>21</v>
      </c>
      <c r="I89" s="18">
        <f t="shared" si="3"/>
        <v>16.577</v>
      </c>
      <c r="J89" s="18">
        <f t="shared" si="2"/>
        <v>27.4</v>
      </c>
      <c r="K89" s="32"/>
    </row>
    <row r="90" spans="1:11">
      <c r="A90" s="23">
        <v>74</v>
      </c>
      <c r="B90" s="24"/>
      <c r="C90" s="24" t="s">
        <v>59</v>
      </c>
      <c r="D90" s="29" t="s">
        <v>21</v>
      </c>
      <c r="E90" s="26" t="s">
        <v>18</v>
      </c>
      <c r="F90" s="27">
        <v>2</v>
      </c>
      <c r="G90" s="30">
        <v>15.3</v>
      </c>
      <c r="H90" s="18">
        <v>21</v>
      </c>
      <c r="I90" s="18">
        <f t="shared" si="3"/>
        <v>18.513</v>
      </c>
      <c r="J90" s="18">
        <f t="shared" si="2"/>
        <v>30.6</v>
      </c>
      <c r="K90" s="32"/>
    </row>
    <row r="91" spans="1:11">
      <c r="A91" s="23">
        <v>75</v>
      </c>
      <c r="B91" s="24"/>
      <c r="C91" s="24" t="s">
        <v>89</v>
      </c>
      <c r="D91" s="29" t="s">
        <v>22</v>
      </c>
      <c r="E91" s="26" t="s">
        <v>18</v>
      </c>
      <c r="F91" s="27">
        <v>2</v>
      </c>
      <c r="G91" s="30">
        <v>17.88</v>
      </c>
      <c r="H91" s="18">
        <v>21</v>
      </c>
      <c r="I91" s="18">
        <f t="shared" si="3"/>
        <v>21.6348</v>
      </c>
      <c r="J91" s="18">
        <f t="shared" si="2"/>
        <v>35.76</v>
      </c>
      <c r="K91" s="32"/>
    </row>
    <row r="92" spans="1:11">
      <c r="A92" s="23">
        <v>76</v>
      </c>
      <c r="B92" s="13" t="s">
        <v>94</v>
      </c>
      <c r="C92" s="13" t="s">
        <v>95</v>
      </c>
      <c r="D92" s="33" t="s">
        <v>96</v>
      </c>
      <c r="E92" s="16" t="s">
        <v>18</v>
      </c>
      <c r="F92" s="21">
        <v>300</v>
      </c>
      <c r="G92" s="19">
        <v>1.07</v>
      </c>
      <c r="H92" s="18">
        <v>21</v>
      </c>
      <c r="I92" s="18">
        <f t="shared" si="3"/>
        <v>1.2947</v>
      </c>
      <c r="J92" s="18">
        <f t="shared" si="2"/>
        <v>321</v>
      </c>
      <c r="K92" s="32"/>
    </row>
    <row r="93" spans="1:11">
      <c r="A93" s="23">
        <v>77</v>
      </c>
      <c r="B93" s="13"/>
      <c r="C93" s="13" t="s">
        <v>24</v>
      </c>
      <c r="D93" s="33" t="s">
        <v>97</v>
      </c>
      <c r="E93" s="16" t="s">
        <v>18</v>
      </c>
      <c r="F93" s="21">
        <v>60</v>
      </c>
      <c r="G93" s="19">
        <v>2.25</v>
      </c>
      <c r="H93" s="18">
        <v>21</v>
      </c>
      <c r="I93" s="18">
        <f t="shared" si="3"/>
        <v>2.7225</v>
      </c>
      <c r="J93" s="18">
        <f t="shared" si="2"/>
        <v>135</v>
      </c>
      <c r="K93" s="32"/>
    </row>
    <row r="94" spans="1:11">
      <c r="A94" s="23">
        <v>78</v>
      </c>
      <c r="B94" s="13"/>
      <c r="C94" s="13" t="s">
        <v>16</v>
      </c>
      <c r="D94" s="33" t="s">
        <v>98</v>
      </c>
      <c r="E94" s="16" t="s">
        <v>18</v>
      </c>
      <c r="F94" s="21">
        <v>210</v>
      </c>
      <c r="G94" s="19">
        <v>6.88</v>
      </c>
      <c r="H94" s="18">
        <v>21</v>
      </c>
      <c r="I94" s="18">
        <f t="shared" si="3"/>
        <v>8.3248</v>
      </c>
      <c r="J94" s="18">
        <f t="shared" si="2"/>
        <v>1444.8</v>
      </c>
      <c r="K94" s="32"/>
    </row>
    <row r="95" spans="1:11">
      <c r="A95" s="23">
        <v>79</v>
      </c>
      <c r="B95" s="13"/>
      <c r="C95" s="13" t="s">
        <v>24</v>
      </c>
      <c r="D95" s="33" t="s">
        <v>99</v>
      </c>
      <c r="E95" s="16" t="s">
        <v>18</v>
      </c>
      <c r="F95" s="21">
        <v>60</v>
      </c>
      <c r="G95" s="19">
        <v>24.5</v>
      </c>
      <c r="H95" s="18">
        <v>21</v>
      </c>
      <c r="I95" s="18">
        <f t="shared" si="3"/>
        <v>29.645</v>
      </c>
      <c r="J95" s="18">
        <f t="shared" si="2"/>
        <v>1470</v>
      </c>
      <c r="K95" s="32"/>
    </row>
    <row r="96" spans="1:11">
      <c r="A96" s="23">
        <v>80</v>
      </c>
      <c r="B96" s="13"/>
      <c r="C96" s="13" t="s">
        <v>16</v>
      </c>
      <c r="D96" s="33" t="s">
        <v>100</v>
      </c>
      <c r="E96" s="16" t="s">
        <v>18</v>
      </c>
      <c r="F96" s="21">
        <v>60</v>
      </c>
      <c r="G96" s="19">
        <v>7.79</v>
      </c>
      <c r="H96" s="18">
        <v>21</v>
      </c>
      <c r="I96" s="18">
        <f t="shared" si="3"/>
        <v>9.4259</v>
      </c>
      <c r="J96" s="18">
        <f t="shared" si="2"/>
        <v>467.4</v>
      </c>
      <c r="K96" s="32"/>
    </row>
    <row r="97" spans="1:11">
      <c r="A97" s="23">
        <v>81</v>
      </c>
      <c r="B97" s="13"/>
      <c r="C97" s="13" t="s">
        <v>62</v>
      </c>
      <c r="D97" s="33" t="s">
        <v>101</v>
      </c>
      <c r="E97" s="16" t="s">
        <v>18</v>
      </c>
      <c r="F97" s="21">
        <v>2</v>
      </c>
      <c r="G97" s="19">
        <v>10.03</v>
      </c>
      <c r="H97" s="18">
        <v>21</v>
      </c>
      <c r="I97" s="18">
        <f t="shared" si="3"/>
        <v>12.1363</v>
      </c>
      <c r="J97" s="18">
        <f t="shared" si="2"/>
        <v>20.06</v>
      </c>
      <c r="K97" s="32"/>
    </row>
    <row r="98" spans="1:11">
      <c r="A98" s="23">
        <v>82</v>
      </c>
      <c r="B98" s="13"/>
      <c r="C98" s="13" t="s">
        <v>24</v>
      </c>
      <c r="D98" s="33" t="s">
        <v>102</v>
      </c>
      <c r="E98" s="16" t="s">
        <v>18</v>
      </c>
      <c r="F98" s="21">
        <v>30</v>
      </c>
      <c r="G98" s="19">
        <v>4.94</v>
      </c>
      <c r="H98" s="18">
        <v>21</v>
      </c>
      <c r="I98" s="18">
        <f t="shared" si="3"/>
        <v>5.9774</v>
      </c>
      <c r="J98" s="18">
        <f t="shared" si="2"/>
        <v>148.2</v>
      </c>
      <c r="K98" s="32"/>
    </row>
    <row r="99" spans="1:11">
      <c r="A99" s="23">
        <v>83</v>
      </c>
      <c r="B99" s="13"/>
      <c r="C99" s="13" t="s">
        <v>16</v>
      </c>
      <c r="D99" s="33" t="s">
        <v>103</v>
      </c>
      <c r="E99" s="16" t="s">
        <v>18</v>
      </c>
      <c r="F99" s="21">
        <v>2</v>
      </c>
      <c r="G99" s="19">
        <v>8.66</v>
      </c>
      <c r="H99" s="18">
        <v>21</v>
      </c>
      <c r="I99" s="18">
        <f t="shared" si="3"/>
        <v>10.4786</v>
      </c>
      <c r="J99" s="18">
        <f t="shared" si="2"/>
        <v>17.32</v>
      </c>
      <c r="K99" s="32"/>
    </row>
    <row r="100" spans="1:11">
      <c r="A100" s="23">
        <v>84</v>
      </c>
      <c r="B100" s="13"/>
      <c r="C100" s="13" t="s">
        <v>26</v>
      </c>
      <c r="D100" s="33" t="s">
        <v>104</v>
      </c>
      <c r="E100" s="16" t="s">
        <v>18</v>
      </c>
      <c r="F100" s="21">
        <v>2</v>
      </c>
      <c r="G100" s="19">
        <v>15.88</v>
      </c>
      <c r="H100" s="18">
        <v>21</v>
      </c>
      <c r="I100" s="18">
        <f t="shared" si="3"/>
        <v>19.2148</v>
      </c>
      <c r="J100" s="18">
        <f t="shared" si="2"/>
        <v>31.76</v>
      </c>
      <c r="K100" s="32"/>
    </row>
    <row r="101" spans="1:11">
      <c r="A101" s="23">
        <v>85</v>
      </c>
      <c r="B101" s="13" t="s">
        <v>105</v>
      </c>
      <c r="C101" s="13" t="s">
        <v>106</v>
      </c>
      <c r="D101" s="33" t="s">
        <v>107</v>
      </c>
      <c r="E101" s="16" t="s">
        <v>18</v>
      </c>
      <c r="F101" s="21">
        <v>350</v>
      </c>
      <c r="G101" s="19">
        <v>7.12</v>
      </c>
      <c r="H101" s="18">
        <v>21</v>
      </c>
      <c r="I101" s="18">
        <f t="shared" si="3"/>
        <v>8.6152</v>
      </c>
      <c r="J101" s="18">
        <f t="shared" si="2"/>
        <v>2492</v>
      </c>
      <c r="K101" s="32"/>
    </row>
    <row r="102" spans="1:11">
      <c r="A102" s="23">
        <v>86</v>
      </c>
      <c r="B102" s="13"/>
      <c r="C102" s="13" t="s">
        <v>106</v>
      </c>
      <c r="D102" s="33" t="s">
        <v>108</v>
      </c>
      <c r="E102" s="16" t="s">
        <v>18</v>
      </c>
      <c r="F102" s="21">
        <v>60</v>
      </c>
      <c r="G102" s="19">
        <v>10.36</v>
      </c>
      <c r="H102" s="18">
        <v>21</v>
      </c>
      <c r="I102" s="18">
        <f t="shared" si="3"/>
        <v>12.5356</v>
      </c>
      <c r="J102" s="18">
        <f t="shared" si="2"/>
        <v>621.6</v>
      </c>
      <c r="K102" s="32"/>
    </row>
    <row r="103" spans="1:11">
      <c r="A103" s="23">
        <v>87</v>
      </c>
      <c r="B103" s="13"/>
      <c r="C103" s="13" t="s">
        <v>24</v>
      </c>
      <c r="D103" s="33" t="s">
        <v>109</v>
      </c>
      <c r="E103" s="16" t="s">
        <v>18</v>
      </c>
      <c r="F103" s="21">
        <v>60</v>
      </c>
      <c r="G103" s="19">
        <v>10.58</v>
      </c>
      <c r="H103" s="18">
        <v>21</v>
      </c>
      <c r="I103" s="18">
        <f t="shared" si="3"/>
        <v>12.8018</v>
      </c>
      <c r="J103" s="18">
        <f t="shared" si="2"/>
        <v>634.8</v>
      </c>
      <c r="K103" s="32"/>
    </row>
    <row r="104" spans="1:11">
      <c r="A104" s="23">
        <v>88</v>
      </c>
      <c r="B104" s="13"/>
      <c r="C104" s="13" t="s">
        <v>110</v>
      </c>
      <c r="D104" s="33" t="s">
        <v>111</v>
      </c>
      <c r="E104" s="16" t="s">
        <v>18</v>
      </c>
      <c r="F104" s="21">
        <v>60</v>
      </c>
      <c r="G104" s="19">
        <v>0.99</v>
      </c>
      <c r="H104" s="18">
        <v>21</v>
      </c>
      <c r="I104" s="18">
        <f t="shared" si="3"/>
        <v>1.1979</v>
      </c>
      <c r="J104" s="18">
        <f t="shared" si="2"/>
        <v>59.4</v>
      </c>
      <c r="K104" s="32"/>
    </row>
    <row r="105" spans="1:11">
      <c r="A105" s="23">
        <v>89</v>
      </c>
      <c r="B105" s="13" t="s">
        <v>112</v>
      </c>
      <c r="C105" s="13" t="s">
        <v>24</v>
      </c>
      <c r="D105" s="33" t="s">
        <v>113</v>
      </c>
      <c r="E105" s="16" t="s">
        <v>18</v>
      </c>
      <c r="F105" s="21">
        <v>100</v>
      </c>
      <c r="G105" s="19">
        <v>2.74</v>
      </c>
      <c r="H105" s="18">
        <v>21</v>
      </c>
      <c r="I105" s="18">
        <f t="shared" si="3"/>
        <v>3.3154</v>
      </c>
      <c r="J105" s="18">
        <f t="shared" si="2"/>
        <v>274</v>
      </c>
      <c r="K105" s="32"/>
    </row>
    <row r="106" spans="1:11">
      <c r="A106" s="23">
        <v>90</v>
      </c>
      <c r="B106" s="13" t="s">
        <v>114</v>
      </c>
      <c r="C106" s="13" t="s">
        <v>115</v>
      </c>
      <c r="D106" s="21" t="s">
        <v>116</v>
      </c>
      <c r="E106" s="16" t="s">
        <v>18</v>
      </c>
      <c r="F106" s="21">
        <v>2</v>
      </c>
      <c r="G106" s="19">
        <v>31.7</v>
      </c>
      <c r="H106" s="18">
        <v>21</v>
      </c>
      <c r="I106" s="18">
        <f t="shared" si="3"/>
        <v>38.357</v>
      </c>
      <c r="J106" s="18">
        <f t="shared" si="2"/>
        <v>63.4</v>
      </c>
      <c r="K106" s="32"/>
    </row>
    <row r="107" spans="1:11">
      <c r="A107" s="23">
        <v>91</v>
      </c>
      <c r="B107" s="13" t="s">
        <v>117</v>
      </c>
      <c r="C107" s="13" t="s">
        <v>118</v>
      </c>
      <c r="D107" s="21" t="s">
        <v>119</v>
      </c>
      <c r="E107" s="16" t="s">
        <v>18</v>
      </c>
      <c r="F107" s="21">
        <v>20</v>
      </c>
      <c r="G107" s="19">
        <v>15.36</v>
      </c>
      <c r="H107" s="18">
        <v>21</v>
      </c>
      <c r="I107" s="18">
        <f t="shared" si="3"/>
        <v>18.5856</v>
      </c>
      <c r="J107" s="18">
        <f t="shared" si="2"/>
        <v>307.2</v>
      </c>
      <c r="K107" s="32"/>
    </row>
    <row r="108" ht="30" spans="1:11">
      <c r="A108" s="23">
        <v>92</v>
      </c>
      <c r="B108" s="13" t="s">
        <v>120</v>
      </c>
      <c r="C108" s="13" t="s">
        <v>118</v>
      </c>
      <c r="D108" s="21" t="s">
        <v>121</v>
      </c>
      <c r="E108" s="16" t="s">
        <v>18</v>
      </c>
      <c r="F108" s="21">
        <v>30</v>
      </c>
      <c r="G108" s="19">
        <v>9.21</v>
      </c>
      <c r="H108" s="18">
        <v>21</v>
      </c>
      <c r="I108" s="18">
        <f t="shared" si="3"/>
        <v>11.1441</v>
      </c>
      <c r="J108" s="18">
        <f t="shared" si="2"/>
        <v>276.3</v>
      </c>
      <c r="K108" s="32"/>
    </row>
    <row r="109" spans="1:11">
      <c r="A109" s="23">
        <v>93</v>
      </c>
      <c r="B109" s="13" t="s">
        <v>122</v>
      </c>
      <c r="C109" s="13" t="s">
        <v>123</v>
      </c>
      <c r="D109" s="33" t="s">
        <v>124</v>
      </c>
      <c r="E109" s="16" t="s">
        <v>18</v>
      </c>
      <c r="F109" s="21">
        <v>1</v>
      </c>
      <c r="G109" s="19">
        <v>53.29</v>
      </c>
      <c r="H109" s="18">
        <v>21</v>
      </c>
      <c r="I109" s="18">
        <f t="shared" si="3"/>
        <v>64.4809</v>
      </c>
      <c r="J109" s="18">
        <f t="shared" si="2"/>
        <v>53.29</v>
      </c>
      <c r="K109" s="32"/>
    </row>
    <row r="110" spans="1:11">
      <c r="A110" s="23">
        <v>94</v>
      </c>
      <c r="B110" s="13"/>
      <c r="C110" s="13" t="s">
        <v>123</v>
      </c>
      <c r="D110" s="33" t="s">
        <v>125</v>
      </c>
      <c r="E110" s="16" t="s">
        <v>18</v>
      </c>
      <c r="F110" s="21">
        <v>1</v>
      </c>
      <c r="G110" s="19">
        <v>56.29</v>
      </c>
      <c r="H110" s="18">
        <v>21</v>
      </c>
      <c r="I110" s="18">
        <f t="shared" si="3"/>
        <v>68.1109</v>
      </c>
      <c r="J110" s="18">
        <f t="shared" si="2"/>
        <v>56.29</v>
      </c>
      <c r="K110" s="32"/>
    </row>
    <row r="111" spans="1:11">
      <c r="A111" s="23">
        <v>95</v>
      </c>
      <c r="B111" s="13"/>
      <c r="C111" s="13" t="s">
        <v>123</v>
      </c>
      <c r="D111" s="33" t="s">
        <v>126</v>
      </c>
      <c r="E111" s="16" t="s">
        <v>18</v>
      </c>
      <c r="F111" s="21">
        <v>1</v>
      </c>
      <c r="G111" s="19">
        <v>36.81</v>
      </c>
      <c r="H111" s="18">
        <v>21</v>
      </c>
      <c r="I111" s="18">
        <f t="shared" si="3"/>
        <v>44.5401</v>
      </c>
      <c r="J111" s="18">
        <f t="shared" si="2"/>
        <v>36.81</v>
      </c>
      <c r="K111" s="32"/>
    </row>
    <row r="112" spans="1:11">
      <c r="A112" s="23">
        <v>96</v>
      </c>
      <c r="B112" s="13" t="s">
        <v>127</v>
      </c>
      <c r="C112" s="13" t="s">
        <v>123</v>
      </c>
      <c r="D112" s="33" t="s">
        <v>128</v>
      </c>
      <c r="E112" s="16" t="s">
        <v>18</v>
      </c>
      <c r="F112" s="21">
        <v>1</v>
      </c>
      <c r="G112" s="19">
        <v>15.48</v>
      </c>
      <c r="H112" s="18">
        <v>21</v>
      </c>
      <c r="I112" s="18">
        <f t="shared" si="3"/>
        <v>18.7308</v>
      </c>
      <c r="J112" s="18">
        <f t="shared" si="2"/>
        <v>15.48</v>
      </c>
      <c r="K112" s="32"/>
    </row>
    <row r="113" spans="1:11">
      <c r="A113" s="23">
        <v>97</v>
      </c>
      <c r="B113" s="13" t="s">
        <v>129</v>
      </c>
      <c r="C113" s="13" t="s">
        <v>123</v>
      </c>
      <c r="D113" s="33" t="s">
        <v>130</v>
      </c>
      <c r="E113" s="16" t="s">
        <v>18</v>
      </c>
      <c r="F113" s="21">
        <v>1</v>
      </c>
      <c r="G113" s="19">
        <v>18.3</v>
      </c>
      <c r="H113" s="18">
        <v>21</v>
      </c>
      <c r="I113" s="18">
        <f t="shared" si="3"/>
        <v>22.143</v>
      </c>
      <c r="J113" s="18">
        <f t="shared" si="2"/>
        <v>18.3</v>
      </c>
      <c r="K113" s="32"/>
    </row>
    <row r="114" spans="1:11">
      <c r="A114" s="23">
        <v>98</v>
      </c>
      <c r="B114" s="13"/>
      <c r="C114" s="13" t="s">
        <v>123</v>
      </c>
      <c r="D114" s="33" t="s">
        <v>131</v>
      </c>
      <c r="E114" s="16" t="s">
        <v>18</v>
      </c>
      <c r="F114" s="21">
        <v>1</v>
      </c>
      <c r="G114" s="19">
        <v>47.64</v>
      </c>
      <c r="H114" s="18">
        <v>21</v>
      </c>
      <c r="I114" s="18">
        <f t="shared" si="3"/>
        <v>57.6444</v>
      </c>
      <c r="J114" s="18">
        <f t="shared" si="2"/>
        <v>47.64</v>
      </c>
      <c r="K114" s="32"/>
    </row>
    <row r="115" spans="1:11">
      <c r="A115" s="23">
        <v>99</v>
      </c>
      <c r="B115" s="13"/>
      <c r="C115" s="13" t="s">
        <v>123</v>
      </c>
      <c r="D115" s="33" t="s">
        <v>132</v>
      </c>
      <c r="E115" s="16" t="s">
        <v>18</v>
      </c>
      <c r="F115" s="21">
        <v>1</v>
      </c>
      <c r="G115" s="19">
        <v>23.18</v>
      </c>
      <c r="H115" s="18">
        <v>21</v>
      </c>
      <c r="I115" s="18">
        <f t="shared" si="3"/>
        <v>28.0478</v>
      </c>
      <c r="J115" s="18">
        <f t="shared" si="2"/>
        <v>23.18</v>
      </c>
      <c r="K115" s="32"/>
    </row>
    <row r="116" spans="1:11">
      <c r="A116" s="23">
        <v>100</v>
      </c>
      <c r="B116" s="13" t="s">
        <v>133</v>
      </c>
      <c r="C116" s="13" t="s">
        <v>123</v>
      </c>
      <c r="D116" s="33" t="s">
        <v>134</v>
      </c>
      <c r="E116" s="16" t="s">
        <v>18</v>
      </c>
      <c r="F116" s="21">
        <v>3</v>
      </c>
      <c r="G116" s="19">
        <v>1.06</v>
      </c>
      <c r="H116" s="18">
        <v>21</v>
      </c>
      <c r="I116" s="18">
        <f t="shared" si="3"/>
        <v>1.2826</v>
      </c>
      <c r="J116" s="18">
        <f t="shared" si="2"/>
        <v>3.18</v>
      </c>
      <c r="K116" s="32"/>
    </row>
    <row r="117" spans="1:11">
      <c r="A117" s="23">
        <v>101</v>
      </c>
      <c r="B117" s="13" t="s">
        <v>135</v>
      </c>
      <c r="C117" s="13" t="s">
        <v>123</v>
      </c>
      <c r="D117" s="33" t="s">
        <v>136</v>
      </c>
      <c r="E117" s="16" t="s">
        <v>18</v>
      </c>
      <c r="F117" s="21">
        <v>1</v>
      </c>
      <c r="G117" s="19">
        <v>1.44</v>
      </c>
      <c r="H117" s="18">
        <v>21</v>
      </c>
      <c r="I117" s="18">
        <f t="shared" si="3"/>
        <v>1.7424</v>
      </c>
      <c r="J117" s="18">
        <f t="shared" si="2"/>
        <v>1.44</v>
      </c>
      <c r="K117" s="32"/>
    </row>
    <row r="118" spans="1:11">
      <c r="A118" s="23">
        <v>102</v>
      </c>
      <c r="B118" s="13" t="s">
        <v>112</v>
      </c>
      <c r="C118" s="13" t="s">
        <v>123</v>
      </c>
      <c r="D118" s="33" t="s">
        <v>137</v>
      </c>
      <c r="E118" s="16" t="s">
        <v>18</v>
      </c>
      <c r="F118" s="21">
        <v>10</v>
      </c>
      <c r="G118" s="19">
        <v>10.64</v>
      </c>
      <c r="H118" s="18">
        <v>21</v>
      </c>
      <c r="I118" s="18">
        <f t="shared" si="3"/>
        <v>12.8744</v>
      </c>
      <c r="J118" s="18">
        <f t="shared" si="2"/>
        <v>106.4</v>
      </c>
      <c r="K118" s="32"/>
    </row>
    <row r="119" spans="1:11">
      <c r="A119" s="23">
        <v>103</v>
      </c>
      <c r="B119" s="13"/>
      <c r="C119" s="13" t="s">
        <v>123</v>
      </c>
      <c r="D119" s="33" t="s">
        <v>138</v>
      </c>
      <c r="E119" s="16" t="s">
        <v>18</v>
      </c>
      <c r="F119" s="21">
        <v>10</v>
      </c>
      <c r="G119" s="19">
        <v>41.37</v>
      </c>
      <c r="H119" s="18">
        <v>21</v>
      </c>
      <c r="I119" s="18">
        <f t="shared" si="3"/>
        <v>50.0577</v>
      </c>
      <c r="J119" s="18">
        <f t="shared" si="2"/>
        <v>413.7</v>
      </c>
      <c r="K119" s="32"/>
    </row>
    <row r="120" spans="1:11">
      <c r="A120" s="23">
        <v>104</v>
      </c>
      <c r="B120" s="13"/>
      <c r="C120" s="13" t="s">
        <v>123</v>
      </c>
      <c r="D120" s="33" t="s">
        <v>139</v>
      </c>
      <c r="E120" s="16" t="s">
        <v>18</v>
      </c>
      <c r="F120" s="21">
        <v>10</v>
      </c>
      <c r="G120" s="19">
        <v>10.83</v>
      </c>
      <c r="H120" s="18">
        <v>21</v>
      </c>
      <c r="I120" s="18">
        <f t="shared" si="3"/>
        <v>13.1043</v>
      </c>
      <c r="J120" s="18">
        <f t="shared" si="2"/>
        <v>108.3</v>
      </c>
      <c r="K120" s="32"/>
    </row>
    <row r="121" spans="1:11">
      <c r="A121" s="23">
        <v>105</v>
      </c>
      <c r="B121" s="13"/>
      <c r="C121" s="13" t="s">
        <v>123</v>
      </c>
      <c r="D121" s="33" t="s">
        <v>140</v>
      </c>
      <c r="E121" s="16" t="s">
        <v>18</v>
      </c>
      <c r="F121" s="21">
        <v>10</v>
      </c>
      <c r="G121" s="19">
        <v>13.64</v>
      </c>
      <c r="H121" s="18">
        <v>21</v>
      </c>
      <c r="I121" s="18">
        <f t="shared" si="3"/>
        <v>16.5044</v>
      </c>
      <c r="J121" s="18">
        <f t="shared" si="2"/>
        <v>136.4</v>
      </c>
      <c r="K121" s="32"/>
    </row>
    <row r="122" spans="1:11">
      <c r="A122" s="23">
        <v>106</v>
      </c>
      <c r="B122" s="13"/>
      <c r="C122" s="13" t="s">
        <v>123</v>
      </c>
      <c r="D122" s="33" t="s">
        <v>141</v>
      </c>
      <c r="E122" s="16" t="s">
        <v>18</v>
      </c>
      <c r="F122" s="21">
        <v>10</v>
      </c>
      <c r="G122" s="19">
        <v>15.45</v>
      </c>
      <c r="H122" s="18">
        <v>21</v>
      </c>
      <c r="I122" s="18">
        <f t="shared" si="3"/>
        <v>18.6945</v>
      </c>
      <c r="J122" s="18">
        <f t="shared" si="2"/>
        <v>154.5</v>
      </c>
      <c r="K122" s="32"/>
    </row>
    <row r="123" spans="1:11">
      <c r="A123" s="23">
        <v>107</v>
      </c>
      <c r="B123" s="13"/>
      <c r="C123" s="13" t="s">
        <v>123</v>
      </c>
      <c r="D123" s="33" t="s">
        <v>142</v>
      </c>
      <c r="E123" s="16" t="s">
        <v>18</v>
      </c>
      <c r="F123" s="21">
        <v>10</v>
      </c>
      <c r="G123" s="19">
        <v>16.72</v>
      </c>
      <c r="H123" s="18">
        <v>21</v>
      </c>
      <c r="I123" s="18">
        <f t="shared" si="3"/>
        <v>20.2312</v>
      </c>
      <c r="J123" s="18">
        <f t="shared" si="2"/>
        <v>167.2</v>
      </c>
      <c r="K123" s="32"/>
    </row>
    <row r="124" spans="1:11">
      <c r="A124" s="23">
        <v>108</v>
      </c>
      <c r="B124" s="13"/>
      <c r="C124" s="13" t="s">
        <v>106</v>
      </c>
      <c r="D124" s="33" t="s">
        <v>143</v>
      </c>
      <c r="E124" s="16" t="s">
        <v>18</v>
      </c>
      <c r="F124" s="21">
        <v>10</v>
      </c>
      <c r="G124" s="19">
        <v>3.78</v>
      </c>
      <c r="H124" s="18">
        <v>21</v>
      </c>
      <c r="I124" s="18">
        <f t="shared" si="3"/>
        <v>4.5738</v>
      </c>
      <c r="J124" s="18">
        <f t="shared" si="2"/>
        <v>37.8</v>
      </c>
      <c r="K124" s="32"/>
    </row>
    <row r="125" spans="1:11">
      <c r="A125" s="23">
        <v>109</v>
      </c>
      <c r="B125" s="13"/>
      <c r="C125" s="13" t="s">
        <v>106</v>
      </c>
      <c r="D125" s="33" t="s">
        <v>144</v>
      </c>
      <c r="E125" s="16" t="s">
        <v>18</v>
      </c>
      <c r="F125" s="21">
        <v>10</v>
      </c>
      <c r="G125" s="19">
        <v>3.37</v>
      </c>
      <c r="H125" s="18">
        <v>21</v>
      </c>
      <c r="I125" s="18">
        <f t="shared" si="3"/>
        <v>4.0777</v>
      </c>
      <c r="J125" s="18">
        <f t="shared" si="2"/>
        <v>33.7</v>
      </c>
      <c r="K125" s="32"/>
    </row>
    <row r="126" spans="1:11">
      <c r="A126" s="23">
        <v>110</v>
      </c>
      <c r="B126" s="13"/>
      <c r="C126" s="13" t="s">
        <v>16</v>
      </c>
      <c r="D126" s="29" t="s">
        <v>145</v>
      </c>
      <c r="E126" s="26" t="s">
        <v>18</v>
      </c>
      <c r="F126" s="27">
        <v>10</v>
      </c>
      <c r="G126" s="30">
        <v>27.7</v>
      </c>
      <c r="H126" s="18">
        <v>21</v>
      </c>
      <c r="I126" s="18">
        <f t="shared" si="3"/>
        <v>33.517</v>
      </c>
      <c r="J126" s="18">
        <f t="shared" si="2"/>
        <v>277</v>
      </c>
      <c r="K126" s="32"/>
    </row>
    <row r="127" spans="1:11">
      <c r="A127" s="23">
        <v>111</v>
      </c>
      <c r="B127" s="13"/>
      <c r="C127" s="13" t="s">
        <v>146</v>
      </c>
      <c r="D127" s="33" t="s">
        <v>147</v>
      </c>
      <c r="E127" s="16" t="s">
        <v>18</v>
      </c>
      <c r="F127" s="21">
        <v>10</v>
      </c>
      <c r="G127" s="19">
        <v>6.25</v>
      </c>
      <c r="H127" s="18">
        <v>21</v>
      </c>
      <c r="I127" s="18">
        <f t="shared" si="3"/>
        <v>7.5625</v>
      </c>
      <c r="J127" s="18">
        <f t="shared" si="2"/>
        <v>62.5</v>
      </c>
      <c r="K127" s="32"/>
    </row>
    <row r="128" spans="1:11">
      <c r="A128" s="23">
        <v>112</v>
      </c>
      <c r="B128" s="13"/>
      <c r="C128" s="13" t="s">
        <v>146</v>
      </c>
      <c r="D128" s="33" t="s">
        <v>148</v>
      </c>
      <c r="E128" s="16" t="s">
        <v>18</v>
      </c>
      <c r="F128" s="21">
        <v>10</v>
      </c>
      <c r="G128" s="19">
        <v>6.48</v>
      </c>
      <c r="H128" s="18">
        <v>21</v>
      </c>
      <c r="I128" s="18">
        <f t="shared" si="3"/>
        <v>7.8408</v>
      </c>
      <c r="J128" s="18">
        <f t="shared" si="2"/>
        <v>64.8</v>
      </c>
      <c r="K128" s="32"/>
    </row>
    <row r="129" spans="1:11">
      <c r="A129" s="23">
        <v>113</v>
      </c>
      <c r="B129" s="13"/>
      <c r="C129" s="13" t="s">
        <v>146</v>
      </c>
      <c r="D129" s="33" t="s">
        <v>149</v>
      </c>
      <c r="E129" s="16" t="s">
        <v>18</v>
      </c>
      <c r="F129" s="21">
        <v>10</v>
      </c>
      <c r="G129" s="19">
        <v>7.79</v>
      </c>
      <c r="H129" s="18">
        <v>21</v>
      </c>
      <c r="I129" s="18">
        <f t="shared" si="3"/>
        <v>9.4259</v>
      </c>
      <c r="J129" s="18">
        <f t="shared" si="2"/>
        <v>77.9</v>
      </c>
      <c r="K129" s="32"/>
    </row>
    <row r="130" spans="1:11">
      <c r="A130" s="23">
        <v>114</v>
      </c>
      <c r="B130" s="13"/>
      <c r="C130" s="13" t="s">
        <v>146</v>
      </c>
      <c r="D130" s="29" t="s">
        <v>150</v>
      </c>
      <c r="E130" s="26" t="s">
        <v>18</v>
      </c>
      <c r="F130" s="27">
        <v>10</v>
      </c>
      <c r="G130" s="34">
        <v>12.35</v>
      </c>
      <c r="H130" s="18">
        <v>21</v>
      </c>
      <c r="I130" s="18">
        <f t="shared" si="3"/>
        <v>14.9435</v>
      </c>
      <c r="J130" s="18">
        <f t="shared" si="2"/>
        <v>123.5</v>
      </c>
      <c r="K130" s="32"/>
    </row>
    <row r="131" spans="1:11">
      <c r="A131" s="23">
        <v>115</v>
      </c>
      <c r="B131" s="13"/>
      <c r="C131" s="13" t="s">
        <v>146</v>
      </c>
      <c r="D131" s="33" t="s">
        <v>151</v>
      </c>
      <c r="E131" s="16" t="s">
        <v>18</v>
      </c>
      <c r="F131" s="21">
        <v>10</v>
      </c>
      <c r="G131" s="19">
        <v>13.99</v>
      </c>
      <c r="H131" s="18">
        <v>21</v>
      </c>
      <c r="I131" s="18">
        <f t="shared" si="3"/>
        <v>16.9279</v>
      </c>
      <c r="J131" s="18">
        <f t="shared" si="2"/>
        <v>139.9</v>
      </c>
      <c r="K131" s="32"/>
    </row>
    <row r="132" spans="1:11">
      <c r="A132" s="23">
        <v>116</v>
      </c>
      <c r="B132" s="13"/>
      <c r="C132" s="13" t="s">
        <v>146</v>
      </c>
      <c r="D132" s="33" t="s">
        <v>152</v>
      </c>
      <c r="E132" s="16" t="s">
        <v>18</v>
      </c>
      <c r="F132" s="21">
        <v>10</v>
      </c>
      <c r="G132" s="19">
        <v>14.49</v>
      </c>
      <c r="H132" s="18">
        <v>21</v>
      </c>
      <c r="I132" s="18">
        <f t="shared" si="3"/>
        <v>17.5329</v>
      </c>
      <c r="J132" s="18">
        <f t="shared" si="2"/>
        <v>144.9</v>
      </c>
      <c r="K132" s="32"/>
    </row>
    <row r="133" spans="1:11">
      <c r="A133" s="23">
        <v>117</v>
      </c>
      <c r="B133" s="24" t="s">
        <v>105</v>
      </c>
      <c r="C133" s="13" t="s">
        <v>146</v>
      </c>
      <c r="D133" s="29" t="s">
        <v>153</v>
      </c>
      <c r="E133" s="26" t="s">
        <v>18</v>
      </c>
      <c r="F133" s="27">
        <v>10</v>
      </c>
      <c r="G133" s="28">
        <v>10.05</v>
      </c>
      <c r="H133" s="18">
        <v>21</v>
      </c>
      <c r="I133" s="18">
        <f t="shared" si="3"/>
        <v>12.1605</v>
      </c>
      <c r="J133" s="18">
        <f t="shared" si="2"/>
        <v>100.5</v>
      </c>
      <c r="K133" s="32"/>
    </row>
    <row r="134" spans="1:11">
      <c r="A134" s="23">
        <v>118</v>
      </c>
      <c r="B134" s="35" t="s">
        <v>154</v>
      </c>
      <c r="C134" s="35"/>
      <c r="D134" s="25" t="s">
        <v>155</v>
      </c>
      <c r="E134" s="16"/>
      <c r="F134" s="21"/>
      <c r="G134" s="28"/>
      <c r="H134" s="18"/>
      <c r="I134" s="18"/>
      <c r="J134" s="18">
        <f t="shared" si="2"/>
        <v>0</v>
      </c>
      <c r="K134" s="32"/>
    </row>
    <row r="135" spans="1:11">
      <c r="A135" s="23">
        <v>119</v>
      </c>
      <c r="B135" s="35"/>
      <c r="C135" s="35" t="s">
        <v>156</v>
      </c>
      <c r="D135" s="29" t="s">
        <v>157</v>
      </c>
      <c r="E135" s="16" t="s">
        <v>18</v>
      </c>
      <c r="F135" s="21">
        <v>40</v>
      </c>
      <c r="G135" s="19">
        <v>0.15</v>
      </c>
      <c r="H135" s="18">
        <v>21</v>
      </c>
      <c r="I135" s="18">
        <f>G135*1.21</f>
        <v>0.1815</v>
      </c>
      <c r="J135" s="18">
        <f t="shared" si="2"/>
        <v>6</v>
      </c>
      <c r="K135" s="32"/>
    </row>
    <row r="136" spans="1:11">
      <c r="A136" s="23">
        <v>120</v>
      </c>
      <c r="B136" s="35"/>
      <c r="C136" s="35" t="s">
        <v>156</v>
      </c>
      <c r="D136" s="29" t="s">
        <v>158</v>
      </c>
      <c r="E136" s="16" t="s">
        <v>18</v>
      </c>
      <c r="F136" s="21">
        <v>40</v>
      </c>
      <c r="G136" s="19">
        <v>0.17</v>
      </c>
      <c r="H136" s="18">
        <v>21</v>
      </c>
      <c r="I136" s="18">
        <f>G136*1.21</f>
        <v>0.2057</v>
      </c>
      <c r="J136" s="18">
        <f t="shared" si="2"/>
        <v>6.8</v>
      </c>
      <c r="K136" s="32"/>
    </row>
    <row r="137" spans="1:11">
      <c r="A137" s="23">
        <v>121</v>
      </c>
      <c r="B137" s="13" t="s">
        <v>159</v>
      </c>
      <c r="C137" s="13" t="s">
        <v>71</v>
      </c>
      <c r="D137" s="33" t="s">
        <v>160</v>
      </c>
      <c r="E137" s="16" t="s">
        <v>18</v>
      </c>
      <c r="F137" s="21">
        <v>40</v>
      </c>
      <c r="G137" s="19">
        <v>0.09</v>
      </c>
      <c r="H137" s="18">
        <v>21</v>
      </c>
      <c r="I137" s="18">
        <f>G137*1.21</f>
        <v>0.1089</v>
      </c>
      <c r="J137" s="18">
        <f t="shared" ref="J137:J200" si="4">F137*G137</f>
        <v>3.6</v>
      </c>
      <c r="K137" s="32"/>
    </row>
    <row r="138" spans="1:11">
      <c r="A138" s="23"/>
      <c r="B138" s="36" t="s">
        <v>161</v>
      </c>
      <c r="C138" s="36"/>
      <c r="D138" s="36"/>
      <c r="E138" s="16"/>
      <c r="F138" s="21"/>
      <c r="G138" s="28"/>
      <c r="H138" s="18"/>
      <c r="I138" s="18"/>
      <c r="J138" s="18">
        <f t="shared" si="4"/>
        <v>0</v>
      </c>
      <c r="K138" s="32"/>
    </row>
    <row r="139" spans="1:11">
      <c r="A139" s="23">
        <v>122</v>
      </c>
      <c r="B139" s="13" t="s">
        <v>162</v>
      </c>
      <c r="C139" s="13" t="s">
        <v>163</v>
      </c>
      <c r="D139" s="12" t="s">
        <v>164</v>
      </c>
      <c r="E139" s="16" t="s">
        <v>18</v>
      </c>
      <c r="F139" s="21">
        <v>50</v>
      </c>
      <c r="G139" s="19">
        <v>0.19</v>
      </c>
      <c r="H139" s="18">
        <v>21</v>
      </c>
      <c r="I139" s="18">
        <f t="shared" ref="I139:I157" si="5">G139*1.21</f>
        <v>0.2299</v>
      </c>
      <c r="J139" s="18">
        <f t="shared" si="4"/>
        <v>9.5</v>
      </c>
      <c r="K139" s="32"/>
    </row>
    <row r="140" spans="1:11">
      <c r="A140" s="23">
        <v>123</v>
      </c>
      <c r="B140" s="13"/>
      <c r="C140" s="13" t="s">
        <v>163</v>
      </c>
      <c r="D140" s="12" t="s">
        <v>165</v>
      </c>
      <c r="E140" s="16" t="s">
        <v>18</v>
      </c>
      <c r="F140" s="21">
        <v>60</v>
      </c>
      <c r="G140" s="19">
        <v>0.29</v>
      </c>
      <c r="H140" s="18">
        <v>21</v>
      </c>
      <c r="I140" s="18">
        <f t="shared" si="5"/>
        <v>0.3509</v>
      </c>
      <c r="J140" s="18">
        <f t="shared" si="4"/>
        <v>17.4</v>
      </c>
      <c r="K140" s="32"/>
    </row>
    <row r="141" spans="1:11">
      <c r="A141" s="23">
        <v>124</v>
      </c>
      <c r="B141" s="13" t="s">
        <v>166</v>
      </c>
      <c r="C141" s="13" t="s">
        <v>163</v>
      </c>
      <c r="D141" s="12" t="s">
        <v>167</v>
      </c>
      <c r="E141" s="16" t="s">
        <v>18</v>
      </c>
      <c r="F141" s="21">
        <v>60</v>
      </c>
      <c r="G141" s="19">
        <v>1.68</v>
      </c>
      <c r="H141" s="18">
        <v>21</v>
      </c>
      <c r="I141" s="18">
        <f t="shared" si="5"/>
        <v>2.0328</v>
      </c>
      <c r="J141" s="18">
        <f t="shared" si="4"/>
        <v>100.8</v>
      </c>
      <c r="K141" s="32"/>
    </row>
    <row r="142" spans="1:11">
      <c r="A142" s="23">
        <v>125</v>
      </c>
      <c r="B142" s="13"/>
      <c r="C142" s="13" t="s">
        <v>163</v>
      </c>
      <c r="D142" s="12" t="s">
        <v>168</v>
      </c>
      <c r="E142" s="16" t="s">
        <v>18</v>
      </c>
      <c r="F142" s="21">
        <v>60</v>
      </c>
      <c r="G142" s="19">
        <v>0.69</v>
      </c>
      <c r="H142" s="18">
        <v>21</v>
      </c>
      <c r="I142" s="18">
        <f t="shared" si="5"/>
        <v>0.8349</v>
      </c>
      <c r="J142" s="18">
        <f t="shared" si="4"/>
        <v>41.4</v>
      </c>
      <c r="K142" s="32"/>
    </row>
    <row r="143" spans="1:11">
      <c r="A143" s="23">
        <v>126</v>
      </c>
      <c r="B143" s="13" t="s">
        <v>169</v>
      </c>
      <c r="C143" s="13" t="s">
        <v>170</v>
      </c>
      <c r="D143" s="12" t="s">
        <v>171</v>
      </c>
      <c r="E143" s="16" t="s">
        <v>18</v>
      </c>
      <c r="F143" s="21">
        <v>3</v>
      </c>
      <c r="G143" s="19">
        <v>10.39</v>
      </c>
      <c r="H143" s="18">
        <v>21</v>
      </c>
      <c r="I143" s="18">
        <f t="shared" si="5"/>
        <v>12.5719</v>
      </c>
      <c r="J143" s="18">
        <f t="shared" si="4"/>
        <v>31.17</v>
      </c>
      <c r="K143" s="32"/>
    </row>
    <row r="144" spans="1:11">
      <c r="A144" s="23">
        <v>127</v>
      </c>
      <c r="B144" s="13"/>
      <c r="C144" s="13" t="s">
        <v>170</v>
      </c>
      <c r="D144" s="12" t="s">
        <v>172</v>
      </c>
      <c r="E144" s="16" t="s">
        <v>18</v>
      </c>
      <c r="F144" s="21">
        <v>3</v>
      </c>
      <c r="G144" s="19">
        <v>11.57</v>
      </c>
      <c r="H144" s="18">
        <v>21</v>
      </c>
      <c r="I144" s="18">
        <f t="shared" si="5"/>
        <v>13.9997</v>
      </c>
      <c r="J144" s="18">
        <f t="shared" si="4"/>
        <v>34.71</v>
      </c>
      <c r="K144" s="32"/>
    </row>
    <row r="145" spans="1:11">
      <c r="A145" s="23">
        <v>128</v>
      </c>
      <c r="B145" s="13"/>
      <c r="C145" s="13" t="s">
        <v>170</v>
      </c>
      <c r="D145" s="12" t="s">
        <v>173</v>
      </c>
      <c r="E145" s="16" t="s">
        <v>18</v>
      </c>
      <c r="F145" s="21">
        <v>3</v>
      </c>
      <c r="G145" s="19">
        <v>5.03</v>
      </c>
      <c r="H145" s="18">
        <v>21</v>
      </c>
      <c r="I145" s="18">
        <f t="shared" si="5"/>
        <v>6.0863</v>
      </c>
      <c r="J145" s="18">
        <f t="shared" si="4"/>
        <v>15.09</v>
      </c>
      <c r="K145" s="32"/>
    </row>
    <row r="146" spans="1:11">
      <c r="A146" s="23">
        <v>129</v>
      </c>
      <c r="B146" s="13" t="s">
        <v>174</v>
      </c>
      <c r="C146" s="13" t="s">
        <v>175</v>
      </c>
      <c r="D146" s="12" t="s">
        <v>176</v>
      </c>
      <c r="E146" s="16" t="s">
        <v>18</v>
      </c>
      <c r="F146" s="21">
        <v>3</v>
      </c>
      <c r="G146" s="22">
        <v>17.92</v>
      </c>
      <c r="H146" s="18">
        <v>21</v>
      </c>
      <c r="I146" s="18">
        <f t="shared" si="5"/>
        <v>21.6832</v>
      </c>
      <c r="J146" s="18">
        <f t="shared" si="4"/>
        <v>53.76</v>
      </c>
      <c r="K146" s="32"/>
    </row>
    <row r="147" spans="1:11">
      <c r="A147" s="23">
        <v>130</v>
      </c>
      <c r="B147" s="13"/>
      <c r="C147" s="13" t="s">
        <v>175</v>
      </c>
      <c r="D147" s="12" t="s">
        <v>177</v>
      </c>
      <c r="E147" s="16" t="s">
        <v>18</v>
      </c>
      <c r="F147" s="21">
        <v>3</v>
      </c>
      <c r="G147" s="19">
        <v>20.08</v>
      </c>
      <c r="H147" s="18">
        <v>21</v>
      </c>
      <c r="I147" s="18">
        <f t="shared" si="5"/>
        <v>24.2968</v>
      </c>
      <c r="J147" s="18">
        <f t="shared" si="4"/>
        <v>60.24</v>
      </c>
      <c r="K147" s="32"/>
    </row>
    <row r="148" spans="1:11">
      <c r="A148" s="23">
        <v>131</v>
      </c>
      <c r="B148" s="13"/>
      <c r="C148" s="13" t="s">
        <v>178</v>
      </c>
      <c r="D148" s="12" t="s">
        <v>179</v>
      </c>
      <c r="E148" s="16" t="s">
        <v>18</v>
      </c>
      <c r="F148" s="21">
        <v>3</v>
      </c>
      <c r="G148" s="19">
        <v>30.43</v>
      </c>
      <c r="H148" s="18">
        <v>21</v>
      </c>
      <c r="I148" s="18">
        <f t="shared" si="5"/>
        <v>36.8203</v>
      </c>
      <c r="J148" s="18">
        <f t="shared" si="4"/>
        <v>91.29</v>
      </c>
      <c r="K148" s="32"/>
    </row>
    <row r="149" spans="1:11">
      <c r="A149" s="23">
        <v>132</v>
      </c>
      <c r="B149" s="13"/>
      <c r="C149" s="13" t="s">
        <v>178</v>
      </c>
      <c r="D149" s="12" t="s">
        <v>180</v>
      </c>
      <c r="E149" s="16" t="s">
        <v>18</v>
      </c>
      <c r="F149" s="21">
        <v>3</v>
      </c>
      <c r="G149" s="19">
        <v>31.82</v>
      </c>
      <c r="H149" s="18">
        <v>21</v>
      </c>
      <c r="I149" s="18">
        <f t="shared" si="5"/>
        <v>38.5022</v>
      </c>
      <c r="J149" s="18">
        <f t="shared" si="4"/>
        <v>95.46</v>
      </c>
      <c r="K149" s="32"/>
    </row>
    <row r="150" spans="1:11">
      <c r="A150" s="23">
        <v>133</v>
      </c>
      <c r="B150" s="13"/>
      <c r="C150" s="13" t="s">
        <v>178</v>
      </c>
      <c r="D150" s="12" t="s">
        <v>181</v>
      </c>
      <c r="E150" s="16" t="s">
        <v>18</v>
      </c>
      <c r="F150" s="21">
        <v>3</v>
      </c>
      <c r="G150" s="19">
        <v>44.58</v>
      </c>
      <c r="H150" s="18">
        <v>21</v>
      </c>
      <c r="I150" s="18">
        <f t="shared" si="5"/>
        <v>53.9418</v>
      </c>
      <c r="J150" s="18">
        <f t="shared" si="4"/>
        <v>133.74</v>
      </c>
      <c r="K150" s="32"/>
    </row>
    <row r="151" spans="1:11">
      <c r="A151" s="23">
        <v>134</v>
      </c>
      <c r="B151" s="13"/>
      <c r="C151" s="13" t="s">
        <v>178</v>
      </c>
      <c r="D151" s="12" t="s">
        <v>182</v>
      </c>
      <c r="E151" s="16" t="s">
        <v>18</v>
      </c>
      <c r="F151" s="21">
        <v>3</v>
      </c>
      <c r="G151" s="19">
        <v>50.43</v>
      </c>
      <c r="H151" s="18">
        <v>21</v>
      </c>
      <c r="I151" s="18">
        <f t="shared" si="5"/>
        <v>61.0203</v>
      </c>
      <c r="J151" s="18">
        <f t="shared" si="4"/>
        <v>151.29</v>
      </c>
      <c r="K151" s="32"/>
    </row>
    <row r="152" spans="1:11">
      <c r="A152" s="23">
        <v>135</v>
      </c>
      <c r="B152" s="24" t="s">
        <v>183</v>
      </c>
      <c r="C152" s="13" t="s">
        <v>178</v>
      </c>
      <c r="D152" s="23" t="s">
        <v>184</v>
      </c>
      <c r="E152" s="26" t="s">
        <v>185</v>
      </c>
      <c r="F152" s="27">
        <v>20</v>
      </c>
      <c r="G152" s="19">
        <v>10.6</v>
      </c>
      <c r="H152" s="18">
        <v>21</v>
      </c>
      <c r="I152" s="18">
        <f t="shared" si="5"/>
        <v>12.826</v>
      </c>
      <c r="J152" s="18">
        <f t="shared" si="4"/>
        <v>212</v>
      </c>
      <c r="K152" s="32"/>
    </row>
    <row r="153" spans="1:11">
      <c r="A153" s="23">
        <v>136</v>
      </c>
      <c r="B153" s="13" t="s">
        <v>174</v>
      </c>
      <c r="C153" s="13" t="s">
        <v>163</v>
      </c>
      <c r="D153" s="12" t="s">
        <v>186</v>
      </c>
      <c r="E153" s="16" t="s">
        <v>18</v>
      </c>
      <c r="F153" s="21">
        <v>2</v>
      </c>
      <c r="G153" s="19">
        <v>6.62</v>
      </c>
      <c r="H153" s="18">
        <v>21</v>
      </c>
      <c r="I153" s="18">
        <f t="shared" si="5"/>
        <v>8.0102</v>
      </c>
      <c r="J153" s="18">
        <f t="shared" si="4"/>
        <v>13.24</v>
      </c>
      <c r="K153" s="32"/>
    </row>
    <row r="154" spans="1:11">
      <c r="A154" s="23">
        <v>137</v>
      </c>
      <c r="B154" s="13"/>
      <c r="C154" s="13" t="s">
        <v>163</v>
      </c>
      <c r="D154" s="12" t="s">
        <v>187</v>
      </c>
      <c r="E154" s="16" t="s">
        <v>18</v>
      </c>
      <c r="F154" s="21">
        <v>2</v>
      </c>
      <c r="G154" s="19">
        <v>8.55</v>
      </c>
      <c r="H154" s="18">
        <v>21</v>
      </c>
      <c r="I154" s="18">
        <f t="shared" si="5"/>
        <v>10.3455</v>
      </c>
      <c r="J154" s="18">
        <f t="shared" si="4"/>
        <v>17.1</v>
      </c>
      <c r="K154" s="32"/>
    </row>
    <row r="155" spans="1:11">
      <c r="A155" s="23">
        <v>138</v>
      </c>
      <c r="B155" s="13" t="s">
        <v>183</v>
      </c>
      <c r="C155" s="13" t="s">
        <v>163</v>
      </c>
      <c r="D155" s="12" t="s">
        <v>188</v>
      </c>
      <c r="E155" s="16" t="s">
        <v>18</v>
      </c>
      <c r="F155" s="21">
        <v>4</v>
      </c>
      <c r="G155" s="28">
        <v>10.03</v>
      </c>
      <c r="H155" s="18">
        <v>21</v>
      </c>
      <c r="I155" s="18">
        <f t="shared" si="5"/>
        <v>12.1363</v>
      </c>
      <c r="J155" s="18">
        <f t="shared" si="4"/>
        <v>40.12</v>
      </c>
      <c r="K155" s="32"/>
    </row>
    <row r="156" spans="1:11">
      <c r="A156" s="23">
        <v>139</v>
      </c>
      <c r="B156" s="13" t="s">
        <v>169</v>
      </c>
      <c r="C156" s="13" t="s">
        <v>163</v>
      </c>
      <c r="D156" s="12" t="s">
        <v>189</v>
      </c>
      <c r="E156" s="16" t="s">
        <v>18</v>
      </c>
      <c r="F156" s="21">
        <v>2</v>
      </c>
      <c r="G156" s="19">
        <v>10.93</v>
      </c>
      <c r="H156" s="18">
        <v>21</v>
      </c>
      <c r="I156" s="18">
        <f t="shared" si="5"/>
        <v>13.2253</v>
      </c>
      <c r="J156" s="18">
        <f t="shared" si="4"/>
        <v>21.86</v>
      </c>
      <c r="K156" s="32"/>
    </row>
    <row r="157" spans="1:11">
      <c r="A157" s="23">
        <v>140</v>
      </c>
      <c r="B157" s="13"/>
      <c r="C157" s="13" t="s">
        <v>163</v>
      </c>
      <c r="D157" s="12" t="s">
        <v>190</v>
      </c>
      <c r="E157" s="16" t="s">
        <v>18</v>
      </c>
      <c r="F157" s="21">
        <v>2</v>
      </c>
      <c r="G157" s="19">
        <v>11.59</v>
      </c>
      <c r="H157" s="18">
        <v>21</v>
      </c>
      <c r="I157" s="18">
        <f t="shared" si="5"/>
        <v>14.0239</v>
      </c>
      <c r="J157" s="18">
        <f t="shared" si="4"/>
        <v>23.18</v>
      </c>
      <c r="K157" s="32"/>
    </row>
    <row r="158" spans="1:11">
      <c r="A158" s="12"/>
      <c r="B158" s="13" t="s">
        <v>169</v>
      </c>
      <c r="C158" s="13"/>
      <c r="D158" s="33" t="s">
        <v>191</v>
      </c>
      <c r="E158" s="16"/>
      <c r="F158" s="21"/>
      <c r="G158" s="28"/>
      <c r="H158" s="18"/>
      <c r="I158" s="18"/>
      <c r="J158" s="18">
        <f t="shared" si="4"/>
        <v>0</v>
      </c>
      <c r="K158" s="32"/>
    </row>
    <row r="159" spans="1:11">
      <c r="A159" s="12">
        <v>141</v>
      </c>
      <c r="B159" s="13"/>
      <c r="C159" s="13" t="s">
        <v>163</v>
      </c>
      <c r="D159" s="33" t="s">
        <v>192</v>
      </c>
      <c r="E159" s="16" t="s">
        <v>18</v>
      </c>
      <c r="F159" s="21">
        <v>2</v>
      </c>
      <c r="G159" s="19">
        <v>14.91</v>
      </c>
      <c r="H159" s="18">
        <v>21</v>
      </c>
      <c r="I159" s="18">
        <f>G159*1.21</f>
        <v>18.0411</v>
      </c>
      <c r="J159" s="18">
        <f t="shared" si="4"/>
        <v>29.82</v>
      </c>
      <c r="K159" s="32"/>
    </row>
    <row r="160" spans="1:11">
      <c r="A160" s="12">
        <v>142</v>
      </c>
      <c r="B160" s="13"/>
      <c r="C160" s="13" t="s">
        <v>163</v>
      </c>
      <c r="D160" s="33" t="s">
        <v>193</v>
      </c>
      <c r="E160" s="16" t="s">
        <v>18</v>
      </c>
      <c r="F160" s="21">
        <v>2</v>
      </c>
      <c r="G160" s="19">
        <v>20.91</v>
      </c>
      <c r="H160" s="18">
        <v>21</v>
      </c>
      <c r="I160" s="18">
        <f>G160*1.21</f>
        <v>25.3011</v>
      </c>
      <c r="J160" s="18">
        <f t="shared" si="4"/>
        <v>41.82</v>
      </c>
      <c r="K160" s="32"/>
    </row>
    <row r="161" spans="1:11">
      <c r="A161" s="12">
        <v>143</v>
      </c>
      <c r="B161" s="13"/>
      <c r="C161" s="13" t="s">
        <v>163</v>
      </c>
      <c r="D161" s="33" t="s">
        <v>194</v>
      </c>
      <c r="E161" s="16" t="s">
        <v>18</v>
      </c>
      <c r="F161" s="21">
        <v>2</v>
      </c>
      <c r="G161" s="19">
        <v>31.37</v>
      </c>
      <c r="H161" s="18">
        <v>21</v>
      </c>
      <c r="I161" s="18">
        <f>G161*1.21</f>
        <v>37.9577</v>
      </c>
      <c r="J161" s="18">
        <f t="shared" si="4"/>
        <v>62.74</v>
      </c>
      <c r="K161" s="32"/>
    </row>
    <row r="162" spans="1:11">
      <c r="A162" s="12"/>
      <c r="B162" s="13"/>
      <c r="C162" s="13"/>
      <c r="D162" s="33" t="s">
        <v>195</v>
      </c>
      <c r="E162" s="16"/>
      <c r="F162" s="21"/>
      <c r="G162" s="28"/>
      <c r="H162" s="18"/>
      <c r="I162" s="18"/>
      <c r="J162" s="18">
        <f t="shared" si="4"/>
        <v>0</v>
      </c>
      <c r="K162" s="32"/>
    </row>
    <row r="163" spans="1:11">
      <c r="A163" s="12">
        <v>144</v>
      </c>
      <c r="B163" s="13"/>
      <c r="C163" s="13" t="s">
        <v>163</v>
      </c>
      <c r="D163" s="33" t="s">
        <v>196</v>
      </c>
      <c r="E163" s="16" t="s">
        <v>18</v>
      </c>
      <c r="F163" s="21">
        <v>2</v>
      </c>
      <c r="G163" s="19">
        <v>15.89</v>
      </c>
      <c r="H163" s="18">
        <v>21</v>
      </c>
      <c r="I163" s="18">
        <f>G163*1.21</f>
        <v>19.2269</v>
      </c>
      <c r="J163" s="18">
        <f t="shared" si="4"/>
        <v>31.78</v>
      </c>
      <c r="K163" s="32"/>
    </row>
    <row r="164" spans="1:11">
      <c r="A164" s="12">
        <v>145</v>
      </c>
      <c r="B164" s="13"/>
      <c r="C164" s="13" t="s">
        <v>163</v>
      </c>
      <c r="D164" s="33" t="s">
        <v>193</v>
      </c>
      <c r="E164" s="16" t="s">
        <v>18</v>
      </c>
      <c r="F164" s="21">
        <v>2</v>
      </c>
      <c r="G164" s="19">
        <v>26.02</v>
      </c>
      <c r="H164" s="18">
        <v>21</v>
      </c>
      <c r="I164" s="18">
        <f>G164*1.21</f>
        <v>31.4842</v>
      </c>
      <c r="J164" s="18">
        <f t="shared" si="4"/>
        <v>52.04</v>
      </c>
      <c r="K164" s="32"/>
    </row>
    <row r="165" spans="1:11">
      <c r="A165" s="12">
        <v>146</v>
      </c>
      <c r="B165" s="13"/>
      <c r="C165" s="13" t="s">
        <v>163</v>
      </c>
      <c r="D165" s="33" t="s">
        <v>194</v>
      </c>
      <c r="E165" s="16" t="s">
        <v>18</v>
      </c>
      <c r="F165" s="21">
        <v>2</v>
      </c>
      <c r="G165" s="19">
        <v>35.51</v>
      </c>
      <c r="H165" s="18">
        <v>21</v>
      </c>
      <c r="I165" s="18">
        <f>G165*1.21</f>
        <v>42.9671</v>
      </c>
      <c r="J165" s="18">
        <f t="shared" si="4"/>
        <v>71.02</v>
      </c>
      <c r="K165" s="32"/>
    </row>
    <row r="166" spans="1:11">
      <c r="A166" s="12"/>
      <c r="B166" s="13"/>
      <c r="C166" s="13"/>
      <c r="D166" s="33" t="s">
        <v>197</v>
      </c>
      <c r="E166" s="16"/>
      <c r="F166" s="21"/>
      <c r="G166" s="28"/>
      <c r="H166" s="18"/>
      <c r="I166" s="18"/>
      <c r="J166" s="18">
        <f t="shared" si="4"/>
        <v>0</v>
      </c>
      <c r="K166" s="32"/>
    </row>
    <row r="167" spans="1:11">
      <c r="A167" s="12">
        <v>147</v>
      </c>
      <c r="B167" s="13"/>
      <c r="C167" s="13" t="s">
        <v>163</v>
      </c>
      <c r="D167" s="33" t="s">
        <v>192</v>
      </c>
      <c r="E167" s="16" t="s">
        <v>18</v>
      </c>
      <c r="F167" s="21">
        <v>2</v>
      </c>
      <c r="G167" s="19">
        <v>16.33</v>
      </c>
      <c r="H167" s="18">
        <v>21</v>
      </c>
      <c r="I167" s="18">
        <f>G167*1.21</f>
        <v>19.7593</v>
      </c>
      <c r="J167" s="18">
        <f t="shared" si="4"/>
        <v>32.66</v>
      </c>
      <c r="K167" s="32"/>
    </row>
    <row r="168" spans="1:11">
      <c r="A168" s="12">
        <v>148</v>
      </c>
      <c r="B168" s="13"/>
      <c r="C168" s="13" t="s">
        <v>163</v>
      </c>
      <c r="D168" s="33" t="s">
        <v>198</v>
      </c>
      <c r="E168" s="16" t="s">
        <v>18</v>
      </c>
      <c r="F168" s="21">
        <v>2</v>
      </c>
      <c r="G168" s="19">
        <v>22.99</v>
      </c>
      <c r="H168" s="18">
        <v>21</v>
      </c>
      <c r="I168" s="18">
        <f>G168*1.21</f>
        <v>27.8179</v>
      </c>
      <c r="J168" s="18">
        <f t="shared" si="4"/>
        <v>45.98</v>
      </c>
      <c r="K168" s="32"/>
    </row>
    <row r="169" spans="1:11">
      <c r="A169" s="12">
        <v>149</v>
      </c>
      <c r="B169" s="13"/>
      <c r="C169" s="13" t="s">
        <v>163</v>
      </c>
      <c r="D169" s="33" t="s">
        <v>194</v>
      </c>
      <c r="E169" s="16" t="s">
        <v>18</v>
      </c>
      <c r="F169" s="21">
        <v>2</v>
      </c>
      <c r="G169" s="19">
        <v>30.4</v>
      </c>
      <c r="H169" s="18">
        <v>21</v>
      </c>
      <c r="I169" s="18">
        <f>G169*1.21</f>
        <v>36.784</v>
      </c>
      <c r="J169" s="18">
        <f t="shared" si="4"/>
        <v>60.8</v>
      </c>
      <c r="K169" s="32"/>
    </row>
    <row r="170" spans="1:11">
      <c r="A170" s="12"/>
      <c r="B170" s="13" t="s">
        <v>199</v>
      </c>
      <c r="C170" s="13"/>
      <c r="D170" s="33" t="s">
        <v>200</v>
      </c>
      <c r="E170" s="16"/>
      <c r="F170" s="21"/>
      <c r="G170" s="28"/>
      <c r="H170" s="18"/>
      <c r="I170" s="18"/>
      <c r="J170" s="18">
        <f t="shared" si="4"/>
        <v>0</v>
      </c>
      <c r="K170" s="32"/>
    </row>
    <row r="171" spans="1:11">
      <c r="A171" s="12">
        <v>150</v>
      </c>
      <c r="B171" s="13"/>
      <c r="C171" s="13" t="s">
        <v>163</v>
      </c>
      <c r="D171" s="33" t="s">
        <v>193</v>
      </c>
      <c r="E171" s="16" t="s">
        <v>18</v>
      </c>
      <c r="F171" s="21">
        <v>2</v>
      </c>
      <c r="G171" s="19">
        <v>30.98</v>
      </c>
      <c r="H171" s="18">
        <v>21</v>
      </c>
      <c r="I171" s="18">
        <f t="shared" ref="I171:I176" si="6">G171*1.21</f>
        <v>37.4858</v>
      </c>
      <c r="J171" s="18">
        <f t="shared" si="4"/>
        <v>61.96</v>
      </c>
      <c r="K171" s="32"/>
    </row>
    <row r="172" spans="1:11">
      <c r="A172" s="12">
        <v>151</v>
      </c>
      <c r="B172" s="13"/>
      <c r="C172" s="13" t="s">
        <v>163</v>
      </c>
      <c r="D172" s="33" t="s">
        <v>194</v>
      </c>
      <c r="E172" s="16" t="s">
        <v>18</v>
      </c>
      <c r="F172" s="21">
        <v>40</v>
      </c>
      <c r="G172" s="19">
        <v>143.9</v>
      </c>
      <c r="H172" s="18">
        <v>21</v>
      </c>
      <c r="I172" s="18">
        <f t="shared" si="6"/>
        <v>174.119</v>
      </c>
      <c r="J172" s="18">
        <f t="shared" si="4"/>
        <v>5756</v>
      </c>
      <c r="K172" s="32"/>
    </row>
    <row r="173" spans="1:11">
      <c r="A173" s="12">
        <v>152</v>
      </c>
      <c r="B173" s="13"/>
      <c r="C173" s="13" t="s">
        <v>163</v>
      </c>
      <c r="D173" s="33" t="s">
        <v>201</v>
      </c>
      <c r="E173" s="16" t="s">
        <v>18</v>
      </c>
      <c r="F173" s="21">
        <v>40</v>
      </c>
      <c r="G173" s="19">
        <v>33.83</v>
      </c>
      <c r="H173" s="18">
        <v>21</v>
      </c>
      <c r="I173" s="18">
        <f t="shared" si="6"/>
        <v>40.9343</v>
      </c>
      <c r="J173" s="18">
        <f t="shared" si="4"/>
        <v>1353.2</v>
      </c>
      <c r="K173" s="32"/>
    </row>
    <row r="174" spans="1:11">
      <c r="A174" s="12">
        <v>153</v>
      </c>
      <c r="B174" s="13"/>
      <c r="C174" s="13" t="s">
        <v>163</v>
      </c>
      <c r="D174" s="33" t="s">
        <v>202</v>
      </c>
      <c r="E174" s="16" t="s">
        <v>18</v>
      </c>
      <c r="F174" s="21">
        <v>10</v>
      </c>
      <c r="G174" s="19">
        <v>49.75</v>
      </c>
      <c r="H174" s="18">
        <v>21</v>
      </c>
      <c r="I174" s="18">
        <f t="shared" si="6"/>
        <v>60.1975</v>
      </c>
      <c r="J174" s="18">
        <f t="shared" si="4"/>
        <v>497.5</v>
      </c>
      <c r="K174" s="32"/>
    </row>
    <row r="175" spans="1:11">
      <c r="A175" s="12">
        <v>154</v>
      </c>
      <c r="B175" s="13"/>
      <c r="C175" s="13" t="s">
        <v>163</v>
      </c>
      <c r="D175" s="33" t="s">
        <v>203</v>
      </c>
      <c r="E175" s="16" t="s">
        <v>18</v>
      </c>
      <c r="F175" s="21">
        <v>10</v>
      </c>
      <c r="G175" s="19">
        <v>58.86</v>
      </c>
      <c r="H175" s="18">
        <v>21</v>
      </c>
      <c r="I175" s="18">
        <f t="shared" si="6"/>
        <v>71.2206</v>
      </c>
      <c r="J175" s="18">
        <f t="shared" si="4"/>
        <v>588.6</v>
      </c>
      <c r="K175" s="32"/>
    </row>
    <row r="176" spans="1:11">
      <c r="A176" s="12">
        <v>155</v>
      </c>
      <c r="B176" s="13"/>
      <c r="C176" s="13" t="s">
        <v>163</v>
      </c>
      <c r="D176" s="33" t="s">
        <v>204</v>
      </c>
      <c r="E176" s="16" t="s">
        <v>18</v>
      </c>
      <c r="F176" s="21">
        <v>10</v>
      </c>
      <c r="G176" s="19">
        <v>61.6</v>
      </c>
      <c r="H176" s="18">
        <v>21</v>
      </c>
      <c r="I176" s="18">
        <f t="shared" si="6"/>
        <v>74.536</v>
      </c>
      <c r="J176" s="18">
        <f t="shared" si="4"/>
        <v>616</v>
      </c>
      <c r="K176" s="32"/>
    </row>
    <row r="177" spans="1:11">
      <c r="A177" s="12"/>
      <c r="B177" s="13"/>
      <c r="C177" s="13"/>
      <c r="D177" s="33" t="s">
        <v>205</v>
      </c>
      <c r="E177" s="16"/>
      <c r="F177" s="21"/>
      <c r="G177" s="28"/>
      <c r="H177" s="18"/>
      <c r="I177" s="18"/>
      <c r="J177" s="18">
        <f t="shared" si="4"/>
        <v>0</v>
      </c>
      <c r="K177" s="32"/>
    </row>
    <row r="178" spans="1:11">
      <c r="A178" s="12">
        <v>156</v>
      </c>
      <c r="B178" s="13"/>
      <c r="C178" s="13" t="s">
        <v>163</v>
      </c>
      <c r="D178" s="33" t="s">
        <v>193</v>
      </c>
      <c r="E178" s="16" t="s">
        <v>18</v>
      </c>
      <c r="F178" s="21">
        <v>2</v>
      </c>
      <c r="G178" s="22">
        <v>41.6</v>
      </c>
      <c r="H178" s="18">
        <v>21</v>
      </c>
      <c r="I178" s="18">
        <f t="shared" ref="I178:I183" si="7">G178*1.21</f>
        <v>50.336</v>
      </c>
      <c r="J178" s="18">
        <f t="shared" si="4"/>
        <v>83.2</v>
      </c>
      <c r="K178" s="32"/>
    </row>
    <row r="179" spans="1:11">
      <c r="A179" s="12">
        <v>157</v>
      </c>
      <c r="B179" s="13"/>
      <c r="C179" s="13" t="s">
        <v>163</v>
      </c>
      <c r="D179" s="33" t="s">
        <v>194</v>
      </c>
      <c r="E179" s="16" t="s">
        <v>18</v>
      </c>
      <c r="F179" s="21">
        <v>2</v>
      </c>
      <c r="G179" s="19">
        <v>55.16</v>
      </c>
      <c r="H179" s="18">
        <v>21</v>
      </c>
      <c r="I179" s="18">
        <f t="shared" si="7"/>
        <v>66.7436</v>
      </c>
      <c r="J179" s="18">
        <f t="shared" si="4"/>
        <v>110.32</v>
      </c>
      <c r="K179" s="32"/>
    </row>
    <row r="180" spans="1:11">
      <c r="A180" s="12">
        <v>158</v>
      </c>
      <c r="B180" s="13"/>
      <c r="C180" s="13" t="s">
        <v>163</v>
      </c>
      <c r="D180" s="33" t="s">
        <v>201</v>
      </c>
      <c r="E180" s="16" t="s">
        <v>18</v>
      </c>
      <c r="F180" s="21">
        <v>2</v>
      </c>
      <c r="G180" s="19">
        <v>61.08</v>
      </c>
      <c r="H180" s="18">
        <v>21</v>
      </c>
      <c r="I180" s="18">
        <f t="shared" si="7"/>
        <v>73.9068</v>
      </c>
      <c r="J180" s="18">
        <f t="shared" si="4"/>
        <v>122.16</v>
      </c>
      <c r="K180" s="32"/>
    </row>
    <row r="181" spans="1:11">
      <c r="A181" s="12">
        <v>159</v>
      </c>
      <c r="B181" s="13"/>
      <c r="C181" s="13" t="s">
        <v>163</v>
      </c>
      <c r="D181" s="33" t="s">
        <v>202</v>
      </c>
      <c r="E181" s="16" t="s">
        <v>18</v>
      </c>
      <c r="F181" s="21">
        <v>2</v>
      </c>
      <c r="G181" s="19">
        <v>67.01</v>
      </c>
      <c r="H181" s="18">
        <v>21</v>
      </c>
      <c r="I181" s="18">
        <f t="shared" si="7"/>
        <v>81.0821</v>
      </c>
      <c r="J181" s="18">
        <f t="shared" si="4"/>
        <v>134.02</v>
      </c>
      <c r="K181" s="32"/>
    </row>
    <row r="182" spans="1:11">
      <c r="A182" s="12">
        <v>160</v>
      </c>
      <c r="B182" s="13"/>
      <c r="C182" s="13" t="s">
        <v>163</v>
      </c>
      <c r="D182" s="33" t="s">
        <v>203</v>
      </c>
      <c r="E182" s="16" t="s">
        <v>18</v>
      </c>
      <c r="F182" s="21">
        <v>2</v>
      </c>
      <c r="G182" s="19">
        <v>74.3</v>
      </c>
      <c r="H182" s="18">
        <v>21</v>
      </c>
      <c r="I182" s="18">
        <f t="shared" si="7"/>
        <v>89.903</v>
      </c>
      <c r="J182" s="18">
        <f t="shared" si="4"/>
        <v>148.6</v>
      </c>
      <c r="K182" s="32"/>
    </row>
    <row r="183" spans="1:11">
      <c r="A183" s="12">
        <v>161</v>
      </c>
      <c r="B183" s="13"/>
      <c r="C183" s="13" t="s">
        <v>163</v>
      </c>
      <c r="D183" s="33" t="s">
        <v>204</v>
      </c>
      <c r="E183" s="16" t="s">
        <v>18</v>
      </c>
      <c r="F183" s="21">
        <v>2</v>
      </c>
      <c r="G183" s="19">
        <v>79.78</v>
      </c>
      <c r="H183" s="18">
        <v>21</v>
      </c>
      <c r="I183" s="18">
        <f t="shared" si="7"/>
        <v>96.5338</v>
      </c>
      <c r="J183" s="18">
        <f t="shared" si="4"/>
        <v>159.56</v>
      </c>
      <c r="K183" s="32"/>
    </row>
    <row r="184" spans="1:11">
      <c r="A184" s="12"/>
      <c r="B184" s="13"/>
      <c r="C184" s="13"/>
      <c r="D184" s="33" t="s">
        <v>206</v>
      </c>
      <c r="E184" s="16"/>
      <c r="F184" s="21"/>
      <c r="G184" s="28"/>
      <c r="H184" s="18"/>
      <c r="I184" s="18"/>
      <c r="J184" s="18">
        <f t="shared" si="4"/>
        <v>0</v>
      </c>
      <c r="K184" s="32"/>
    </row>
    <row r="185" spans="1:11">
      <c r="A185" s="12">
        <v>162</v>
      </c>
      <c r="B185" s="13"/>
      <c r="C185" s="13" t="s">
        <v>163</v>
      </c>
      <c r="D185" s="33" t="s">
        <v>193</v>
      </c>
      <c r="E185" s="16" t="s">
        <v>18</v>
      </c>
      <c r="F185" s="21">
        <v>2</v>
      </c>
      <c r="G185" s="19">
        <v>31.6</v>
      </c>
      <c r="H185" s="18">
        <v>21</v>
      </c>
      <c r="I185" s="18">
        <f t="shared" ref="I185:I190" si="8">G185*1.21</f>
        <v>38.236</v>
      </c>
      <c r="J185" s="18">
        <f t="shared" si="4"/>
        <v>63.2</v>
      </c>
      <c r="K185" s="32"/>
    </row>
    <row r="186" spans="1:11">
      <c r="A186" s="12">
        <v>163</v>
      </c>
      <c r="B186" s="13"/>
      <c r="C186" s="13" t="s">
        <v>163</v>
      </c>
      <c r="D186" s="33" t="s">
        <v>194</v>
      </c>
      <c r="E186" s="16" t="s">
        <v>18</v>
      </c>
      <c r="F186" s="21">
        <v>2</v>
      </c>
      <c r="G186" s="19">
        <v>35.16</v>
      </c>
      <c r="H186" s="18">
        <v>21</v>
      </c>
      <c r="I186" s="18">
        <f t="shared" si="8"/>
        <v>42.5436</v>
      </c>
      <c r="J186" s="18">
        <f t="shared" si="4"/>
        <v>70.32</v>
      </c>
      <c r="K186" s="32"/>
    </row>
    <row r="187" spans="1:11">
      <c r="A187" s="12">
        <v>164</v>
      </c>
      <c r="B187" s="13"/>
      <c r="C187" s="13" t="s">
        <v>163</v>
      </c>
      <c r="D187" s="33" t="s">
        <v>201</v>
      </c>
      <c r="E187" s="16" t="s">
        <v>18</v>
      </c>
      <c r="F187" s="21">
        <v>2</v>
      </c>
      <c r="G187" s="19">
        <v>41.18</v>
      </c>
      <c r="H187" s="18">
        <v>21</v>
      </c>
      <c r="I187" s="18">
        <f t="shared" si="8"/>
        <v>49.8278</v>
      </c>
      <c r="J187" s="18">
        <f t="shared" si="4"/>
        <v>82.36</v>
      </c>
      <c r="K187" s="32"/>
    </row>
    <row r="188" spans="1:11">
      <c r="A188" s="12">
        <v>165</v>
      </c>
      <c r="B188" s="13"/>
      <c r="C188" s="13" t="s">
        <v>163</v>
      </c>
      <c r="D188" s="33" t="s">
        <v>202</v>
      </c>
      <c r="E188" s="16" t="s">
        <v>18</v>
      </c>
      <c r="F188" s="21">
        <v>2</v>
      </c>
      <c r="G188" s="19">
        <v>52.2</v>
      </c>
      <c r="H188" s="18">
        <v>21</v>
      </c>
      <c r="I188" s="18">
        <f t="shared" si="8"/>
        <v>63.162</v>
      </c>
      <c r="J188" s="18">
        <f t="shared" si="4"/>
        <v>104.4</v>
      </c>
      <c r="K188" s="32"/>
    </row>
    <row r="189" spans="1:11">
      <c r="A189" s="12">
        <v>166</v>
      </c>
      <c r="B189" s="13"/>
      <c r="C189" s="13" t="s">
        <v>163</v>
      </c>
      <c r="D189" s="33" t="s">
        <v>203</v>
      </c>
      <c r="E189" s="16" t="s">
        <v>18</v>
      </c>
      <c r="F189" s="21">
        <v>2</v>
      </c>
      <c r="G189" s="19">
        <v>68.26</v>
      </c>
      <c r="H189" s="18">
        <v>21</v>
      </c>
      <c r="I189" s="18">
        <f t="shared" si="8"/>
        <v>82.5946</v>
      </c>
      <c r="J189" s="18">
        <f t="shared" si="4"/>
        <v>136.52</v>
      </c>
      <c r="K189" s="32"/>
    </row>
    <row r="190" spans="1:11">
      <c r="A190" s="12">
        <v>167</v>
      </c>
      <c r="B190" s="13"/>
      <c r="C190" s="13" t="s">
        <v>163</v>
      </c>
      <c r="D190" s="33" t="s">
        <v>204</v>
      </c>
      <c r="E190" s="16" t="s">
        <v>18</v>
      </c>
      <c r="F190" s="21">
        <v>2</v>
      </c>
      <c r="G190" s="19">
        <v>64.66</v>
      </c>
      <c r="H190" s="18">
        <v>21</v>
      </c>
      <c r="I190" s="18">
        <f t="shared" si="8"/>
        <v>78.2386</v>
      </c>
      <c r="J190" s="18">
        <f t="shared" si="4"/>
        <v>129.32</v>
      </c>
      <c r="K190" s="32"/>
    </row>
    <row r="191" spans="1:11">
      <c r="A191" s="12"/>
      <c r="B191" s="13" t="s">
        <v>207</v>
      </c>
      <c r="C191" s="13"/>
      <c r="D191" s="37" t="s">
        <v>208</v>
      </c>
      <c r="E191" s="16"/>
      <c r="F191" s="21"/>
      <c r="G191" s="28"/>
      <c r="H191" s="18"/>
      <c r="I191" s="18"/>
      <c r="J191" s="18">
        <f t="shared" si="4"/>
        <v>0</v>
      </c>
      <c r="K191" s="32"/>
    </row>
    <row r="192" ht="30" spans="1:11">
      <c r="A192" s="12">
        <v>168</v>
      </c>
      <c r="B192" s="13"/>
      <c r="C192" s="13" t="s">
        <v>209</v>
      </c>
      <c r="D192" s="33" t="s">
        <v>210</v>
      </c>
      <c r="E192" s="16" t="s">
        <v>18</v>
      </c>
      <c r="F192" s="21">
        <v>5</v>
      </c>
      <c r="G192" s="19">
        <v>28.24</v>
      </c>
      <c r="H192" s="18">
        <v>21</v>
      </c>
      <c r="I192" s="18">
        <f>G192*1.21</f>
        <v>34.1704</v>
      </c>
      <c r="J192" s="18">
        <f t="shared" si="4"/>
        <v>141.2</v>
      </c>
      <c r="K192" s="32"/>
    </row>
    <row r="193" ht="30" spans="1:11">
      <c r="A193" s="12">
        <v>169</v>
      </c>
      <c r="B193" s="13"/>
      <c r="C193" s="13" t="s">
        <v>209</v>
      </c>
      <c r="D193" s="33" t="s">
        <v>211</v>
      </c>
      <c r="E193" s="16" t="s">
        <v>18</v>
      </c>
      <c r="F193" s="21">
        <v>5</v>
      </c>
      <c r="G193" s="19">
        <v>34.9</v>
      </c>
      <c r="H193" s="18">
        <v>21</v>
      </c>
      <c r="I193" s="18">
        <f>G193*1.21</f>
        <v>42.229</v>
      </c>
      <c r="J193" s="18">
        <f t="shared" si="4"/>
        <v>174.5</v>
      </c>
      <c r="K193" s="32"/>
    </row>
    <row r="194" spans="1:11">
      <c r="A194" s="12"/>
      <c r="B194" s="13"/>
      <c r="C194" s="13"/>
      <c r="D194" s="37" t="s">
        <v>212</v>
      </c>
      <c r="E194" s="16"/>
      <c r="F194" s="21"/>
      <c r="G194" s="28"/>
      <c r="H194" s="18"/>
      <c r="I194" s="18"/>
      <c r="J194" s="18">
        <f t="shared" si="4"/>
        <v>0</v>
      </c>
      <c r="K194" s="32"/>
    </row>
    <row r="195" ht="30" spans="1:11">
      <c r="A195" s="12">
        <v>170</v>
      </c>
      <c r="B195" s="13"/>
      <c r="C195" s="13" t="s">
        <v>213</v>
      </c>
      <c r="D195" s="33" t="s">
        <v>214</v>
      </c>
      <c r="E195" s="16" t="s">
        <v>18</v>
      </c>
      <c r="F195" s="12">
        <v>5</v>
      </c>
      <c r="G195" s="19">
        <v>105.34</v>
      </c>
      <c r="H195" s="18">
        <v>21</v>
      </c>
      <c r="I195" s="18">
        <f>G195*1.21</f>
        <v>127.4614</v>
      </c>
      <c r="J195" s="18">
        <f t="shared" si="4"/>
        <v>526.7</v>
      </c>
      <c r="K195" s="32"/>
    </row>
    <row r="196" ht="30" spans="1:11">
      <c r="A196" s="12">
        <v>171</v>
      </c>
      <c r="B196" s="13"/>
      <c r="C196" s="13" t="s">
        <v>213</v>
      </c>
      <c r="D196" s="33" t="s">
        <v>215</v>
      </c>
      <c r="E196" s="16" t="s">
        <v>18</v>
      </c>
      <c r="F196" s="12">
        <v>5</v>
      </c>
      <c r="G196" s="19">
        <v>113.17</v>
      </c>
      <c r="H196" s="18">
        <v>21</v>
      </c>
      <c r="I196" s="18">
        <f>G196*1.21</f>
        <v>136.9357</v>
      </c>
      <c r="J196" s="18">
        <f t="shared" si="4"/>
        <v>565.85</v>
      </c>
      <c r="K196" s="32"/>
    </row>
    <row r="197" spans="1:11">
      <c r="A197" s="12"/>
      <c r="B197" s="13"/>
      <c r="C197" s="13"/>
      <c r="D197" s="37" t="s">
        <v>212</v>
      </c>
      <c r="E197" s="16"/>
      <c r="F197" s="21"/>
      <c r="G197" s="19"/>
      <c r="H197" s="18"/>
      <c r="I197" s="18"/>
      <c r="J197" s="18">
        <f t="shared" si="4"/>
        <v>0</v>
      </c>
      <c r="K197" s="32"/>
    </row>
    <row r="198" ht="30" spans="1:11">
      <c r="A198" s="12">
        <v>172</v>
      </c>
      <c r="B198" s="13"/>
      <c r="C198" s="13" t="s">
        <v>216</v>
      </c>
      <c r="D198" s="33" t="s">
        <v>217</v>
      </c>
      <c r="E198" s="16" t="s">
        <v>18</v>
      </c>
      <c r="F198" s="21">
        <v>5</v>
      </c>
      <c r="G198" s="19">
        <v>24.16</v>
      </c>
      <c r="H198" s="18">
        <v>21</v>
      </c>
      <c r="I198" s="18">
        <f>G198*1.21</f>
        <v>29.2336</v>
      </c>
      <c r="J198" s="18">
        <f t="shared" si="4"/>
        <v>120.8</v>
      </c>
      <c r="K198" s="32"/>
    </row>
    <row r="199" ht="30" spans="1:11">
      <c r="A199" s="12">
        <v>173</v>
      </c>
      <c r="B199" s="13"/>
      <c r="C199" s="13" t="s">
        <v>216</v>
      </c>
      <c r="D199" s="33" t="s">
        <v>218</v>
      </c>
      <c r="E199" s="16" t="s">
        <v>18</v>
      </c>
      <c r="F199" s="21">
        <v>5</v>
      </c>
      <c r="G199" s="19">
        <v>29.05</v>
      </c>
      <c r="H199" s="18">
        <v>21</v>
      </c>
      <c r="I199" s="18">
        <f>G199*1.21</f>
        <v>35.1505</v>
      </c>
      <c r="J199" s="18">
        <f t="shared" si="4"/>
        <v>145.25</v>
      </c>
      <c r="K199" s="32"/>
    </row>
    <row r="200" spans="1:11">
      <c r="A200" s="12"/>
      <c r="B200" s="13"/>
      <c r="C200" s="13"/>
      <c r="D200" s="37" t="s">
        <v>219</v>
      </c>
      <c r="E200" s="16"/>
      <c r="F200" s="21"/>
      <c r="G200" s="28"/>
      <c r="H200" s="18"/>
      <c r="I200" s="18"/>
      <c r="J200" s="18">
        <f t="shared" si="4"/>
        <v>0</v>
      </c>
      <c r="K200" s="32"/>
    </row>
    <row r="201" spans="1:11">
      <c r="A201" s="12">
        <v>174</v>
      </c>
      <c r="B201" s="13"/>
      <c r="C201" s="13" t="s">
        <v>163</v>
      </c>
      <c r="D201" s="33" t="s">
        <v>220</v>
      </c>
      <c r="E201" s="16" t="s">
        <v>18</v>
      </c>
      <c r="F201" s="12">
        <v>30</v>
      </c>
      <c r="G201" s="22">
        <v>44.78</v>
      </c>
      <c r="H201" s="18">
        <v>21</v>
      </c>
      <c r="I201" s="18">
        <f>G201*1.21</f>
        <v>54.1838</v>
      </c>
      <c r="J201" s="18">
        <f t="shared" ref="J201:J264" si="9">F201*G201</f>
        <v>1343.4</v>
      </c>
      <c r="K201" s="32"/>
    </row>
    <row r="202" spans="1:11">
      <c r="A202" s="12">
        <v>175</v>
      </c>
      <c r="B202" s="13"/>
      <c r="C202" s="13" t="s">
        <v>163</v>
      </c>
      <c r="D202" s="33" t="s">
        <v>221</v>
      </c>
      <c r="E202" s="16" t="s">
        <v>18</v>
      </c>
      <c r="F202" s="12">
        <v>30</v>
      </c>
      <c r="G202" s="19">
        <v>47.15</v>
      </c>
      <c r="H202" s="18">
        <v>21</v>
      </c>
      <c r="I202" s="18">
        <f>G202*1.21</f>
        <v>57.0515</v>
      </c>
      <c r="J202" s="18">
        <f t="shared" si="9"/>
        <v>1414.5</v>
      </c>
      <c r="K202" s="32"/>
    </row>
    <row r="203" ht="30" spans="1:11">
      <c r="A203" s="12"/>
      <c r="B203" s="13"/>
      <c r="C203" s="13"/>
      <c r="D203" s="33" t="s">
        <v>222</v>
      </c>
      <c r="E203" s="16"/>
      <c r="F203" s="21"/>
      <c r="G203" s="28"/>
      <c r="H203" s="18"/>
      <c r="I203" s="18"/>
      <c r="J203" s="18">
        <f t="shared" si="9"/>
        <v>0</v>
      </c>
      <c r="K203" s="32"/>
    </row>
    <row r="204" spans="1:11">
      <c r="A204" s="12">
        <v>176</v>
      </c>
      <c r="B204" s="13"/>
      <c r="C204" s="13" t="s">
        <v>223</v>
      </c>
      <c r="D204" s="33" t="s">
        <v>193</v>
      </c>
      <c r="E204" s="16" t="s">
        <v>18</v>
      </c>
      <c r="F204" s="21">
        <v>2</v>
      </c>
      <c r="G204" s="19">
        <v>37.88</v>
      </c>
      <c r="H204" s="18">
        <v>21</v>
      </c>
      <c r="I204" s="18">
        <f>G204*1.21</f>
        <v>45.8348</v>
      </c>
      <c r="J204" s="18">
        <f t="shared" si="9"/>
        <v>75.76</v>
      </c>
      <c r="K204" s="32"/>
    </row>
    <row r="205" spans="1:11">
      <c r="A205" s="12">
        <v>177</v>
      </c>
      <c r="B205" s="13"/>
      <c r="C205" s="13" t="s">
        <v>223</v>
      </c>
      <c r="D205" s="33" t="s">
        <v>194</v>
      </c>
      <c r="E205" s="16" t="s">
        <v>18</v>
      </c>
      <c r="F205" s="21">
        <v>2</v>
      </c>
      <c r="G205" s="19">
        <v>46.8</v>
      </c>
      <c r="H205" s="18">
        <v>21</v>
      </c>
      <c r="I205" s="18">
        <f>G205*1.21</f>
        <v>56.628</v>
      </c>
      <c r="J205" s="18">
        <f t="shared" si="9"/>
        <v>93.6</v>
      </c>
      <c r="K205" s="32"/>
    </row>
    <row r="206" ht="30" spans="1:11">
      <c r="A206" s="12"/>
      <c r="B206" s="13" t="s">
        <v>224</v>
      </c>
      <c r="C206" s="13"/>
      <c r="D206" s="33" t="s">
        <v>225</v>
      </c>
      <c r="E206" s="16"/>
      <c r="F206" s="21"/>
      <c r="G206" s="28"/>
      <c r="H206" s="18">
        <v>21</v>
      </c>
      <c r="I206" s="18">
        <f>G206*1.21</f>
        <v>0</v>
      </c>
      <c r="J206" s="18">
        <f t="shared" si="9"/>
        <v>0</v>
      </c>
      <c r="K206" s="32"/>
    </row>
    <row r="207" s="1" customFormat="1" spans="1:11">
      <c r="A207" s="12">
        <v>178</v>
      </c>
      <c r="B207" s="13"/>
      <c r="C207" s="38" t="s">
        <v>223</v>
      </c>
      <c r="D207" s="33" t="s">
        <v>193</v>
      </c>
      <c r="E207" s="16" t="s">
        <v>18</v>
      </c>
      <c r="F207" s="21">
        <v>35</v>
      </c>
      <c r="G207" s="39">
        <v>15.16</v>
      </c>
      <c r="H207" s="18">
        <v>21</v>
      </c>
      <c r="I207" s="18">
        <f>G207*1.21</f>
        <v>18.3436</v>
      </c>
      <c r="J207" s="18">
        <f t="shared" si="9"/>
        <v>530.6</v>
      </c>
      <c r="K207" s="32"/>
    </row>
    <row r="208" spans="1:11">
      <c r="A208" s="12">
        <v>179</v>
      </c>
      <c r="B208" s="13"/>
      <c r="C208" s="13" t="s">
        <v>223</v>
      </c>
      <c r="D208" s="33" t="s">
        <v>226</v>
      </c>
      <c r="E208" s="16" t="s">
        <v>18</v>
      </c>
      <c r="F208" s="21">
        <v>35</v>
      </c>
      <c r="G208" s="19">
        <v>20.85</v>
      </c>
      <c r="H208" s="18">
        <v>21</v>
      </c>
      <c r="I208" s="18">
        <f>G208*1.21</f>
        <v>25.2285</v>
      </c>
      <c r="J208" s="18">
        <f t="shared" si="9"/>
        <v>729.75</v>
      </c>
      <c r="K208" s="32"/>
    </row>
    <row r="209" ht="30" spans="1:11">
      <c r="A209" s="12"/>
      <c r="B209" s="13"/>
      <c r="C209" s="13"/>
      <c r="D209" s="33" t="s">
        <v>227</v>
      </c>
      <c r="E209" s="16"/>
      <c r="F209" s="21"/>
      <c r="G209" s="28"/>
      <c r="H209" s="18"/>
      <c r="I209" s="18"/>
      <c r="J209" s="18">
        <f t="shared" si="9"/>
        <v>0</v>
      </c>
      <c r="K209" s="32"/>
    </row>
    <row r="210" spans="1:11">
      <c r="A210" s="12">
        <v>180</v>
      </c>
      <c r="B210" s="13"/>
      <c r="C210" s="13" t="s">
        <v>223</v>
      </c>
      <c r="D210" s="33" t="s">
        <v>193</v>
      </c>
      <c r="E210" s="16" t="s">
        <v>18</v>
      </c>
      <c r="F210" s="21">
        <v>2</v>
      </c>
      <c r="G210" s="19">
        <v>27.2</v>
      </c>
      <c r="H210" s="18">
        <v>21</v>
      </c>
      <c r="I210" s="18">
        <f>G210*1.21</f>
        <v>32.912</v>
      </c>
      <c r="J210" s="18">
        <f t="shared" si="9"/>
        <v>54.4</v>
      </c>
      <c r="K210" s="32"/>
    </row>
    <row r="211" spans="1:11">
      <c r="A211" s="12">
        <v>181</v>
      </c>
      <c r="B211" s="13"/>
      <c r="C211" s="13" t="s">
        <v>223</v>
      </c>
      <c r="D211" s="33" t="s">
        <v>194</v>
      </c>
      <c r="E211" s="16" t="s">
        <v>18</v>
      </c>
      <c r="F211" s="21">
        <v>2</v>
      </c>
      <c r="G211" s="19">
        <v>30.93</v>
      </c>
      <c r="H211" s="18">
        <v>21</v>
      </c>
      <c r="I211" s="18">
        <f>G211*1.21</f>
        <v>37.4253</v>
      </c>
      <c r="J211" s="18">
        <f t="shared" si="9"/>
        <v>61.86</v>
      </c>
      <c r="K211" s="32"/>
    </row>
    <row r="212" ht="30" spans="1:11">
      <c r="A212" s="12"/>
      <c r="B212" s="13"/>
      <c r="C212" s="13"/>
      <c r="D212" s="33" t="s">
        <v>228</v>
      </c>
      <c r="E212" s="16"/>
      <c r="F212" s="21"/>
      <c r="G212" s="19"/>
      <c r="H212" s="18"/>
      <c r="I212" s="18"/>
      <c r="J212" s="18">
        <f t="shared" si="9"/>
        <v>0</v>
      </c>
      <c r="K212" s="32"/>
    </row>
    <row r="213" spans="1:11">
      <c r="A213" s="12">
        <v>182</v>
      </c>
      <c r="B213" s="13"/>
      <c r="C213" s="13" t="s">
        <v>223</v>
      </c>
      <c r="D213" s="33" t="s">
        <v>229</v>
      </c>
      <c r="E213" s="16" t="s">
        <v>18</v>
      </c>
      <c r="F213" s="21">
        <v>30</v>
      </c>
      <c r="G213" s="19">
        <v>15.3</v>
      </c>
      <c r="H213" s="18">
        <v>21</v>
      </c>
      <c r="I213" s="18">
        <f t="shared" ref="I213:I220" si="10">G213*1.21</f>
        <v>18.513</v>
      </c>
      <c r="J213" s="18">
        <f t="shared" si="9"/>
        <v>459</v>
      </c>
      <c r="K213" s="32"/>
    </row>
    <row r="214" spans="1:11">
      <c r="A214" s="12">
        <v>183</v>
      </c>
      <c r="B214" s="13"/>
      <c r="C214" s="13" t="s">
        <v>223</v>
      </c>
      <c r="D214" s="33" t="s">
        <v>194</v>
      </c>
      <c r="E214" s="16" t="s">
        <v>18</v>
      </c>
      <c r="F214" s="21">
        <v>30</v>
      </c>
      <c r="G214" s="19">
        <v>22.85</v>
      </c>
      <c r="H214" s="18">
        <v>21</v>
      </c>
      <c r="I214" s="18">
        <f t="shared" si="10"/>
        <v>27.6485</v>
      </c>
      <c r="J214" s="18">
        <f t="shared" si="9"/>
        <v>685.5</v>
      </c>
      <c r="K214" s="32"/>
    </row>
    <row r="215" spans="1:11">
      <c r="A215" s="12">
        <v>184</v>
      </c>
      <c r="B215" s="24" t="s">
        <v>230</v>
      </c>
      <c r="C215" s="24" t="s">
        <v>231</v>
      </c>
      <c r="D215" s="29" t="s">
        <v>232</v>
      </c>
      <c r="E215" s="26" t="s">
        <v>18</v>
      </c>
      <c r="F215" s="27">
        <v>60</v>
      </c>
      <c r="G215" s="28">
        <v>4.66</v>
      </c>
      <c r="H215" s="18">
        <v>21</v>
      </c>
      <c r="I215" s="18">
        <f t="shared" si="10"/>
        <v>5.6386</v>
      </c>
      <c r="J215" s="18">
        <f t="shared" si="9"/>
        <v>279.6</v>
      </c>
      <c r="K215" s="32"/>
    </row>
    <row r="216" spans="1:11">
      <c r="A216" s="12">
        <v>185</v>
      </c>
      <c r="B216" s="24"/>
      <c r="C216" s="24" t="s">
        <v>231</v>
      </c>
      <c r="D216" s="29" t="s">
        <v>233</v>
      </c>
      <c r="E216" s="26" t="s">
        <v>18</v>
      </c>
      <c r="F216" s="27">
        <v>60</v>
      </c>
      <c r="G216" s="28">
        <v>1.3</v>
      </c>
      <c r="H216" s="18">
        <v>21</v>
      </c>
      <c r="I216" s="18">
        <f t="shared" si="10"/>
        <v>1.573</v>
      </c>
      <c r="J216" s="18">
        <f t="shared" si="9"/>
        <v>78</v>
      </c>
      <c r="K216" s="32"/>
    </row>
    <row r="217" spans="1:11">
      <c r="A217" s="12">
        <v>186</v>
      </c>
      <c r="B217" s="13"/>
      <c r="C217" s="13" t="s">
        <v>216</v>
      </c>
      <c r="D217" s="33" t="s">
        <v>234</v>
      </c>
      <c r="E217" s="16" t="s">
        <v>18</v>
      </c>
      <c r="F217" s="21">
        <v>60</v>
      </c>
      <c r="G217" s="19">
        <v>0.99</v>
      </c>
      <c r="H217" s="18">
        <v>21</v>
      </c>
      <c r="I217" s="18">
        <f t="shared" si="10"/>
        <v>1.1979</v>
      </c>
      <c r="J217" s="18">
        <f t="shared" si="9"/>
        <v>59.4</v>
      </c>
      <c r="K217" s="32"/>
    </row>
    <row r="218" spans="1:11">
      <c r="A218" s="12">
        <v>187</v>
      </c>
      <c r="B218" s="13"/>
      <c r="C218" s="13" t="s">
        <v>216</v>
      </c>
      <c r="D218" s="33" t="s">
        <v>235</v>
      </c>
      <c r="E218" s="16" t="s">
        <v>18</v>
      </c>
      <c r="F218" s="21">
        <v>60</v>
      </c>
      <c r="G218" s="19">
        <v>1.86</v>
      </c>
      <c r="H218" s="18">
        <v>21</v>
      </c>
      <c r="I218" s="18">
        <f t="shared" si="10"/>
        <v>2.2506</v>
      </c>
      <c r="J218" s="18">
        <f t="shared" si="9"/>
        <v>111.6</v>
      </c>
      <c r="K218" s="32"/>
    </row>
    <row r="219" spans="1:11">
      <c r="A219" s="12">
        <v>188</v>
      </c>
      <c r="B219" s="13"/>
      <c r="C219" s="13" t="s">
        <v>216</v>
      </c>
      <c r="D219" s="33" t="s">
        <v>236</v>
      </c>
      <c r="E219" s="16" t="s">
        <v>18</v>
      </c>
      <c r="F219" s="21">
        <v>60</v>
      </c>
      <c r="G219" s="19">
        <v>0.86</v>
      </c>
      <c r="H219" s="18">
        <v>21</v>
      </c>
      <c r="I219" s="18">
        <f t="shared" si="10"/>
        <v>1.0406</v>
      </c>
      <c r="J219" s="18">
        <f t="shared" si="9"/>
        <v>51.6</v>
      </c>
      <c r="K219" s="32"/>
    </row>
    <row r="220" spans="1:11">
      <c r="A220" s="12">
        <v>189</v>
      </c>
      <c r="B220" s="13" t="s">
        <v>237</v>
      </c>
      <c r="C220" s="13" t="s">
        <v>115</v>
      </c>
      <c r="D220" s="33" t="s">
        <v>238</v>
      </c>
      <c r="E220" s="16" t="s">
        <v>18</v>
      </c>
      <c r="F220" s="21">
        <v>10</v>
      </c>
      <c r="G220" s="19">
        <v>4.09</v>
      </c>
      <c r="H220" s="18">
        <v>21</v>
      </c>
      <c r="I220" s="18">
        <f t="shared" si="10"/>
        <v>4.9489</v>
      </c>
      <c r="J220" s="18">
        <f t="shared" si="9"/>
        <v>40.9</v>
      </c>
      <c r="K220" s="32"/>
    </row>
    <row r="221" spans="1:11">
      <c r="A221" s="21"/>
      <c r="B221" s="40" t="s">
        <v>239</v>
      </c>
      <c r="C221" s="40"/>
      <c r="D221" s="40"/>
      <c r="E221" s="41"/>
      <c r="F221" s="42"/>
      <c r="G221" s="28"/>
      <c r="H221" s="18"/>
      <c r="I221" s="18"/>
      <c r="J221" s="18">
        <f t="shared" si="9"/>
        <v>0</v>
      </c>
      <c r="K221" s="32"/>
    </row>
    <row r="222" spans="1:11">
      <c r="A222" s="21">
        <v>190</v>
      </c>
      <c r="B222" s="13" t="s">
        <v>240</v>
      </c>
      <c r="C222" s="13" t="s">
        <v>241</v>
      </c>
      <c r="D222" s="12" t="s">
        <v>242</v>
      </c>
      <c r="E222" s="16" t="s">
        <v>18</v>
      </c>
      <c r="F222" s="21">
        <v>30</v>
      </c>
      <c r="G222" s="19">
        <v>17.33</v>
      </c>
      <c r="H222" s="18">
        <v>21</v>
      </c>
      <c r="I222" s="18">
        <f t="shared" ref="I222:I275" si="11">G222*1.21</f>
        <v>20.9693</v>
      </c>
      <c r="J222" s="18">
        <f t="shared" si="9"/>
        <v>519.9</v>
      </c>
      <c r="K222" s="32"/>
    </row>
    <row r="223" spans="1:11">
      <c r="A223" s="21">
        <v>191</v>
      </c>
      <c r="B223" s="13"/>
      <c r="C223" s="13" t="s">
        <v>241</v>
      </c>
      <c r="D223" s="12" t="s">
        <v>243</v>
      </c>
      <c r="E223" s="16" t="s">
        <v>18</v>
      </c>
      <c r="F223" s="21">
        <v>30</v>
      </c>
      <c r="G223" s="19">
        <v>18.44</v>
      </c>
      <c r="H223" s="18">
        <v>21</v>
      </c>
      <c r="I223" s="18">
        <f t="shared" si="11"/>
        <v>22.3124</v>
      </c>
      <c r="J223" s="18">
        <f t="shared" si="9"/>
        <v>553.2</v>
      </c>
      <c r="K223" s="32"/>
    </row>
    <row r="224" spans="1:11">
      <c r="A224" s="21">
        <v>192</v>
      </c>
      <c r="B224" s="13"/>
      <c r="C224" s="13" t="s">
        <v>241</v>
      </c>
      <c r="D224" s="12" t="s">
        <v>244</v>
      </c>
      <c r="E224" s="16" t="s">
        <v>18</v>
      </c>
      <c r="F224" s="21">
        <v>20</v>
      </c>
      <c r="G224" s="19">
        <v>20.29</v>
      </c>
      <c r="H224" s="18">
        <v>21</v>
      </c>
      <c r="I224" s="18">
        <f t="shared" si="11"/>
        <v>24.5509</v>
      </c>
      <c r="J224" s="18">
        <f t="shared" si="9"/>
        <v>405.8</v>
      </c>
      <c r="K224" s="32"/>
    </row>
    <row r="225" spans="1:11">
      <c r="A225" s="21">
        <v>193</v>
      </c>
      <c r="B225" s="13"/>
      <c r="C225" s="13" t="s">
        <v>241</v>
      </c>
      <c r="D225" s="12" t="s">
        <v>245</v>
      </c>
      <c r="E225" s="16" t="s">
        <v>18</v>
      </c>
      <c r="F225" s="21">
        <v>20</v>
      </c>
      <c r="G225" s="19">
        <v>21.11</v>
      </c>
      <c r="H225" s="18">
        <v>21</v>
      </c>
      <c r="I225" s="18">
        <f t="shared" si="11"/>
        <v>25.5431</v>
      </c>
      <c r="J225" s="18">
        <f t="shared" si="9"/>
        <v>422.2</v>
      </c>
      <c r="K225" s="32"/>
    </row>
    <row r="226" spans="1:11">
      <c r="A226" s="21">
        <v>194</v>
      </c>
      <c r="B226" s="13"/>
      <c r="C226" s="13" t="s">
        <v>241</v>
      </c>
      <c r="D226" s="12" t="s">
        <v>246</v>
      </c>
      <c r="E226" s="16" t="s">
        <v>18</v>
      </c>
      <c r="F226" s="21">
        <v>10</v>
      </c>
      <c r="G226" s="19">
        <v>22.07</v>
      </c>
      <c r="H226" s="18">
        <v>21</v>
      </c>
      <c r="I226" s="18">
        <f t="shared" si="11"/>
        <v>26.7047</v>
      </c>
      <c r="J226" s="18">
        <f t="shared" si="9"/>
        <v>220.7</v>
      </c>
      <c r="K226" s="32"/>
    </row>
    <row r="227" spans="1:11">
      <c r="A227" s="21">
        <v>195</v>
      </c>
      <c r="B227" s="13"/>
      <c r="C227" s="13" t="s">
        <v>241</v>
      </c>
      <c r="D227" s="12" t="s">
        <v>247</v>
      </c>
      <c r="E227" s="16" t="s">
        <v>18</v>
      </c>
      <c r="F227" s="12">
        <v>20</v>
      </c>
      <c r="G227" s="19">
        <v>7.44</v>
      </c>
      <c r="H227" s="18">
        <v>21</v>
      </c>
      <c r="I227" s="18">
        <f t="shared" si="11"/>
        <v>9.0024</v>
      </c>
      <c r="J227" s="18">
        <f t="shared" si="9"/>
        <v>148.8</v>
      </c>
      <c r="K227" s="32"/>
    </row>
    <row r="228" spans="1:11">
      <c r="A228" s="21">
        <v>196</v>
      </c>
      <c r="B228" s="13"/>
      <c r="C228" s="13" t="s">
        <v>241</v>
      </c>
      <c r="D228" s="12" t="s">
        <v>248</v>
      </c>
      <c r="E228" s="16" t="s">
        <v>18</v>
      </c>
      <c r="F228" s="21">
        <v>10</v>
      </c>
      <c r="G228" s="19">
        <v>9.87</v>
      </c>
      <c r="H228" s="18">
        <v>21</v>
      </c>
      <c r="I228" s="18">
        <f t="shared" si="11"/>
        <v>11.9427</v>
      </c>
      <c r="J228" s="18">
        <f t="shared" si="9"/>
        <v>98.7</v>
      </c>
      <c r="K228" s="32"/>
    </row>
    <row r="229" spans="1:11">
      <c r="A229" s="21">
        <v>197</v>
      </c>
      <c r="B229" s="13"/>
      <c r="C229" s="13" t="s">
        <v>241</v>
      </c>
      <c r="D229" s="12" t="s">
        <v>249</v>
      </c>
      <c r="E229" s="16" t="s">
        <v>18</v>
      </c>
      <c r="F229" s="21">
        <v>10</v>
      </c>
      <c r="G229" s="19">
        <v>11.15</v>
      </c>
      <c r="H229" s="18">
        <v>21</v>
      </c>
      <c r="I229" s="18">
        <f t="shared" si="11"/>
        <v>13.4915</v>
      </c>
      <c r="J229" s="18">
        <f t="shared" si="9"/>
        <v>111.5</v>
      </c>
      <c r="K229" s="32"/>
    </row>
    <row r="230" spans="1:11">
      <c r="A230" s="21">
        <v>198</v>
      </c>
      <c r="B230" s="13"/>
      <c r="C230" s="13" t="s">
        <v>241</v>
      </c>
      <c r="D230" s="12" t="s">
        <v>250</v>
      </c>
      <c r="E230" s="16" t="s">
        <v>18</v>
      </c>
      <c r="F230" s="21">
        <v>10</v>
      </c>
      <c r="G230" s="19">
        <v>12.64</v>
      </c>
      <c r="H230" s="18">
        <v>21</v>
      </c>
      <c r="I230" s="18">
        <f t="shared" si="11"/>
        <v>15.2944</v>
      </c>
      <c r="J230" s="18">
        <f t="shared" si="9"/>
        <v>126.4</v>
      </c>
      <c r="K230" s="32"/>
    </row>
    <row r="231" spans="1:11">
      <c r="A231" s="21">
        <v>199</v>
      </c>
      <c r="B231" s="13"/>
      <c r="C231" s="13" t="s">
        <v>241</v>
      </c>
      <c r="D231" s="12" t="s">
        <v>251</v>
      </c>
      <c r="E231" s="16" t="s">
        <v>18</v>
      </c>
      <c r="F231" s="21">
        <v>10</v>
      </c>
      <c r="G231" s="19">
        <v>13.1</v>
      </c>
      <c r="H231" s="18">
        <v>21</v>
      </c>
      <c r="I231" s="18">
        <f t="shared" si="11"/>
        <v>15.851</v>
      </c>
      <c r="J231" s="18">
        <f t="shared" si="9"/>
        <v>131</v>
      </c>
      <c r="K231" s="32"/>
    </row>
    <row r="232" spans="1:11">
      <c r="A232" s="21">
        <v>200</v>
      </c>
      <c r="B232" s="13"/>
      <c r="C232" s="13" t="s">
        <v>241</v>
      </c>
      <c r="D232" s="12" t="s">
        <v>252</v>
      </c>
      <c r="E232" s="16" t="s">
        <v>18</v>
      </c>
      <c r="F232" s="21">
        <v>10</v>
      </c>
      <c r="G232" s="19">
        <v>14.46</v>
      </c>
      <c r="H232" s="18">
        <v>21</v>
      </c>
      <c r="I232" s="18">
        <f t="shared" si="11"/>
        <v>17.4966</v>
      </c>
      <c r="J232" s="18">
        <f t="shared" si="9"/>
        <v>144.6</v>
      </c>
      <c r="K232" s="32"/>
    </row>
    <row r="233" spans="1:11">
      <c r="A233" s="21">
        <v>201</v>
      </c>
      <c r="B233" s="13"/>
      <c r="C233" s="13" t="s">
        <v>241</v>
      </c>
      <c r="D233" s="43" t="s">
        <v>253</v>
      </c>
      <c r="E233" s="16" t="s">
        <v>18</v>
      </c>
      <c r="F233" s="21">
        <v>20</v>
      </c>
      <c r="G233" s="28">
        <v>37.99</v>
      </c>
      <c r="H233" s="18">
        <v>21</v>
      </c>
      <c r="I233" s="18">
        <f t="shared" si="11"/>
        <v>45.9679</v>
      </c>
      <c r="J233" s="18">
        <f t="shared" si="9"/>
        <v>759.8</v>
      </c>
      <c r="K233" s="32"/>
    </row>
    <row r="234" spans="1:11">
      <c r="A234" s="21">
        <v>202</v>
      </c>
      <c r="B234" s="13" t="s">
        <v>254</v>
      </c>
      <c r="C234" s="13" t="s">
        <v>241</v>
      </c>
      <c r="D234" s="12" t="s">
        <v>255</v>
      </c>
      <c r="E234" s="16" t="s">
        <v>18</v>
      </c>
      <c r="F234" s="21">
        <v>20</v>
      </c>
      <c r="G234" s="19">
        <v>11.92</v>
      </c>
      <c r="H234" s="18">
        <v>21</v>
      </c>
      <c r="I234" s="18">
        <f t="shared" si="11"/>
        <v>14.4232</v>
      </c>
      <c r="J234" s="18">
        <f t="shared" si="9"/>
        <v>238.4</v>
      </c>
      <c r="K234" s="32"/>
    </row>
    <row r="235" spans="1:11">
      <c r="A235" s="21">
        <v>203</v>
      </c>
      <c r="B235" s="13"/>
      <c r="C235" s="13" t="s">
        <v>241</v>
      </c>
      <c r="D235" s="12" t="s">
        <v>256</v>
      </c>
      <c r="E235" s="16" t="s">
        <v>18</v>
      </c>
      <c r="F235" s="21">
        <v>20</v>
      </c>
      <c r="G235" s="19">
        <v>14.87</v>
      </c>
      <c r="H235" s="18">
        <v>21</v>
      </c>
      <c r="I235" s="18">
        <f t="shared" si="11"/>
        <v>17.9927</v>
      </c>
      <c r="J235" s="18">
        <f t="shared" si="9"/>
        <v>297.4</v>
      </c>
      <c r="K235" s="32"/>
    </row>
    <row r="236" spans="1:11">
      <c r="A236" s="21">
        <v>204</v>
      </c>
      <c r="B236" s="13"/>
      <c r="C236" s="13" t="s">
        <v>241</v>
      </c>
      <c r="D236" s="12" t="s">
        <v>257</v>
      </c>
      <c r="E236" s="16" t="s">
        <v>18</v>
      </c>
      <c r="F236" s="21">
        <v>20</v>
      </c>
      <c r="G236" s="19">
        <v>39.57</v>
      </c>
      <c r="H236" s="18">
        <v>21</v>
      </c>
      <c r="I236" s="18">
        <f t="shared" si="11"/>
        <v>47.8797</v>
      </c>
      <c r="J236" s="18">
        <f t="shared" si="9"/>
        <v>791.4</v>
      </c>
      <c r="K236" s="32"/>
    </row>
    <row r="237" spans="1:11">
      <c r="A237" s="21">
        <v>205</v>
      </c>
      <c r="B237" s="13"/>
      <c r="C237" s="13" t="s">
        <v>241</v>
      </c>
      <c r="D237" s="12" t="s">
        <v>258</v>
      </c>
      <c r="E237" s="16" t="s">
        <v>18</v>
      </c>
      <c r="F237" s="21">
        <v>20</v>
      </c>
      <c r="G237" s="19">
        <v>43.24</v>
      </c>
      <c r="H237" s="18">
        <v>21</v>
      </c>
      <c r="I237" s="18">
        <f t="shared" si="11"/>
        <v>52.3204</v>
      </c>
      <c r="J237" s="18">
        <f t="shared" si="9"/>
        <v>864.8</v>
      </c>
      <c r="K237" s="32"/>
    </row>
    <row r="238" spans="1:11">
      <c r="A238" s="21">
        <v>206</v>
      </c>
      <c r="B238" s="13"/>
      <c r="C238" s="13" t="s">
        <v>241</v>
      </c>
      <c r="D238" s="12" t="s">
        <v>259</v>
      </c>
      <c r="E238" s="16" t="s">
        <v>18</v>
      </c>
      <c r="F238" s="21">
        <v>20</v>
      </c>
      <c r="G238" s="19">
        <v>17.36</v>
      </c>
      <c r="H238" s="18">
        <v>21</v>
      </c>
      <c r="I238" s="18">
        <f t="shared" si="11"/>
        <v>21.0056</v>
      </c>
      <c r="J238" s="18">
        <f t="shared" si="9"/>
        <v>347.2</v>
      </c>
      <c r="K238" s="32"/>
    </row>
    <row r="239" spans="1:11">
      <c r="A239" s="21">
        <v>207</v>
      </c>
      <c r="B239" s="13"/>
      <c r="C239" s="13" t="s">
        <v>241</v>
      </c>
      <c r="D239" s="12" t="s">
        <v>260</v>
      </c>
      <c r="E239" s="16" t="s">
        <v>18</v>
      </c>
      <c r="F239" s="21">
        <v>20</v>
      </c>
      <c r="G239" s="19">
        <v>13.08</v>
      </c>
      <c r="H239" s="18">
        <v>21</v>
      </c>
      <c r="I239" s="18">
        <f t="shared" si="11"/>
        <v>15.8268</v>
      </c>
      <c r="J239" s="18">
        <f t="shared" si="9"/>
        <v>261.6</v>
      </c>
      <c r="K239" s="32"/>
    </row>
    <row r="240" spans="1:11">
      <c r="A240" s="21">
        <v>208</v>
      </c>
      <c r="B240" s="24" t="s">
        <v>240</v>
      </c>
      <c r="C240" s="13" t="s">
        <v>241</v>
      </c>
      <c r="D240" s="44" t="s">
        <v>261</v>
      </c>
      <c r="E240" s="16" t="s">
        <v>18</v>
      </c>
      <c r="F240" s="21">
        <v>20</v>
      </c>
      <c r="G240" s="19">
        <v>40.88</v>
      </c>
      <c r="H240" s="18">
        <v>21</v>
      </c>
      <c r="I240" s="18">
        <f t="shared" si="11"/>
        <v>49.4648</v>
      </c>
      <c r="J240" s="18">
        <f t="shared" si="9"/>
        <v>817.6</v>
      </c>
      <c r="K240" s="32"/>
    </row>
    <row r="241" spans="1:11">
      <c r="A241" s="21">
        <v>209</v>
      </c>
      <c r="B241" s="24"/>
      <c r="C241" s="13" t="s">
        <v>241</v>
      </c>
      <c r="D241" s="23" t="s">
        <v>262</v>
      </c>
      <c r="E241" s="16" t="s">
        <v>18</v>
      </c>
      <c r="F241" s="21">
        <v>20</v>
      </c>
      <c r="G241" s="19">
        <v>70.99</v>
      </c>
      <c r="H241" s="18">
        <v>21</v>
      </c>
      <c r="I241" s="18">
        <f t="shared" si="11"/>
        <v>85.8979</v>
      </c>
      <c r="J241" s="18">
        <f t="shared" si="9"/>
        <v>1419.8</v>
      </c>
      <c r="K241" s="32"/>
    </row>
    <row r="242" spans="1:11">
      <c r="A242" s="21">
        <v>210</v>
      </c>
      <c r="B242" s="24"/>
      <c r="C242" s="13" t="s">
        <v>241</v>
      </c>
      <c r="D242" s="23" t="s">
        <v>263</v>
      </c>
      <c r="E242" s="16" t="s">
        <v>18</v>
      </c>
      <c r="F242" s="21">
        <v>20</v>
      </c>
      <c r="G242" s="19">
        <v>20.99</v>
      </c>
      <c r="H242" s="18">
        <v>21</v>
      </c>
      <c r="I242" s="18">
        <f t="shared" si="11"/>
        <v>25.3979</v>
      </c>
      <c r="J242" s="18">
        <f t="shared" si="9"/>
        <v>419.8</v>
      </c>
      <c r="K242" s="32"/>
    </row>
    <row r="243" spans="1:11">
      <c r="A243" s="21">
        <v>211</v>
      </c>
      <c r="B243" s="24"/>
      <c r="C243" s="13" t="s">
        <v>241</v>
      </c>
      <c r="D243" s="23" t="s">
        <v>264</v>
      </c>
      <c r="E243" s="16" t="s">
        <v>18</v>
      </c>
      <c r="F243" s="21">
        <v>20</v>
      </c>
      <c r="G243" s="19">
        <v>58.43</v>
      </c>
      <c r="H243" s="18">
        <v>21</v>
      </c>
      <c r="I243" s="18">
        <f t="shared" si="11"/>
        <v>70.7003</v>
      </c>
      <c r="J243" s="18">
        <f t="shared" si="9"/>
        <v>1168.6</v>
      </c>
      <c r="K243" s="32"/>
    </row>
    <row r="244" spans="1:11">
      <c r="A244" s="21">
        <v>212</v>
      </c>
      <c r="B244" s="24"/>
      <c r="C244" s="13" t="s">
        <v>241</v>
      </c>
      <c r="D244" s="23" t="s">
        <v>265</v>
      </c>
      <c r="E244" s="16" t="s">
        <v>18</v>
      </c>
      <c r="F244" s="21">
        <v>20</v>
      </c>
      <c r="G244" s="19">
        <v>16.95</v>
      </c>
      <c r="H244" s="18">
        <v>21</v>
      </c>
      <c r="I244" s="18">
        <f t="shared" si="11"/>
        <v>20.5095</v>
      </c>
      <c r="J244" s="18">
        <f t="shared" si="9"/>
        <v>339</v>
      </c>
      <c r="K244" s="32"/>
    </row>
    <row r="245" spans="1:11">
      <c r="A245" s="21">
        <v>213</v>
      </c>
      <c r="B245" s="24" t="s">
        <v>266</v>
      </c>
      <c r="C245" s="24" t="s">
        <v>267</v>
      </c>
      <c r="D245" s="45" t="s">
        <v>268</v>
      </c>
      <c r="E245" s="16" t="s">
        <v>18</v>
      </c>
      <c r="F245" s="21">
        <v>20</v>
      </c>
      <c r="G245" s="28">
        <v>9.53</v>
      </c>
      <c r="H245" s="18">
        <v>21</v>
      </c>
      <c r="I245" s="18">
        <f t="shared" si="11"/>
        <v>11.5313</v>
      </c>
      <c r="J245" s="18">
        <f t="shared" si="9"/>
        <v>190.6</v>
      </c>
      <c r="K245" s="32"/>
    </row>
    <row r="246" spans="1:11">
      <c r="A246" s="21">
        <v>214</v>
      </c>
      <c r="B246" s="24"/>
      <c r="C246" s="24" t="s">
        <v>267</v>
      </c>
      <c r="D246" s="45" t="s">
        <v>269</v>
      </c>
      <c r="E246" s="16" t="s">
        <v>18</v>
      </c>
      <c r="F246" s="21">
        <v>20</v>
      </c>
      <c r="G246" s="28">
        <v>3.11</v>
      </c>
      <c r="H246" s="18">
        <v>21</v>
      </c>
      <c r="I246" s="18">
        <f t="shared" si="11"/>
        <v>3.7631</v>
      </c>
      <c r="J246" s="18">
        <f t="shared" si="9"/>
        <v>62.2</v>
      </c>
      <c r="K246" s="32"/>
    </row>
    <row r="247" spans="1:11">
      <c r="A247" s="21">
        <v>215</v>
      </c>
      <c r="B247" s="24"/>
      <c r="C247" s="24" t="s">
        <v>267</v>
      </c>
      <c r="D247" s="45" t="s">
        <v>270</v>
      </c>
      <c r="E247" s="16" t="s">
        <v>18</v>
      </c>
      <c r="F247" s="21">
        <v>20</v>
      </c>
      <c r="G247" s="28">
        <v>3.84</v>
      </c>
      <c r="H247" s="18">
        <v>21</v>
      </c>
      <c r="I247" s="18">
        <f t="shared" si="11"/>
        <v>4.6464</v>
      </c>
      <c r="J247" s="18">
        <f t="shared" si="9"/>
        <v>76.8</v>
      </c>
      <c r="K247" s="32"/>
    </row>
    <row r="248" spans="1:11">
      <c r="A248" s="21">
        <v>216</v>
      </c>
      <c r="B248" s="24"/>
      <c r="C248" s="24" t="s">
        <v>267</v>
      </c>
      <c r="D248" s="45" t="s">
        <v>271</v>
      </c>
      <c r="E248" s="16" t="s">
        <v>18</v>
      </c>
      <c r="F248" s="21">
        <v>20</v>
      </c>
      <c r="G248" s="28">
        <v>29.77</v>
      </c>
      <c r="H248" s="18">
        <v>21</v>
      </c>
      <c r="I248" s="18">
        <f t="shared" si="11"/>
        <v>36.0217</v>
      </c>
      <c r="J248" s="18">
        <f t="shared" si="9"/>
        <v>595.4</v>
      </c>
      <c r="K248" s="32"/>
    </row>
    <row r="249" spans="1:11">
      <c r="A249" s="21">
        <v>217</v>
      </c>
      <c r="B249" s="24"/>
      <c r="C249" s="24" t="s">
        <v>267</v>
      </c>
      <c r="D249" s="45" t="s">
        <v>272</v>
      </c>
      <c r="E249" s="16" t="s">
        <v>18</v>
      </c>
      <c r="F249" s="21">
        <v>20</v>
      </c>
      <c r="G249" s="28">
        <v>13.09</v>
      </c>
      <c r="H249" s="18">
        <v>21</v>
      </c>
      <c r="I249" s="18">
        <f t="shared" si="11"/>
        <v>15.8389</v>
      </c>
      <c r="J249" s="18">
        <f t="shared" si="9"/>
        <v>261.8</v>
      </c>
      <c r="K249" s="32"/>
    </row>
    <row r="250" spans="1:11">
      <c r="A250" s="21">
        <v>218</v>
      </c>
      <c r="B250" s="24"/>
      <c r="C250" s="24" t="s">
        <v>267</v>
      </c>
      <c r="D250" s="45" t="s">
        <v>273</v>
      </c>
      <c r="E250" s="16" t="s">
        <v>18</v>
      </c>
      <c r="F250" s="21">
        <v>20</v>
      </c>
      <c r="G250" s="28">
        <v>4.33</v>
      </c>
      <c r="H250" s="18">
        <v>21</v>
      </c>
      <c r="I250" s="18">
        <f t="shared" si="11"/>
        <v>5.2393</v>
      </c>
      <c r="J250" s="18">
        <f t="shared" si="9"/>
        <v>86.6</v>
      </c>
      <c r="K250" s="32"/>
    </row>
    <row r="251" spans="1:11">
      <c r="A251" s="21">
        <v>219</v>
      </c>
      <c r="B251" s="13" t="s">
        <v>274</v>
      </c>
      <c r="C251" s="13" t="s">
        <v>213</v>
      </c>
      <c r="D251" s="12" t="s">
        <v>275</v>
      </c>
      <c r="E251" s="16" t="s">
        <v>18</v>
      </c>
      <c r="F251" s="21">
        <v>50</v>
      </c>
      <c r="G251" s="28">
        <v>1.14</v>
      </c>
      <c r="H251" s="18">
        <v>21</v>
      </c>
      <c r="I251" s="18">
        <f t="shared" si="11"/>
        <v>1.3794</v>
      </c>
      <c r="J251" s="18">
        <f t="shared" si="9"/>
        <v>57</v>
      </c>
      <c r="K251" s="32"/>
    </row>
    <row r="252" spans="1:11">
      <c r="A252" s="21">
        <v>220</v>
      </c>
      <c r="B252" s="13"/>
      <c r="C252" s="13" t="s">
        <v>276</v>
      </c>
      <c r="D252" s="33" t="s">
        <v>277</v>
      </c>
      <c r="E252" s="46" t="s">
        <v>18</v>
      </c>
      <c r="F252" s="47">
        <v>300</v>
      </c>
      <c r="G252" s="19">
        <v>1.5</v>
      </c>
      <c r="H252" s="18">
        <v>21</v>
      </c>
      <c r="I252" s="18">
        <f t="shared" si="11"/>
        <v>1.815</v>
      </c>
      <c r="J252" s="18">
        <f t="shared" si="9"/>
        <v>450</v>
      </c>
      <c r="K252" s="32"/>
    </row>
    <row r="253" spans="1:11">
      <c r="A253" s="21">
        <v>221</v>
      </c>
      <c r="B253" s="13"/>
      <c r="C253" s="13" t="s">
        <v>276</v>
      </c>
      <c r="D253" s="12" t="s">
        <v>278</v>
      </c>
      <c r="E253" s="16" t="s">
        <v>18</v>
      </c>
      <c r="F253" s="21">
        <v>300</v>
      </c>
      <c r="G253" s="19">
        <v>1.1</v>
      </c>
      <c r="H253" s="18">
        <v>21</v>
      </c>
      <c r="I253" s="18">
        <f t="shared" si="11"/>
        <v>1.331</v>
      </c>
      <c r="J253" s="18">
        <f t="shared" si="9"/>
        <v>330</v>
      </c>
      <c r="K253" s="32"/>
    </row>
    <row r="254" spans="1:11">
      <c r="A254" s="21">
        <v>222</v>
      </c>
      <c r="B254" s="13" t="s">
        <v>279</v>
      </c>
      <c r="C254" s="13" t="s">
        <v>213</v>
      </c>
      <c r="D254" s="12" t="s">
        <v>280</v>
      </c>
      <c r="E254" s="16" t="s">
        <v>18</v>
      </c>
      <c r="F254" s="21">
        <v>50</v>
      </c>
      <c r="G254" s="19">
        <v>9.11</v>
      </c>
      <c r="H254" s="18">
        <v>21</v>
      </c>
      <c r="I254" s="18">
        <f t="shared" si="11"/>
        <v>11.0231</v>
      </c>
      <c r="J254" s="18">
        <f t="shared" si="9"/>
        <v>455.5</v>
      </c>
      <c r="K254" s="32"/>
    </row>
    <row r="255" spans="1:11">
      <c r="A255" s="21">
        <v>223</v>
      </c>
      <c r="B255" s="13"/>
      <c r="C255" s="13" t="s">
        <v>213</v>
      </c>
      <c r="D255" s="12" t="s">
        <v>281</v>
      </c>
      <c r="E255" s="16" t="s">
        <v>18</v>
      </c>
      <c r="F255" s="21">
        <v>10</v>
      </c>
      <c r="G255" s="19">
        <v>0.21</v>
      </c>
      <c r="H255" s="18">
        <v>21</v>
      </c>
      <c r="I255" s="18">
        <f t="shared" si="11"/>
        <v>0.2541</v>
      </c>
      <c r="J255" s="18">
        <f t="shared" si="9"/>
        <v>2.1</v>
      </c>
      <c r="K255" s="32"/>
    </row>
    <row r="256" spans="1:11">
      <c r="A256" s="21">
        <v>224</v>
      </c>
      <c r="B256" s="13"/>
      <c r="C256" s="13" t="s">
        <v>213</v>
      </c>
      <c r="D256" s="12" t="s">
        <v>282</v>
      </c>
      <c r="E256" s="16" t="s">
        <v>18</v>
      </c>
      <c r="F256" s="21">
        <v>20</v>
      </c>
      <c r="G256" s="19">
        <v>1.01</v>
      </c>
      <c r="H256" s="18">
        <v>21</v>
      </c>
      <c r="I256" s="18">
        <f t="shared" si="11"/>
        <v>1.2221</v>
      </c>
      <c r="J256" s="18">
        <f t="shared" si="9"/>
        <v>20.2</v>
      </c>
      <c r="K256" s="32"/>
    </row>
    <row r="257" spans="1:11">
      <c r="A257" s="21">
        <v>225</v>
      </c>
      <c r="B257" s="13"/>
      <c r="C257" s="13" t="s">
        <v>213</v>
      </c>
      <c r="D257" s="12" t="s">
        <v>283</v>
      </c>
      <c r="E257" s="16" t="s">
        <v>18</v>
      </c>
      <c r="F257" s="21">
        <v>5</v>
      </c>
      <c r="G257" s="19">
        <v>1.35</v>
      </c>
      <c r="H257" s="18">
        <v>21</v>
      </c>
      <c r="I257" s="18">
        <f t="shared" si="11"/>
        <v>1.6335</v>
      </c>
      <c r="J257" s="18">
        <f t="shared" si="9"/>
        <v>6.75</v>
      </c>
      <c r="K257" s="32"/>
    </row>
    <row r="258" spans="1:11">
      <c r="A258" s="21">
        <v>226</v>
      </c>
      <c r="B258" s="13" t="s">
        <v>284</v>
      </c>
      <c r="C258" s="13" t="s">
        <v>285</v>
      </c>
      <c r="D258" s="12" t="s">
        <v>286</v>
      </c>
      <c r="E258" s="16" t="s">
        <v>18</v>
      </c>
      <c r="F258" s="21">
        <v>10</v>
      </c>
      <c r="G258" s="19">
        <v>0.79</v>
      </c>
      <c r="H258" s="18">
        <v>21</v>
      </c>
      <c r="I258" s="18">
        <f t="shared" si="11"/>
        <v>0.9559</v>
      </c>
      <c r="J258" s="18">
        <f t="shared" si="9"/>
        <v>7.9</v>
      </c>
      <c r="K258" s="32"/>
    </row>
    <row r="259" spans="1:11">
      <c r="A259" s="21">
        <v>227</v>
      </c>
      <c r="B259" s="13"/>
      <c r="C259" s="13" t="s">
        <v>285</v>
      </c>
      <c r="D259" s="12" t="s">
        <v>287</v>
      </c>
      <c r="E259" s="16" t="s">
        <v>18</v>
      </c>
      <c r="F259" s="21">
        <v>10</v>
      </c>
      <c r="G259" s="19">
        <v>3.06</v>
      </c>
      <c r="H259" s="18">
        <v>21</v>
      </c>
      <c r="I259" s="18">
        <f t="shared" si="11"/>
        <v>3.7026</v>
      </c>
      <c r="J259" s="18">
        <f t="shared" si="9"/>
        <v>30.6</v>
      </c>
      <c r="K259" s="32"/>
    </row>
    <row r="260" spans="1:11">
      <c r="A260" s="21">
        <v>228</v>
      </c>
      <c r="B260" s="13"/>
      <c r="C260" s="13" t="s">
        <v>285</v>
      </c>
      <c r="D260" s="12" t="s">
        <v>288</v>
      </c>
      <c r="E260" s="16" t="s">
        <v>18</v>
      </c>
      <c r="F260" s="21">
        <v>10</v>
      </c>
      <c r="G260" s="19">
        <v>1.77</v>
      </c>
      <c r="H260" s="18">
        <v>21</v>
      </c>
      <c r="I260" s="18">
        <f t="shared" si="11"/>
        <v>2.1417</v>
      </c>
      <c r="J260" s="18">
        <f t="shared" si="9"/>
        <v>17.7</v>
      </c>
      <c r="K260" s="32"/>
    </row>
    <row r="261" spans="1:11">
      <c r="A261" s="21">
        <v>229</v>
      </c>
      <c r="B261" s="13"/>
      <c r="C261" s="13" t="s">
        <v>285</v>
      </c>
      <c r="D261" s="12" t="s">
        <v>289</v>
      </c>
      <c r="E261" s="16" t="s">
        <v>18</v>
      </c>
      <c r="F261" s="21">
        <v>10</v>
      </c>
      <c r="G261" s="19">
        <v>1.05</v>
      </c>
      <c r="H261" s="18">
        <v>21</v>
      </c>
      <c r="I261" s="18">
        <f t="shared" si="11"/>
        <v>1.2705</v>
      </c>
      <c r="J261" s="18">
        <f t="shared" si="9"/>
        <v>10.5</v>
      </c>
      <c r="K261" s="32"/>
    </row>
    <row r="262" spans="1:11">
      <c r="A262" s="21">
        <v>230</v>
      </c>
      <c r="B262" s="13"/>
      <c r="C262" s="13" t="s">
        <v>290</v>
      </c>
      <c r="D262" s="33" t="s">
        <v>291</v>
      </c>
      <c r="E262" s="16" t="s">
        <v>18</v>
      </c>
      <c r="F262" s="21">
        <v>30</v>
      </c>
      <c r="G262" s="19">
        <v>0.66</v>
      </c>
      <c r="H262" s="18">
        <v>21</v>
      </c>
      <c r="I262" s="18">
        <f t="shared" si="11"/>
        <v>0.7986</v>
      </c>
      <c r="J262" s="18">
        <f t="shared" si="9"/>
        <v>19.8</v>
      </c>
      <c r="K262" s="32"/>
    </row>
    <row r="263" spans="1:11">
      <c r="A263" s="21">
        <v>231</v>
      </c>
      <c r="B263" s="13"/>
      <c r="C263" s="13" t="s">
        <v>213</v>
      </c>
      <c r="D263" s="33" t="s">
        <v>292</v>
      </c>
      <c r="E263" s="16" t="s">
        <v>18</v>
      </c>
      <c r="F263" s="21">
        <v>50</v>
      </c>
      <c r="G263" s="19">
        <v>4.14</v>
      </c>
      <c r="H263" s="18">
        <v>21</v>
      </c>
      <c r="I263" s="18">
        <f t="shared" si="11"/>
        <v>5.0094</v>
      </c>
      <c r="J263" s="18">
        <f t="shared" si="9"/>
        <v>207</v>
      </c>
      <c r="K263" s="32"/>
    </row>
    <row r="264" spans="1:11">
      <c r="A264" s="21">
        <v>232</v>
      </c>
      <c r="B264" s="13"/>
      <c r="C264" s="13" t="s">
        <v>213</v>
      </c>
      <c r="D264" s="33" t="s">
        <v>293</v>
      </c>
      <c r="E264" s="16" t="s">
        <v>18</v>
      </c>
      <c r="F264" s="21">
        <v>50</v>
      </c>
      <c r="G264" s="19">
        <v>1.1</v>
      </c>
      <c r="H264" s="18">
        <v>21</v>
      </c>
      <c r="I264" s="18">
        <f t="shared" si="11"/>
        <v>1.331</v>
      </c>
      <c r="J264" s="18">
        <f t="shared" si="9"/>
        <v>55</v>
      </c>
      <c r="K264" s="32"/>
    </row>
    <row r="265" spans="1:11">
      <c r="A265" s="21">
        <v>233</v>
      </c>
      <c r="B265" s="13" t="s">
        <v>294</v>
      </c>
      <c r="C265" s="13" t="s">
        <v>213</v>
      </c>
      <c r="D265" s="33" t="s">
        <v>295</v>
      </c>
      <c r="E265" s="16" t="s">
        <v>18</v>
      </c>
      <c r="F265" s="21">
        <v>5</v>
      </c>
      <c r="G265" s="19">
        <v>2.06</v>
      </c>
      <c r="H265" s="18">
        <v>21</v>
      </c>
      <c r="I265" s="18">
        <f t="shared" si="11"/>
        <v>2.4926</v>
      </c>
      <c r="J265" s="18">
        <f t="shared" ref="J265:J275" si="12">F265*G265</f>
        <v>10.3</v>
      </c>
      <c r="K265" s="32"/>
    </row>
    <row r="266" spans="1:11">
      <c r="A266" s="21">
        <v>234</v>
      </c>
      <c r="B266" s="13" t="s">
        <v>296</v>
      </c>
      <c r="C266" s="48" t="s">
        <v>209</v>
      </c>
      <c r="D266" s="12" t="s">
        <v>297</v>
      </c>
      <c r="E266" s="16" t="s">
        <v>18</v>
      </c>
      <c r="F266" s="21">
        <v>30</v>
      </c>
      <c r="G266" s="19">
        <v>7.9</v>
      </c>
      <c r="H266" s="18">
        <v>21</v>
      </c>
      <c r="I266" s="18">
        <f t="shared" si="11"/>
        <v>9.559</v>
      </c>
      <c r="J266" s="18">
        <f t="shared" si="12"/>
        <v>237</v>
      </c>
      <c r="K266" s="32"/>
    </row>
    <row r="267" spans="1:11">
      <c r="A267" s="21">
        <v>235</v>
      </c>
      <c r="B267" s="13"/>
      <c r="C267" s="48" t="s">
        <v>209</v>
      </c>
      <c r="D267" s="12" t="s">
        <v>298</v>
      </c>
      <c r="E267" s="16" t="s">
        <v>18</v>
      </c>
      <c r="F267" s="21">
        <v>10</v>
      </c>
      <c r="G267" s="19">
        <v>1.22</v>
      </c>
      <c r="H267" s="18">
        <v>21</v>
      </c>
      <c r="I267" s="18">
        <f t="shared" si="11"/>
        <v>1.4762</v>
      </c>
      <c r="J267" s="18">
        <f t="shared" si="12"/>
        <v>12.2</v>
      </c>
      <c r="K267" s="32"/>
    </row>
    <row r="268" spans="1:11">
      <c r="A268" s="21">
        <v>236</v>
      </c>
      <c r="B268" s="49" t="s">
        <v>284</v>
      </c>
      <c r="C268" s="49" t="s">
        <v>285</v>
      </c>
      <c r="D268" s="12" t="s">
        <v>299</v>
      </c>
      <c r="E268" s="16" t="s">
        <v>18</v>
      </c>
      <c r="F268" s="21">
        <v>10</v>
      </c>
      <c r="G268" s="19">
        <v>10.99</v>
      </c>
      <c r="H268" s="18">
        <v>21</v>
      </c>
      <c r="I268" s="18">
        <f t="shared" si="11"/>
        <v>13.2979</v>
      </c>
      <c r="J268" s="18">
        <f t="shared" si="12"/>
        <v>109.9</v>
      </c>
      <c r="K268" s="32"/>
    </row>
    <row r="269" spans="1:11">
      <c r="A269" s="21">
        <v>237</v>
      </c>
      <c r="B269" s="13" t="s">
        <v>296</v>
      </c>
      <c r="C269" s="48" t="s">
        <v>209</v>
      </c>
      <c r="D269" s="12" t="s">
        <v>300</v>
      </c>
      <c r="E269" s="16" t="s">
        <v>18</v>
      </c>
      <c r="F269" s="21">
        <v>10</v>
      </c>
      <c r="G269" s="19">
        <v>1.88</v>
      </c>
      <c r="H269" s="18">
        <v>21</v>
      </c>
      <c r="I269" s="18">
        <f t="shared" si="11"/>
        <v>2.2748</v>
      </c>
      <c r="J269" s="18">
        <f t="shared" si="12"/>
        <v>18.8</v>
      </c>
      <c r="K269" s="32"/>
    </row>
    <row r="270" spans="1:11">
      <c r="A270" s="21">
        <v>238</v>
      </c>
      <c r="B270" s="13"/>
      <c r="C270" s="48" t="s">
        <v>209</v>
      </c>
      <c r="D270" s="12" t="s">
        <v>301</v>
      </c>
      <c r="E270" s="16" t="s">
        <v>18</v>
      </c>
      <c r="F270" s="21">
        <v>30</v>
      </c>
      <c r="G270" s="19">
        <v>1.1</v>
      </c>
      <c r="H270" s="18">
        <v>21</v>
      </c>
      <c r="I270" s="18">
        <f t="shared" si="11"/>
        <v>1.331</v>
      </c>
      <c r="J270" s="18">
        <f t="shared" si="12"/>
        <v>33</v>
      </c>
      <c r="K270" s="32"/>
    </row>
    <row r="271" spans="1:11">
      <c r="A271" s="21">
        <v>239</v>
      </c>
      <c r="B271" s="13"/>
      <c r="C271" s="48" t="s">
        <v>209</v>
      </c>
      <c r="D271" s="12" t="s">
        <v>302</v>
      </c>
      <c r="E271" s="16" t="s">
        <v>18</v>
      </c>
      <c r="F271" s="21">
        <v>10</v>
      </c>
      <c r="G271" s="19">
        <v>7.32</v>
      </c>
      <c r="H271" s="18">
        <v>21</v>
      </c>
      <c r="I271" s="18">
        <f t="shared" si="11"/>
        <v>8.8572</v>
      </c>
      <c r="J271" s="18">
        <f t="shared" si="12"/>
        <v>73.2</v>
      </c>
      <c r="K271" s="32"/>
    </row>
    <row r="272" spans="1:11">
      <c r="A272" s="21">
        <v>240</v>
      </c>
      <c r="B272" s="13"/>
      <c r="C272" s="48" t="s">
        <v>209</v>
      </c>
      <c r="D272" s="12" t="s">
        <v>303</v>
      </c>
      <c r="E272" s="16" t="s">
        <v>18</v>
      </c>
      <c r="F272" s="21">
        <v>30</v>
      </c>
      <c r="G272" s="19">
        <v>6.15</v>
      </c>
      <c r="H272" s="18">
        <v>21</v>
      </c>
      <c r="I272" s="18">
        <f t="shared" si="11"/>
        <v>7.4415</v>
      </c>
      <c r="J272" s="18">
        <f t="shared" si="12"/>
        <v>184.5</v>
      </c>
      <c r="K272" s="32"/>
    </row>
    <row r="273" spans="1:11">
      <c r="A273" s="21">
        <v>241</v>
      </c>
      <c r="B273" s="48" t="s">
        <v>304</v>
      </c>
      <c r="C273" s="48" t="s">
        <v>209</v>
      </c>
      <c r="D273" s="12" t="s">
        <v>305</v>
      </c>
      <c r="E273" s="16" t="s">
        <v>306</v>
      </c>
      <c r="F273" s="21">
        <v>100</v>
      </c>
      <c r="G273" s="19">
        <v>0.88</v>
      </c>
      <c r="H273" s="18">
        <v>21</v>
      </c>
      <c r="I273" s="18">
        <f t="shared" si="11"/>
        <v>1.0648</v>
      </c>
      <c r="J273" s="18">
        <f t="shared" si="12"/>
        <v>88</v>
      </c>
      <c r="K273" s="32"/>
    </row>
    <row r="274" spans="1:11">
      <c r="A274" s="21">
        <v>242</v>
      </c>
      <c r="B274" s="13" t="s">
        <v>307</v>
      </c>
      <c r="C274" s="13" t="s">
        <v>285</v>
      </c>
      <c r="D274" s="12" t="s">
        <v>308</v>
      </c>
      <c r="E274" s="16" t="s">
        <v>18</v>
      </c>
      <c r="F274" s="21">
        <v>60</v>
      </c>
      <c r="G274" s="19">
        <v>1.13</v>
      </c>
      <c r="H274" s="18">
        <v>21</v>
      </c>
      <c r="I274" s="18">
        <f t="shared" si="11"/>
        <v>1.3673</v>
      </c>
      <c r="J274" s="18">
        <f t="shared" si="12"/>
        <v>67.8</v>
      </c>
      <c r="K274" s="32"/>
    </row>
    <row r="275" spans="1:11">
      <c r="A275" s="21">
        <v>243</v>
      </c>
      <c r="B275" s="13"/>
      <c r="C275" s="13" t="s">
        <v>285</v>
      </c>
      <c r="D275" s="12" t="s">
        <v>309</v>
      </c>
      <c r="E275" s="16" t="s">
        <v>18</v>
      </c>
      <c r="F275" s="21">
        <v>20</v>
      </c>
      <c r="G275" s="19">
        <v>7.54</v>
      </c>
      <c r="H275" s="18">
        <v>21</v>
      </c>
      <c r="I275" s="18">
        <f t="shared" si="11"/>
        <v>9.1234</v>
      </c>
      <c r="J275" s="18">
        <f t="shared" si="12"/>
        <v>150.8</v>
      </c>
      <c r="K275" s="32"/>
    </row>
    <row r="276" spans="1:11">
      <c r="A276" s="50" t="s">
        <v>310</v>
      </c>
      <c r="B276" s="50"/>
      <c r="C276" s="50"/>
      <c r="D276" s="50"/>
      <c r="E276" s="50"/>
      <c r="F276" s="50"/>
      <c r="G276" s="50"/>
      <c r="H276" s="50"/>
      <c r="I276" s="50"/>
      <c r="J276" s="18">
        <f>SUM(J9:J275)</f>
        <v>99534.3600000001</v>
      </c>
      <c r="K276" s="32"/>
    </row>
    <row r="277" spans="1:11">
      <c r="A277" s="50" t="s">
        <v>311</v>
      </c>
      <c r="B277" s="50"/>
      <c r="C277" s="50"/>
      <c r="D277" s="50"/>
      <c r="E277" s="50"/>
      <c r="F277" s="50"/>
      <c r="G277" s="50"/>
      <c r="H277" s="50"/>
      <c r="I277" s="50"/>
      <c r="J277" s="18">
        <f>J276*0.21</f>
        <v>20902.2156</v>
      </c>
      <c r="K277" s="32"/>
    </row>
    <row r="278" spans="1:11">
      <c r="A278" s="50" t="s">
        <v>312</v>
      </c>
      <c r="B278" s="50"/>
      <c r="C278" s="50"/>
      <c r="D278" s="50"/>
      <c r="E278" s="50"/>
      <c r="F278" s="50"/>
      <c r="G278" s="50"/>
      <c r="H278" s="50"/>
      <c r="I278" s="50"/>
      <c r="J278" s="18">
        <f>J276+J277</f>
        <v>120436.5756</v>
      </c>
      <c r="K278" s="32"/>
    </row>
    <row r="279" spans="1:11">
      <c r="A279" s="51"/>
      <c r="B279" s="52"/>
      <c r="C279" s="52"/>
      <c r="D279" s="52"/>
      <c r="E279" s="52"/>
      <c r="F279" s="52"/>
      <c r="G279" s="52"/>
      <c r="H279" s="52"/>
      <c r="I279" s="52"/>
      <c r="J279" s="54"/>
      <c r="K279" s="32"/>
    </row>
    <row r="280" ht="40" customHeight="1" spans="1:11">
      <c r="A280" s="53" t="s">
        <v>313</v>
      </c>
      <c r="B280" s="53"/>
      <c r="C280" s="53"/>
      <c r="D280" s="53"/>
      <c r="E280" s="53"/>
      <c r="F280" s="53"/>
      <c r="G280" s="53"/>
      <c r="H280" s="53"/>
      <c r="I280" s="53"/>
      <c r="J280" s="53"/>
      <c r="K280" s="32"/>
    </row>
  </sheetData>
  <mergeCells count="47">
    <mergeCell ref="G1:J1"/>
    <mergeCell ref="A3:J3"/>
    <mergeCell ref="A4:J4"/>
    <mergeCell ref="A5:J5"/>
    <mergeCell ref="B138:D138"/>
    <mergeCell ref="B221:D221"/>
    <mergeCell ref="A276:I276"/>
    <mergeCell ref="A277:I277"/>
    <mergeCell ref="A278:I278"/>
    <mergeCell ref="A280:J280"/>
    <mergeCell ref="B8:B25"/>
    <mergeCell ref="B26:B28"/>
    <mergeCell ref="B29:B30"/>
    <mergeCell ref="B31:B41"/>
    <mergeCell ref="B42:B44"/>
    <mergeCell ref="B45:B51"/>
    <mergeCell ref="B52:B53"/>
    <mergeCell ref="B54:B56"/>
    <mergeCell ref="B57:B61"/>
    <mergeCell ref="B62:B76"/>
    <mergeCell ref="B77:B91"/>
    <mergeCell ref="B92:B100"/>
    <mergeCell ref="B101:B104"/>
    <mergeCell ref="B109:B111"/>
    <mergeCell ref="B113:B115"/>
    <mergeCell ref="B118:B132"/>
    <mergeCell ref="B134:B136"/>
    <mergeCell ref="B139:B140"/>
    <mergeCell ref="B141:B142"/>
    <mergeCell ref="B143:B145"/>
    <mergeCell ref="B146:B151"/>
    <mergeCell ref="B153:B154"/>
    <mergeCell ref="B156:B157"/>
    <mergeCell ref="B158:B169"/>
    <mergeCell ref="B170:B190"/>
    <mergeCell ref="B191:B205"/>
    <mergeCell ref="B206:B214"/>
    <mergeCell ref="B222:B233"/>
    <mergeCell ref="B234:B239"/>
    <mergeCell ref="B240:B244"/>
    <mergeCell ref="B245:B250"/>
    <mergeCell ref="B251:B253"/>
    <mergeCell ref="B254:B257"/>
    <mergeCell ref="B258:B264"/>
    <mergeCell ref="B266:B267"/>
    <mergeCell ref="B269:B272"/>
    <mergeCell ref="B274:B275"/>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2018-04-07T05:31:00Z</dcterms:created>
  <dcterms:modified xsi:type="dcterms:W3CDTF">2018-04-10T10:55:08Z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