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<sst xmlns="http://schemas.openxmlformats.org/spreadsheetml/2006/main" count="100">
  <si>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</si>
  <si>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</si>
  <si>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</si>
  <si>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9 pirkimo dalis. Siurbliai</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</si>
  <si>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</si>
  <si>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</si>
  <si>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</si>
  <si>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</si>
  <si>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</si>
  <si>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</si>
  <si>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</si>
  <si>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</si>
  <si>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</si>
  <si>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</si>
  <si>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Cirkuliaciniai siurbliai</t>
  </si>
  <si>
    <t>Wilo, Vokietija</t>
  </si>
  <si>
    <t>Šlapiojo rotoriaus, matmenys: jungties skersmuo 1/2", montavimo ilgis 130 mm ± 0,05%, maitinimo įtampa 230V, 50 Hz, siurblio sukuriamas slėgis (m) 1-4, Maks. darbinis slėgis 6 bar, Darbinės terpės temperatūra -10 °C - +95 °C ± 0,05%</t>
  </si>
  <si>
    <t>vnt.</t>
  </si>
  <si>
    <t>Šlapiojo rotoriaus, matmenys: jungties skersmuo 1/2", montavimo ilgis 130 mm ± 0,05%, maitinimo įtampa 230V, 50 Hz, siurblio sukuriamas slėgis (m) 1-6, Maks. darbinis slėgis 6 bar, Darbinės terpės temperatūra -10 °C - +95 °C ± 0,05%</t>
  </si>
  <si>
    <t>Šlapiojo rotoriaus, matmenys: jungties skersmuo 1", montavimo ilgis 180 mm ± 0,05%, maitinimo įtampa 230V, 50 Hz, siurblio sukuriamas slėgis (m) 1-4, Maks. darbinis slėgis 6 bar, Darbinės terpės temperatūra -10 °C - +95 °C ± 0,05%</t>
  </si>
  <si>
    <t>Šlapiojo rotoriaus, matmenys: jungties skersmuo 1", montavimo ilgis 130 mm ± 0,05%, maitinimo įtampa 230V, 50 Hz, siurblio sukuriamas slėgis (m) 1-4, Maks. darbinis slėgis 6 bar, Darbinės terpės temperatūra -10 °C - +95 °C ± 0,05%</t>
  </si>
  <si>
    <t>Šlapiojo rotoriaus, matmenys: jungties skersmuo 1", montavimo ilgis 180 mm ± 0,05%, maitinimo įtampa 230V, 50 Hz, siurblio sukuriamas slėgis (m) 1-6, Maks. darbinis slėgis 6 bar, Darbinės terpės temperatūra -10 °C - +95 °C ± 0,05%</t>
  </si>
  <si>
    <t>Šlapiojo rotoriaus, matmenys: jungties skersmuo 1", montavimo ilgis 130 mm ± 0,05%, maitinimo įtampa 230V, 50 Hz, siurblio sukuriamas slėgis (m) 1-6, Maks. darbinis slėgis 6 bar, Darbinės terpės temperatūra -10 °C - +95 °C ± 0,05%</t>
  </si>
  <si>
    <t>Šlapiojo rotoriaus, matmenys: jungties skersmuo 1", montavimo ilgis 180 mm ± 0,05%, maitinimo įtampa 230V, 50 Hz, siurblio sukuriamas slėgis (m) 1-8, Maks. darbinis slėgis 6 bar, Darbinės terpės temperatūra -10 °C - +95 °C ± 0,05%</t>
  </si>
  <si>
    <t>Šlapiojo rotoriaus, matmenys: jungties skersmuo 1 1/4", montavimo ilgis 180 mm ± 0,05%, maitinimo įtampa 230V, 50 Hz, siurblio sukuriamas slėgis (m) 1-4, Maks. darbinis slėgis 6 bar, Darbinės terpės temperatūra -10 °C - +95 °C ± 0,05%</t>
  </si>
  <si>
    <t>Šlapiojo rotoriaus, matmenys: jungties skersmuo 1 1/4", montavimo ilgis 180 mm ± 0,05%, maitinimo įtampa 230V, 50 Hz, siurblio sukuriamas slėgis (m) 1-6, Maks. darbinis slėgis 6 bar, Darbinės terpės temperatūra -10 °C - +95 °C ± 0,05%</t>
  </si>
  <si>
    <t>Šlapiojo rotoriaus, matmenys: jungties skersmuo 1 1/4", montavimo ilgis 180 mm ± 0,05%, maitinimo įtampa 230V, 50 Hz, siurblio sukuriamas slėgis (m) 1-8, Maks. darbinis slėgis 6 bar, Darbinės terpės temperatūra -10 °C - +95 °C ± 0,05%</t>
  </si>
  <si>
    <t>Šlapiojo rotoriaus, flanšinis, matmenys: jungties skersmuo 1", montavimo ilgis 180 mm ± 0,05% , maitinimo įtampa 230V, 50 Hz/60 Hz, siurblio sukuriamas slėgis (m) 1-4, PN6/10, Leistinas temperatūros diapazonas -10 °C - +110 °C ± 0,05%</t>
  </si>
  <si>
    <t>Šlapiojo rotoriaus, flanšinis, matmenys: jungties skersmuo 1", montavimo ilgis 180, maitinimo įtampa 230V, 50 Hz/60 Hz, siurblio sukuriamas slėgis (m) 1-6, PN6/10, Leistinas temperatūros diapazonas -10 °C - +110 °C ± 0,05%</t>
  </si>
  <si>
    <t>Šlapiojo rotoriaus, flanšinis, matmenys: jungties skersmuo 1", montavimo ilgis 180 mm ± 0,05%, maitinimo įtampa 230V, 50 Hz/60 Hz, siurblio sukuriamas slėgis (m) 1-8, PN6/10, Leistinas temperatūros diapazonas -10 °C - +110 °C ± 0,05%</t>
  </si>
  <si>
    <t>Šlapiojo rotoriaus, flanšinis, matmenys: jungties skersmuo 1", montavimo ilgis 180, maitinimo įtampa 230V, 50 Hz/60 Hz, siurblio sukuriamas slėgis (m) 1-10, PN6/10, Leistinas temperatūros diapazonas -10 °C - +110 °C ± 0,05%</t>
  </si>
  <si>
    <t>Šlapiojo rotoriaus, flanšinis, matmenys: jungties skersmuo 1", montavimo ilgis 180 mm ± 0,05%, maitinimo įtampa 230V, 50 Hz/60 Hz, siurblio sukuriamas slėgis (m) 1-12, PN6/10, Leistinas temperatūros diapazonas -10 °C - +110 °C ± 0,05%</t>
  </si>
  <si>
    <t>Šlapiojo rotoriaus, flanšinis, matmenys: jungties skersmuo 1 1/4", montavimo ilgis 180, maitinimo įtampa 230V, 50 Hz/60 Hz, siurblio sukuriamas slėgis (m) 1-4, PN6/10, Leistinas temperatūros diapazonas -10 °C - +110 °C ± 0,05%</t>
  </si>
  <si>
    <t>Šlapiojo rotoriaus, flanšinis, matmenys: jungties skersmuo 1 1/4", montavimo ilgis 180, maitinimo įtampa 230V, 50 Hz/60 Hz, siurblio sukuriamas slėgis (m) 1-6, PN6/10, Leistinas temperatūros diapazonas -10 °C - +110 °C ± 0,05%</t>
  </si>
  <si>
    <t>Šlapiojo rotoriaus, flanšinis, matmenys: jungties skersmuo 1 1/4", montavimo ilgis 180 mm ± 0,05%, maitinimo įtampa 230V, 50 Hz/60 Hz, siurblio sukuriamas slėgis (m) 1-8, PN6/10, Leistinas temperatūros diapazonas -10 °C - +110 °C ± 0,05%</t>
  </si>
  <si>
    <t>Šlapiojo rotoriaus, flanšinis, matmenys: jungties skersmuo 1 1/4", montavimo ilgis 180, maitinimo įtampa 230V, 50 Hz/60 Hz, siurblio sukuriamas slėgis (m) 1-10, PN6/10, Leistinas temperatūros diapazonas -10 °C - +110 °C ± 0,05%</t>
  </si>
  <si>
    <t>Šlapiojo rotoriaus, flanšinis, matmenys: jungties skersmuo 1 1/4", montavimo ilgis 180 mm ± 0,05%, maitinimo įtampa 230V, 50 Hz/60 Hz, siurblio sukuriamas slėgis (m) 1-12, PN6/10, Leistinas temperatūros diapazonas -10 °C - +110 °C ± 0,05%</t>
  </si>
  <si>
    <t>Šlapiojo rotoriaus, matmenys: jungties skersmuo DN32, montavimo ilgis 220 mm ± 0,05%, maitinimo įtampa 230V, 50 Hz/60 Hz, siurblio sukuriamas slėgis (m) 1-10, PN6/10, Leistinas temperatūros diapazonas -10 °C - +110 °C ± 0,05%</t>
  </si>
  <si>
    <t>Šlapiojo rotoriaus, flanšinis, matmenys: jungties skersmuo DN32, montavimo ilgis 220 mm ± 0,05%, maitinimo įtampa 230V, 50 Hz/60 Hz, siurblio sukuriamas slėgis (m) 1-12, PN6/10, Leistinas temperatūros diapazonas -10 °C - +110 °C ± 0,05%</t>
  </si>
  <si>
    <t>Šlapiojo rotoriaus, matmenys: jungties skersmuo DN40, montavimo ilgis 220 mm ± 0,05% , maitinimo įtampa 230V, 50 Hz/60 Hz, siurblio sukuriamas slėgis (m) 1-4, PN6/10, Leistinas temperatūros diapazonas -10 °C - +110 °C ± 0,05%</t>
  </si>
  <si>
    <t>Šlapiojo rotoriaus, flanšinis, jungties skersmuo DN40, montavimo ilgis 220 mm ± 0,05%, maitinimo įtampa 230V, 50 Hz/60 Hz, siurblio sukuriamas slėgis (m) 1-8, PN6/10, Leistinas temperatūros diapazonas -10 °C - +110 °C ± 0,05%</t>
  </si>
  <si>
    <t>Šlapiojo rotoriaus, flanšinis, matmenys: jungties skersmuo DN40, montavimo ilgis 220 mm ± 0,05%, maitinimo įtampa 230V, 50 Hz/60 Hz, siurblio sukuriamas slėgis (m) 1-10, PN6/10, Leistinas temperatūros diapazonas -10 °C - +110 °C ± 0,05%</t>
  </si>
  <si>
    <t>Šlapiojo rotoriaus, flanšinis, matmenys: jungties skersmuo DN40, montavimo ilgis 250 mm ± 0,05%, maitinimo įtampa 230V, 50 Hz/60 Hz, siurblio sukuriamas slėgis (m) 1-12, PN6/10, Leistinas temperatūros diapazonas -10 °C - +110 °C ± 0,05%</t>
  </si>
  <si>
    <t>Šlapiojo rotoriaus, flanšinis, matmenys: jungties skersmuo DN40, montavimo ilgis 250 mm ± 0,05%, maitinimo įtampa 230V, 50 Hz/60 Hz, siurblio sukuriamas slėgis (m) 1-16, PN6/10, Leistinas temperatūros diapazonas -10 °C - +110 °C ± 0,05%</t>
  </si>
  <si>
    <t>Šlapiojo rotoriaus, flanšinis, matmenys: jungties skersmuo DN50, montavimo ilgis 240 mm ± 0,05%, maitinimo įtampa 230V, 50 Hz/60 Hz, siurblio sukuriamas slėgis (m) 1-6, PN6/10, Leistinas temperatūros diapazonas -10 °C - +110 °C ± 0,05%</t>
  </si>
  <si>
    <t>Šlapiojo rotoriaus, flanšinis, matmenys: jungties skersmuo DN50, montavimo ilgis 240 mm ± 0,05%, maitinimo įtampa 230V, 50 Hz/60 Hz, siurblio sukuriamas slėgis (m) 1-8, PN6/10, Leistinas temperatūros diapazonas -10 °C - +110 °C ± 0,05%</t>
  </si>
  <si>
    <t>Šlapiojo rotoriaus, flanšinis, matmenys: jungties skersmuo DN50, montavimo ilgis 240 mm ± 0,05%, maitinimo įtampa 230V, 50 Hz/60 Hz, siurblio sukuriamas slėgis (m) 1-10, PN6/10, Leistinas temperatūros diapazonas -10 °C - +110 °C ± 0,05%</t>
  </si>
  <si>
    <t>Šlapiojo rotoriaus, flanšinis, matmenys: jungties skersmuo DN50, montavimo ilgis 280 mm ± 0,05%, maitinimo įtampa 230V, 50 Hz/60 Hz, siurblio sukuriamas slėgis (m) 1-12, PN6/10, Leistinas temperatūros diapazonas -10 °C - +110 °C ± 0,05%</t>
  </si>
  <si>
    <t>Šlapiojo rotoriaus. flanšinis, matmenys: jungties skersmuo DN50, montavimo ilgis 340 mm ± 0,05%, maitinimo įtampa 230V, 50 Hz/60 Hz, siurblio sukuriamas slėgis (m) 1-16, PN6/10, Leistinas temperatūros diapazonas -10 °C - +110 °C ± 0,05%</t>
  </si>
  <si>
    <t>Šlapiojo rotoriaus, flanšinis, matmenys: jungties skersmuo DN65, montavimo ilgis 280 mm ± 0,05%, maitinimo įtampa 230V, 50 Hz/60 Hz, siurblio sukuriamas slėgis (m) 1-6, PN6/10, Leistinas temperatūros diapazonas -10 °C - +110 °C ± 0,05%</t>
  </si>
  <si>
    <t>Šlapiojo rotoriaus, flanšinis, matmenys: jungties skersmuo DN65, montavimo ilgis 280 mm ± 0,05%, maitinimo įtampa 230V, 50 Hz/60 Hz, siurblio sukuriamas slėgis (m) 1-9, PN6/10, Leistinas temperatūros diapazonas -10 °C - +110 °C ± 0,05%</t>
  </si>
  <si>
    <t>Šlapiojo rotoriaus, flanšinis, matmenys: jungties skersmuo DN65, montavimo ilgis 340 mm ± 0,05%, maitinimo įtampa 230V, 50 Hz/60 Hz, siurblio sukuriamas slėgis (m) 1-12, PN6/10, Leistinas temperatūros diapazonas -10 °C - +110 °C ± 0,05%</t>
  </si>
  <si>
    <t>Šlapiojo rotoriaus, flanšinis, matmenys: jungties skersmuo DN65, montavimo ilgis 340, maitinimo įtampa 230V, 50 Hz/60 Hz, siurblio sukuriamas slėgis (m) 1-16, PN6/10, Leistinas temperatūros diapazonas -10 °C - +110 °C ± 0,05%</t>
  </si>
  <si>
    <t>Šlapiojo rotoriaus, flanšinis, matmenys: jungties skersmuo DN80, montavimo ilgis 360 mm ± 0,05%, maitinimo įtampa 230V, 50 Hz/60 Hz, siurblio sukuriamas slėgis (m) 1-6, PN6, Leistinas temperatūros diapazonas -10 °C - +110 °C ± 0,05%</t>
  </si>
  <si>
    <t>Šlapiojo rotoriaus, flanšinis, matmenys: jungties skersmuo DN80, montavimo ilgis 360 mm ± 0,05%, maitinimo įtampa 230V, 50 Hz/60 Hz, siurblio sukuriamas slėgis (m) 1-6, PN10, Leistinas temperatūros diapazonas -10 °C - +110 °C ± 0,05%</t>
  </si>
  <si>
    <t>Šlapiojo rotoriaus, flanšinis, matmenys: jungties skersmuo DN80, montavimo ilgis 360 mm ± 0,05%, maitinimo įtampa 230V, 50 Hz/60 Hz, siurblio sukuriamas slėgis (m) 1-12, PN6, Leistinas temperatūros diapazonas -10 °C - +110 °C ± 0,05%</t>
  </si>
  <si>
    <t>Šlapiojo rotoriaus, flanšinis, matmenys: jungties skersmuo DN80, montavimo ilgis 360 mm ± 0,05%, maitinimo įtampa 230V, 50 Hz/60 Hz, siurblio sukuriamas slėgis (m) 1-12, PN10, Leistinas temperatūros diapazonas -10 °C - +110 °C ± 0,05%</t>
  </si>
  <si>
    <t>Šlapiojo rotoriaus, flanšinis, matmenys: jungties skersmuo DN100, montavimo ilgis 360 mm ± 0,05%, maitinimo įtampa 230V, 50 Hz/60 Hz, siurblio sukuriamas slėgis (m) 1-6, PN6, Leistinas temperatūros diapazonas -10 °C - +110 °C ± 0,05%</t>
  </si>
  <si>
    <t>Šlapiojo rotoriaus, flanšinis, matmenys: jungties skersmuo DN100, montavimo ilgis 360 mm ± 0,05%, maitinimo įtampa 230V, 50 Hz/60 Hz, siurblio sukuriamas slėgis (m) 1-6, PN10, Leistinas temperatūros diapazonas -10 °C - +110 °C ± 0,05%</t>
  </si>
  <si>
    <t>Šlapiojo rotoriaus, flanšinis, matmenys: jungties skersmuo DN100, montavimo ilgis 360 mm ± 0,05%, maitinimo įtampa 230V, 50 Hz/60 Hz, siurblio sukuriamas slėgis (m) 1-12, PN6, Leistinas temperatūros diapazonas -10 °C - +110 °C ± 0,05%</t>
  </si>
  <si>
    <t>Šlapiojo rotoriaus, flanšinis, matmenys: jungties skersmuo DN100, montavimo ilgis 360 mm ± 0,05%, maitinimo įtampa 230V, 50 Hz/60 Hz, siurblio sukuriamas slėgis (m) 1-12, PN10, Leistinas temperatūros diapazonas -10 °C - +110 °C ± 0,05%</t>
  </si>
  <si>
    <t>Flanšinis dvigubas, matmenys: jungties skersmuo DN32, montavimo ilgis 220 mm ± 0,05%, maitinimo įtampa 230V, 50 Hz/60 Hz, siurblio sukuriamas slėgis (m) 1-8, PN6/10, Leistinas temperatūros diapazonas -10 °C - +110 °C ± 0,05%</t>
  </si>
  <si>
    <t>Flanšinis, dvigubas, matmenys: jungties skersmuo DN32, montavimo ilgis 220 mm ± 0,05%, maitinimo įtampa 230V, 50 Hz/60 Hz, siurblio sukuriamas slėgis (m) 1-12, PN6/10, Leistinas temperatūros diapazonas -10 °C - +110 °C ± 0,05%</t>
  </si>
  <si>
    <t>Flanšinis, dvigubas, matmenys: jungties skersmuo DN40, montavimo ilgis 220 mm ± 0,05%, maitinimo įtampa 230V, 50 Hz/60 Hz, siurblio sukuriamas slėgis (m) 1-8, PN6/10, Leistinas temperatūros diapazonas -10 °C - +110 °C ± 0,05%</t>
  </si>
  <si>
    <t>Flanšinis, dvigubas, matmenys: jungties skersmuo DN40, montavimo ilgis 250 mm ± 0,05%, maitinimo įtampa 230V, 50 Hz/60 Hz, siurblio sukuriamas slėgis (m) 1-12, PN6/10, Leistinas temperatūros diapazonas -10 °C - +110 °C ± 0,05%</t>
  </si>
  <si>
    <t>Flanšinis, dvigubas, matmenys: jungties skersmuo DN40, montavimo ilgis 250 mm ± 0,05%, maitinimo įtampa 230V, 50 Hz/60 Hz, siurblio sukuriamas slėgis (m) 1-16, PN6/10, Leistinas temperatūros diapazonas -10 °C - +110 °C ± 0,05%</t>
  </si>
  <si>
    <t>Flanšinis, dvigubas, matmenys: jungties skersmuo DN50, montavimo ilgis 240 mm ± 0,05%, maitinimo įtampa 230V, 50 Hz/60 Hz, siurblio sukuriamas slėgis (m) 1-8, PN6/10, Leistinas temperatūros diapazonas -10 °C - +110 °C ± 0,05%</t>
  </si>
  <si>
    <t>Flanšinis, dvigubas, matmenys: jungties skersmuo DN50, montavimo ilgis 280 mm ± 0,05%, maitinimo įtampa 230V, 50 Hz/60 Hz, siurblio sukuriamas slėgis (m) 1-9, PN6/10, Leistinas temperatūros diapazonas -10 °C - +110 °C ± 0,05%</t>
  </si>
  <si>
    <t>Flanšinis, dvigubas, matmenys: jungties skersmuo DN50, montavimo ilgis 280 mm ± 0,05%, maitinimo įtampa 230V, 50 Hz/60 Hz, siurblio sukuriamas slėgis (m) 1-12, PN6/10, Leistinas temperatūros diapazonas -10 °C - +110 °C ± 0,05%</t>
  </si>
  <si>
    <t>Flanšinis, dvigubas, matmenys: jungties skersmuo DN50, montavimo ilgis 340 mm ± 0,05%, maitinimo įtampa 230V, 50 Hz/60 Hz, siurblio sukuriamas slėgis (m) 1-16, PN6/10, Leistinas temperatūros diapazonas -10 °C - +110 °C ± 0,05%</t>
  </si>
  <si>
    <t>Flanšinis, dvigubas, matmenys: jungties skersmuo DN65, montavimo ilgis 340 mm ± 0,05%, maitinimo įtampa 230V, 50 Hz/60 Hz, siurblio sukuriamas slėgis (m) 1-12, PN6/10, Leistinas temperatūros diapazonas -10 °C - +110 °C ± 0,05%</t>
  </si>
  <si>
    <t>Flanšinis, dvigubas, matmenys: jungties skersmuo DN65, montavimo ilgis 340 mm ± 0,05%, maitinimo įtampa 230V, 50 Hz/60 Hz, siurblio sukuriamas slėgis (m) 1-16, PN6/10, Leistinas temperatūros diapazonas -10 °C - +110 °C ± 0,05%</t>
  </si>
  <si>
    <t>Flanšinis, dvigubas, matmenys: jungties skersmuo DN80, montavimo ilgis 360 mm ± 0,05%, maitinimo įtampa 230V, 50 Hz/60 Hz, siurblio sukuriamas slėgis (m) 1-12, PN6, Leistinas temperatūros diapazonas -10 °C - +110 °C ± 0,05%</t>
  </si>
  <si>
    <t>Flanšinis dvigubas, matmenys: jungties skersmuo DN80, montavimo ilgis 360 mm ± 0,05%, maitinimo įtampa 230V, 50 Hz/60 Hz, siurblio sukuriamas slėgis (m) 1-12, PN10, Leistinas temperatūros diapazonas -10 °C - +110 °C ± 0,05%</t>
  </si>
  <si>
    <t>Šlapio rotoriaus (karštam vandeniui), matmenys: jungties skersmuo 1/2", montavimo ilgis 138 mm ± 0,05%, maitinimo įtampa 230V, 50 Hz, siurblio sukuriamas slėgis (m) 1, Maks. darbinis slėgis 10 bar</t>
  </si>
  <si>
    <t>Šlapio rotoriaus (karštam vandeniui), matmenys: jungties skersmuo 1/2", montavimo ilgis 140 mm ± 0,05%, maitinimo įtampa 230V, 50 Hz, siurblio sukuriamas slėgis (m) 1, Maks. darbinis slėgis 10 bar</t>
  </si>
  <si>
    <t>Šlapio rotoriaus (karštam vandeniui), matmenys: jungties skersmuo 3/4", montavimo ilgis 150 mm ± 0,05%, maitinimo įtampa 230V, 50 Hz, siurblio sukuriamas slėgis (m) 4-3, Maks. darbinis slėgis 10 bar</t>
  </si>
  <si>
    <t>Šlapio rotoriaus (karštam vandeniui), matmenys: jungties skersmuo 3/4", montavimo ilgis 150 mm ± 0,05%, maitinimo įtampa 230V, 50 Hz, siurblio sukuriamas slėgis (m) 5-3, Maks. darbinis slėgis 10 bar</t>
  </si>
  <si>
    <t>Šlapio rotoriaus (karštam vandeniui), matmenys: jungties skersmuo 3/4", montavimo ilgis 150 mm ± 0,05%, maitinimo įtampa 230V, 50 Hz, siurblio sukuriamas slėgis (m) 7-3, Maks. darbinis slėgis 10 bar</t>
  </si>
  <si>
    <t>Šlapio rotoriaus (karštam vandeniui), matmenys: jungties skersmuo 1", montavimo ilgis 180 mm ± 0,05%, maitinimo įtampa 3~ 230V, 50 Hz, siurblio sukuriamas slėgis (m) 2, Maks. darbinis slėgis 10 bar</t>
  </si>
  <si>
    <t>Šlapio rotoriaus (karštam vandeniui), matmenys: jungties skersmuo 1", montavimo ilgis 180 mm ± 0,05%, maitinimo įtampa 230V, 50 Hz, siurblio sukuriamas slėgis (m) 2, Maks. darbinis slėgis 10 bar</t>
  </si>
  <si>
    <t>Šlapio rotoriaus (karštam vandeniui), matmenys: jungties skersmuo 1", montavimo ilgis 180 mm ± 0,05%, maitinimo įtampa 230V, 50 Hz, siurblio sukuriamas slėgis (m) 6, Maks. darbinis slėgis 10 bar</t>
  </si>
  <si>
    <t>Haushalt, Vokietija</t>
  </si>
  <si>
    <t>Drenažinis, panardinamas, matmenys: slėginio vamzdžio pajungimo diametras 25 mm ± 0,05% , maitinimo įtampa 230V, 50 Hz, variklio galia 0,25 kW ± 0,05%, Max vandens stulpas 6 m ± 0,05%, darbinės terpės temperatūros +3°C ... +35°C ± 0,05%, panardinamas, su plūde</t>
  </si>
  <si>
    <t>Drenažinis, panardinamas, matmenys: slėginio vamzdžio pajungimo diametras 32 mm ± 0,05%, maitinimo įtampa 230V, 50 Hz, variklio galia 0,32 kW ± 0,05%, Max vandens stulpas 7 m ± 0,05%, darbinės terpės temperatūros +3°C ... +35°C ± 0,05%, panardinamas, su plūde</t>
  </si>
  <si>
    <t>Drenažinis, panardinamas, matmenys: slėginio vamzdžio pajungimo diametras 32 mm ± 0,05%, maitinimo įtampa 230V, 50 Hz, variklio galia 0,37 kW ± 0,05%, Max vandens stulpas 8 m ± 0,05%, darbinės terpės temperatūros +3°C ... +35°C ± 0,05%, panardinamas, su plūde</t>
  </si>
  <si>
    <t>Speroni, Italija</t>
  </si>
  <si>
    <t>Drenažinis, panardinamas, matmenys: slėginio vamzdžio pajungimo diametras 40 mm ± 0,05%, maitinimo įtampa 230V, 50 Hz, variklio galia 0,4 kW ± 0,05%, Max vandens stulpas 6 m ± 0,05%, darbinės terpės temperatūros +3°C ... +35°C ± 0,05%, panardinamas, su plūde</t>
  </si>
  <si>
    <t>Drenažinis, panardinamas, matmenys: slėginio vamzdžio pajungimo diametras 40 mm ± 0,05%, maitinimo įtampa 230V, 50 Hz, variklio galia 0,9 kW ± 0,05%, Max vandens stulpas 9 m ± 0,05%, darbinės terpės temperatūros +3°C ... +35°C ± 0,05%, panardinamas, su plūde</t>
  </si>
  <si>
    <t>Fekalinių nuotekų, matmenys: slėginio vamzdžio pajungimo diametras 40 mm ± 0,05%, , maitinimo įtampa 230V, 50 Hz, variklio galia 0,5 kW ± 0,05%, Max vandens stulpas 8 m ± 0,05%, darbinės terpės temperatūros +3°C ... +40°C.</t>
  </si>
  <si>
    <t>Fekalinių nuotekų, matmenys: slėginio vamzdžio pajungimo diametras 50 ± 0,05%,, maitinimo įtampa 230V, 50 Hz, variklio galia 1 kW ± 0,05%, Max vandens stulpas 8 m ± 0,05%, darbinės terpės temperatūros +3°C ... +40°C</t>
  </si>
  <si>
    <t>WC siurblinė</t>
  </si>
  <si>
    <t>Grundfoss, Danija</t>
  </si>
  <si>
    <t>"SOLOLIFT2 D2" tipo arba lygiavertė. Variklio galia 0,28 kW± 0,05 %, našumas:    0-6.3 m³/val ± 0,05 %, pakėlimo aukštis, 1-5,5 m ± 0,05 % (nuotekoms iš trijų papildomų įrenginių: 1 praustuvės, 1 dušo ir 1 bidė siurbti).</t>
  </si>
  <si>
    <t>"SOLOLIFT2 WC-3" tipo arba lygiavertė. Variklio galia 0,62 kW± 0,05 %, našumas: 0-6.6 m³/val  ± 0,05 %, pakėlimo aukštis 1-8 m ± 0,05 % (nuotekoms iš 1 unitazo, ir trijų papildomų įrenginių: 1 praustuvės, 1 dušo ir 1 bidė siurbti).</t>
  </si>
  <si>
    <t>"SOLOLIFT2 WC-1" tipo arba lygiavertė. Variklio galia 0,62 kW± 0,05 %, našumas: 0-5.7 m³/val  ± 0,05 %, pakėlimo aukštis 1-8 m ± 0,05 % (nuotekoms iš 1 unitazo, ir vieno papildomo įrenginio: 1 praustuvės arba 1 dušo arba 1 bidė siurbti).</t>
  </si>
  <si>
    <t>Pasiūlymo kaina be PVM, Eur</t>
  </si>
  <si>
    <t>PVM, Eur</t>
  </si>
  <si>
    <t>Pasiūlymo kaina su PVM, Eur</t>
  </si>
  <si>
    <r>
      <rPr>
        <b/>
        <i/>
        <sz val="11"/>
        <color rgb="FF000000"/>
        <rFont val="Times New Roman"/>
        <charset val="204"/>
      </rPr>
      <t xml:space="preserve">Bendra pasiūlymo kaina pirkimo daliai Nr. 9 su PVM </t>
    </r>
    <r>
      <rPr>
        <b/>
        <i/>
        <u/>
        <sz val="11"/>
        <color rgb="FF000000"/>
        <rFont val="Times New Roman"/>
        <charset val="204"/>
      </rPr>
      <t>93422,58</t>
    </r>
    <r>
      <rPr>
        <b/>
        <i/>
        <sz val="11"/>
        <color rgb="FF000000"/>
        <rFont val="Times New Roman"/>
        <charset val="204"/>
      </rPr>
      <t xml:space="preserve"> EUR (devyniasdešimt trys tūkstančiai keturi šimtai dvydešimt du, 58 Eur su PVM).
Į šią sumą įeina visos išlaidos ir visi mokesčiai, taip pat ir PVM, kuris sudaro </t>
    </r>
    <r>
      <rPr>
        <b/>
        <i/>
        <u/>
        <sz val="11"/>
        <color rgb="FF000000"/>
        <rFont val="Times New Roman"/>
        <charset val="204"/>
      </rPr>
      <t>16213,84</t>
    </r>
    <r>
      <rPr>
        <b/>
        <i/>
        <sz val="11"/>
        <color rgb="FF000000"/>
        <rFont val="Times New Roman"/>
        <charset val="204"/>
      </rPr>
      <t xml:space="preserve"> EUR.</t>
    </r>
  </si>
</sst>
</file>

<file path=xl/styles.xml><?xml version="1.0" encoding="utf-8"?>
<styleSheet xmlns="http://schemas.openxmlformats.org/spreadsheetml/2006/main">
  <numFmts count="4">
    <numFmt numFmtId="44" formatCode="_(&quot;$&quot;* #,##0.00_);_(&quot;$&quot;* \(#,##0.00\);_(&quot;$&quot;* &quot;-&quot;??_);_(@_)"/>
    <numFmt numFmtId="42" formatCode="_(&quot;$&quot;* #,##0_);_(&quot;$&quot;* \(#,##0\);_(&quot;$&quot;* &quot;-&quot;_);_(@_)"/>
    <numFmt numFmtId="176" formatCode="_ * #,##0.00_ ;_ * \-#,##0.00_ ;_ * &quot;-&quot;??_ ;_ @_ "/>
    <numFmt numFmtId="177" formatCode="_ * #,##0_ ;_ * \-#,##0_ ;_ * &quot;-&quot;_ ;_ @_ "/>
  </numFmts>
  <fonts count="28">
    <font>
      <sz val="11"/>
      <color theme="1"/>
      <name val="Calibri"/>
      <charset val="186"/>
      <scheme val="minor"/>
    </font>
    <font>
      <sz val="11"/>
      <color rgb="FF000000"/>
      <name val="Times New Roman"/>
      <charset val="204"/>
    </font>
    <font>
      <b/>
      <sz val="11"/>
      <color rgb="FF000000"/>
      <name val="Times New Roman"/>
      <charset val="204"/>
    </font>
    <font>
      <b/>
      <sz val="11"/>
      <name val="Times New Roman"/>
      <charset val="204"/>
    </font>
    <font>
      <b/>
      <sz val="10"/>
      <name val="Times New Roman"/>
      <charset val="204"/>
    </font>
    <font>
      <b/>
      <sz val="10"/>
      <color rgb="FF000000"/>
      <name val="Times New Roman"/>
      <charset val="204"/>
    </font>
    <font>
      <b/>
      <i/>
      <sz val="11"/>
      <color rgb="FF000000"/>
      <name val="Times New Roman"/>
      <charset val="204"/>
    </font>
    <font>
      <sz val="11"/>
      <color theme="1"/>
      <name val="Calibri"/>
      <charset val="134"/>
      <scheme val="minor"/>
    </font>
    <font>
      <b/>
      <sz val="13"/>
      <color theme="3"/>
      <name val="Calibri"/>
      <charset val="134"/>
      <scheme val="minor"/>
    </font>
    <font>
      <i/>
      <sz val="11"/>
      <color rgb="FF7F7F7F"/>
      <name val="Calibri"/>
      <charset val="0"/>
      <scheme val="minor"/>
    </font>
    <font>
      <b/>
      <sz val="18"/>
      <color theme="3"/>
      <name val="Calibri"/>
      <charset val="134"/>
      <scheme val="minor"/>
    </font>
    <font>
      <sz val="11"/>
      <color rgb="FFFF0000"/>
      <name val="Calibri"/>
      <charset val="0"/>
      <scheme val="minor"/>
    </font>
    <font>
      <u/>
      <sz val="11"/>
      <color rgb="FF800080"/>
      <name val="Calibri"/>
      <charset val="0"/>
      <scheme val="minor"/>
    </font>
    <font>
      <b/>
      <sz val="11"/>
      <color rgb="FFFA7D00"/>
      <name val="Calibri"/>
      <charset val="0"/>
      <scheme val="minor"/>
    </font>
    <font>
      <sz val="11"/>
      <color theme="0"/>
      <name val="Calibri"/>
      <charset val="0"/>
      <scheme val="minor"/>
    </font>
    <font>
      <b/>
      <sz val="11"/>
      <color rgb="FFFFFFFF"/>
      <name val="Calibri"/>
      <charset val="0"/>
      <scheme val="minor"/>
    </font>
    <font>
      <sz val="11"/>
      <color rgb="FF9C6500"/>
      <name val="Calibri"/>
      <charset val="0"/>
      <scheme val="minor"/>
    </font>
    <font>
      <sz val="11"/>
      <color theme="1"/>
      <name val="Calibri"/>
      <charset val="0"/>
      <scheme val="minor"/>
    </font>
    <font>
      <b/>
      <sz val="15"/>
      <color theme="3"/>
      <name val="Calibri"/>
      <charset val="134"/>
      <scheme val="minor"/>
    </font>
    <font>
      <u/>
      <sz val="11"/>
      <color rgb="FF0000FF"/>
      <name val="Calibri"/>
      <charset val="0"/>
      <scheme val="minor"/>
    </font>
    <font>
      <sz val="11"/>
      <color rgb="FF9C0006"/>
      <name val="Calibri"/>
      <charset val="0"/>
      <scheme val="minor"/>
    </font>
    <font>
      <sz val="11"/>
      <color rgb="FF006100"/>
      <name val="Calibri"/>
      <charset val="0"/>
      <scheme val="minor"/>
    </font>
    <font>
      <b/>
      <sz val="11"/>
      <color theme="3"/>
      <name val="Calibri"/>
      <charset val="134"/>
      <scheme val="minor"/>
    </font>
    <font>
      <sz val="11"/>
      <color rgb="FF3F3F76"/>
      <name val="Calibri"/>
      <charset val="0"/>
      <scheme val="minor"/>
    </font>
    <font>
      <sz val="11"/>
      <color rgb="FFFA7D00"/>
      <name val="Calibri"/>
      <charset val="0"/>
      <scheme val="minor"/>
    </font>
    <font>
      <b/>
      <sz val="11"/>
      <color rgb="FF3F3F3F"/>
      <name val="Calibri"/>
      <charset val="0"/>
      <scheme val="minor"/>
    </font>
    <font>
      <b/>
      <sz val="11"/>
      <color theme="1"/>
      <name val="Calibri"/>
      <charset val="0"/>
      <scheme val="minor"/>
    </font>
    <font>
      <b/>
      <i/>
      <u/>
      <sz val="11"/>
      <color rgb="FF000000"/>
      <name val="Times New Roman"/>
      <charset val="204"/>
    </font>
  </fonts>
  <fills count="34">
    <fill>
      <patternFill patternType="none"/>
    </fill>
    <fill>
      <patternFill patternType="gray125"/>
    </fill>
    <fill>
      <patternFill patternType="solid">
        <fgColor rgb="FFFFFFFF"/>
        <bgColor rgb="FFFFFFCC"/>
      </patternFill>
    </fill>
    <fill>
      <patternFill patternType="solid">
        <fgColor rgb="FFFFFFCC"/>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17" fillId="9" borderId="0" applyNumberFormat="0" applyBorder="0" applyAlignment="0" applyProtection="0">
      <alignment vertical="center"/>
    </xf>
    <xf numFmtId="176" fontId="7" fillId="0" borderId="0" applyFont="0" applyFill="0" applyBorder="0" applyAlignment="0" applyProtection="0">
      <alignment vertical="center"/>
    </xf>
    <xf numFmtId="177" fontId="7" fillId="0" borderId="0" applyFont="0" applyFill="0" applyBorder="0" applyAlignment="0" applyProtection="0">
      <alignment vertical="center"/>
    </xf>
    <xf numFmtId="42"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0" fontId="15" fillId="6" borderId="10" applyNumberFormat="0" applyAlignment="0" applyProtection="0">
      <alignment vertical="center"/>
    </xf>
    <xf numFmtId="0" fontId="8" fillId="0" borderId="7" applyNumberFormat="0" applyFill="0" applyAlignment="0" applyProtection="0">
      <alignment vertical="center"/>
    </xf>
    <xf numFmtId="0" fontId="7" fillId="3" borderId="8" applyNumberFormat="0" applyFont="0" applyAlignment="0" applyProtection="0">
      <alignment vertical="center"/>
    </xf>
    <xf numFmtId="0" fontId="19" fillId="0" borderId="0" applyNumberFormat="0" applyFill="0" applyBorder="0" applyAlignment="0" applyProtection="0">
      <alignment vertical="center"/>
    </xf>
    <xf numFmtId="0" fontId="14" fillId="11" borderId="0" applyNumberFormat="0" applyBorder="0" applyAlignment="0" applyProtection="0">
      <alignment vertical="center"/>
    </xf>
    <xf numFmtId="0" fontId="12" fillId="0" borderId="0" applyNumberFormat="0" applyFill="0" applyBorder="0" applyAlignment="0" applyProtection="0">
      <alignment vertical="center"/>
    </xf>
    <xf numFmtId="0" fontId="17" fillId="14" borderId="0" applyNumberFormat="0" applyBorder="0" applyAlignment="0" applyProtection="0">
      <alignment vertical="center"/>
    </xf>
    <xf numFmtId="0" fontId="11" fillId="0" borderId="0" applyNumberFormat="0" applyFill="0" applyBorder="0" applyAlignment="0" applyProtection="0">
      <alignment vertical="center"/>
    </xf>
    <xf numFmtId="0" fontId="17" fillId="8"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7"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18" borderId="9" applyNumberFormat="0" applyAlignment="0" applyProtection="0">
      <alignment vertical="center"/>
    </xf>
    <xf numFmtId="0" fontId="14" fillId="5" borderId="0" applyNumberFormat="0" applyBorder="0" applyAlignment="0" applyProtection="0">
      <alignment vertical="center"/>
    </xf>
    <xf numFmtId="0" fontId="21" fillId="13" borderId="0" applyNumberFormat="0" applyBorder="0" applyAlignment="0" applyProtection="0">
      <alignment vertical="center"/>
    </xf>
    <xf numFmtId="0" fontId="25" fillId="4" borderId="13" applyNumberFormat="0" applyAlignment="0" applyProtection="0">
      <alignment vertical="center"/>
    </xf>
    <xf numFmtId="0" fontId="17" fillId="22" borderId="0" applyNumberFormat="0" applyBorder="0" applyAlignment="0" applyProtection="0">
      <alignment vertical="center"/>
    </xf>
    <xf numFmtId="0" fontId="13" fillId="4" borderId="9" applyNumberFormat="0" applyAlignment="0" applyProtection="0">
      <alignment vertical="center"/>
    </xf>
    <xf numFmtId="0" fontId="24" fillId="0" borderId="12" applyNumberFormat="0" applyFill="0" applyAlignment="0" applyProtection="0">
      <alignment vertical="center"/>
    </xf>
    <xf numFmtId="0" fontId="26" fillId="0" borderId="14" applyNumberFormat="0" applyFill="0" applyAlignment="0" applyProtection="0">
      <alignment vertical="center"/>
    </xf>
    <xf numFmtId="0" fontId="20" fillId="12" borderId="0" applyNumberFormat="0" applyBorder="0" applyAlignment="0" applyProtection="0">
      <alignment vertical="center"/>
    </xf>
    <xf numFmtId="0" fontId="16" fillId="7" borderId="0" applyNumberFormat="0" applyBorder="0" applyAlignment="0" applyProtection="0">
      <alignment vertical="center"/>
    </xf>
    <xf numFmtId="0" fontId="14" fillId="24" borderId="0" applyNumberFormat="0" applyBorder="0" applyAlignment="0" applyProtection="0">
      <alignment vertical="center"/>
    </xf>
    <xf numFmtId="0" fontId="17" fillId="26" borderId="0" applyNumberFormat="0" applyBorder="0" applyAlignment="0" applyProtection="0">
      <alignment vertical="center"/>
    </xf>
    <xf numFmtId="0" fontId="14" fillId="15" borderId="0" applyNumberFormat="0" applyBorder="0" applyAlignment="0" applyProtection="0">
      <alignment vertical="center"/>
    </xf>
    <xf numFmtId="0" fontId="14" fillId="21" borderId="0" applyNumberFormat="0" applyBorder="0" applyAlignment="0" applyProtection="0">
      <alignment vertical="center"/>
    </xf>
    <xf numFmtId="0" fontId="17" fillId="19" borderId="0" applyNumberFormat="0" applyBorder="0" applyAlignment="0" applyProtection="0">
      <alignment vertical="center"/>
    </xf>
    <xf numFmtId="0" fontId="17" fillId="28" borderId="0" applyNumberFormat="0" applyBorder="0" applyAlignment="0" applyProtection="0">
      <alignment vertical="center"/>
    </xf>
    <xf numFmtId="0" fontId="14" fillId="17" borderId="0" applyNumberFormat="0" applyBorder="0" applyAlignment="0" applyProtection="0">
      <alignment vertical="center"/>
    </xf>
    <xf numFmtId="0" fontId="14" fillId="20" borderId="0" applyNumberFormat="0" applyBorder="0" applyAlignment="0" applyProtection="0">
      <alignment vertical="center"/>
    </xf>
    <xf numFmtId="0" fontId="17" fillId="16" borderId="0" applyNumberFormat="0" applyBorder="0" applyAlignment="0" applyProtection="0">
      <alignment vertical="center"/>
    </xf>
    <xf numFmtId="0" fontId="14" fillId="23" borderId="0" applyNumberFormat="0" applyBorder="0" applyAlignment="0" applyProtection="0">
      <alignment vertical="center"/>
    </xf>
    <xf numFmtId="0" fontId="17" fillId="10" borderId="0" applyNumberFormat="0" applyBorder="0" applyAlignment="0" applyProtection="0">
      <alignment vertical="center"/>
    </xf>
    <xf numFmtId="0" fontId="17" fillId="25" borderId="0" applyNumberFormat="0" applyBorder="0" applyAlignment="0" applyProtection="0">
      <alignment vertical="center"/>
    </xf>
    <xf numFmtId="0" fontId="14" fillId="27"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cellStyleXfs>
  <cellXfs count="29">
    <xf numFmtId="0" fontId="0" fillId="0" borderId="0" xfId="0"/>
    <xf numFmtId="0" fontId="1" fillId="0" borderId="0" xfId="0" applyFont="1" applyAlignment="1">
      <alignment horizontal="left" wrapText="1"/>
    </xf>
    <xf numFmtId="0" fontId="2" fillId="0" borderId="0" xfId="0" applyFont="1" applyBorder="1" applyAlignment="1">
      <alignment horizontal="right" wrapText="1"/>
    </xf>
    <xf numFmtId="0" fontId="2" fillId="0" borderId="0" xfId="0" applyFont="1" applyBorder="1" applyAlignment="1">
      <alignment horizontal="center"/>
    </xf>
    <xf numFmtId="0" fontId="1" fillId="0" borderId="0" xfId="0" applyFont="1" applyBorder="1" applyAlignment="1">
      <alignment horizontal="left" wrapText="1"/>
    </xf>
    <xf numFmtId="0" fontId="3" fillId="2" borderId="1"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2"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wrapText="1"/>
    </xf>
    <xf numFmtId="2" fontId="0" fillId="0" borderId="4" xfId="0" applyNumberFormat="1" applyBorder="1"/>
    <xf numFmtId="2" fontId="1" fillId="2" borderId="4" xfId="0" applyNumberFormat="1" applyFont="1" applyFill="1" applyBorder="1" applyAlignment="1">
      <alignment wrapText="1"/>
    </xf>
    <xf numFmtId="2" fontId="0" fillId="0" borderId="4" xfId="0" applyNumberFormat="1" applyFont="1" applyBorder="1"/>
    <xf numFmtId="0" fontId="1" fillId="0" borderId="0" xfId="0" applyFont="1" applyAlignment="1"/>
    <xf numFmtId="0" fontId="1" fillId="0" borderId="0" xfId="0" applyFont="1" applyAlignment="1">
      <alignment horizontal="center"/>
    </xf>
    <xf numFmtId="2" fontId="1" fillId="0" borderId="4" xfId="0" applyNumberFormat="1" applyFont="1" applyBorder="1" applyAlignment="1">
      <alignment wrapText="1"/>
    </xf>
    <xf numFmtId="0" fontId="6"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6" fillId="2" borderId="0" xfId="0" applyFont="1" applyFill="1" applyBorder="1" applyAlignment="1">
      <alignment horizontal="left" vertical="center" wrapText="1"/>
    </xf>
    <xf numFmtId="0" fontId="2" fillId="2" borderId="0" xfId="0" applyFont="1" applyFill="1" applyBorder="1" applyAlignment="1">
      <alignment horizontal="right" vertical="center" wrapText="1"/>
    </xf>
    <xf numFmtId="2" fontId="1" fillId="2" borderId="6" xfId="0" applyNumberFormat="1" applyFont="1" applyFill="1" applyBorder="1" applyAlignment="1">
      <alignment wrapText="1"/>
    </xf>
    <xf numFmtId="2" fontId="1" fillId="2" borderId="0" xfId="0" applyNumberFormat="1" applyFont="1" applyFill="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108360</xdr:colOff>
      <xdr:row>4</xdr:row>
      <xdr:rowOff>0</xdr:rowOff>
    </xdr:from>
    <xdr:to>
      <xdr:col>4</xdr:col>
      <xdr:colOff>114480</xdr:colOff>
      <xdr:row>4</xdr:row>
      <xdr:rowOff>29520</xdr:rowOff>
    </xdr:to>
    <xdr:sp>
      <xdr:nvSpPr>
        <xdr:cNvPr id="2" name="CustomShape 1"/>
        <xdr:cNvSpPr/>
      </xdr:nvSpPr>
      <xdr:spPr>
        <a:xfrm>
          <a:off x="8027035" y="762000"/>
          <a:ext cx="6350" cy="2921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
  <sheetViews>
    <sheetView tabSelected="1" topLeftCell="D78" workbookViewId="0">
      <selection activeCell="L87" sqref="L87"/>
    </sheetView>
  </sheetViews>
  <sheetFormatPr defaultColWidth="9" defaultRowHeight="15"/>
  <cols>
    <col min="2" max="2" width="18.2190476190476" customWidth="1"/>
    <col min="3" max="3" width="26.6666666666667" customWidth="1"/>
    <col min="4" max="4" width="64.8857142857143" customWidth="1"/>
  </cols>
  <sheetData>
    <row r="1" spans="2:10">
      <c r="B1" s="1"/>
      <c r="C1" s="1"/>
      <c r="G1" s="2" t="s">
        <v>0</v>
      </c>
      <c r="H1" s="2"/>
      <c r="I1" s="2"/>
      <c r="J1" s="2"/>
    </row>
    <row r="2" spans="2:3">
      <c r="B2" s="1"/>
      <c r="C2" s="1"/>
    </row>
    <row r="3" spans="1:10">
      <c r="A3" s="3" t="s">
        <v>1</v>
      </c>
      <c r="B3" s="3"/>
      <c r="C3" s="3"/>
      <c r="D3" s="3"/>
      <c r="E3" s="3"/>
      <c r="F3" s="3"/>
      <c r="G3" s="3"/>
      <c r="H3" s="3"/>
      <c r="I3" s="3"/>
      <c r="J3" s="3"/>
    </row>
    <row r="4" spans="1:10">
      <c r="A4" s="4" t="s">
        <v>2</v>
      </c>
      <c r="B4" s="4"/>
      <c r="C4" s="4"/>
      <c r="D4" s="4"/>
      <c r="E4" s="4"/>
      <c r="F4" s="4"/>
      <c r="G4" s="4"/>
      <c r="H4" s="4"/>
      <c r="I4" s="4"/>
      <c r="J4" s="4"/>
    </row>
    <row r="5" spans="1:11">
      <c r="A5" s="5" t="s">
        <v>3</v>
      </c>
      <c r="B5" s="5"/>
      <c r="C5" s="5"/>
      <c r="D5" s="5"/>
      <c r="E5" s="5"/>
      <c r="F5" s="5"/>
      <c r="G5" s="5"/>
      <c r="H5" s="5"/>
      <c r="I5" s="5"/>
      <c r="J5" s="5"/>
      <c r="K5" s="19"/>
    </row>
    <row r="6" spans="1:11">
      <c r="A6" s="6"/>
      <c r="B6" s="7"/>
      <c r="C6" s="7"/>
      <c r="D6" s="7"/>
      <c r="E6" s="7"/>
      <c r="F6" s="7"/>
      <c r="G6" s="7"/>
      <c r="H6" s="7"/>
      <c r="I6" s="7"/>
      <c r="J6" s="7"/>
      <c r="K6" s="19"/>
    </row>
    <row r="7" ht="71.25" spans="1:11">
      <c r="A7" s="8" t="s">
        <v>4</v>
      </c>
      <c r="B7" s="8" t="s">
        <v>5</v>
      </c>
      <c r="C7" s="9" t="s">
        <v>6</v>
      </c>
      <c r="D7" s="10" t="s">
        <v>7</v>
      </c>
      <c r="E7" s="8" t="s">
        <v>8</v>
      </c>
      <c r="F7" s="8" t="s">
        <v>9</v>
      </c>
      <c r="G7" s="11" t="s">
        <v>10</v>
      </c>
      <c r="H7" s="11" t="s">
        <v>11</v>
      </c>
      <c r="I7" s="11" t="s">
        <v>12</v>
      </c>
      <c r="J7" s="11" t="s">
        <v>13</v>
      </c>
      <c r="K7" s="20"/>
    </row>
    <row r="8" ht="60" spans="1:11">
      <c r="A8" s="12">
        <v>1</v>
      </c>
      <c r="B8" s="13" t="s">
        <v>14</v>
      </c>
      <c r="C8" s="13" t="s">
        <v>15</v>
      </c>
      <c r="D8" s="12" t="s">
        <v>16</v>
      </c>
      <c r="E8" s="14" t="s">
        <v>17</v>
      </c>
      <c r="F8" s="15">
        <v>5</v>
      </c>
      <c r="G8" s="16">
        <v>40.8</v>
      </c>
      <c r="H8" s="17">
        <v>21</v>
      </c>
      <c r="I8" s="21">
        <f t="shared" ref="I8:I71" si="0">G8*1.21</f>
        <v>49.368</v>
      </c>
      <c r="J8" s="17">
        <f t="shared" ref="J8:J71" si="1">F8*G8</f>
        <v>204</v>
      </c>
      <c r="K8" s="19"/>
    </row>
    <row r="9" ht="60" spans="1:11">
      <c r="A9" s="12">
        <v>2</v>
      </c>
      <c r="B9" s="13"/>
      <c r="C9" s="13" t="s">
        <v>15</v>
      </c>
      <c r="D9" s="12" t="s">
        <v>18</v>
      </c>
      <c r="E9" s="14" t="s">
        <v>17</v>
      </c>
      <c r="F9" s="15">
        <v>5</v>
      </c>
      <c r="G9" s="16">
        <v>47.51</v>
      </c>
      <c r="H9" s="17">
        <v>21</v>
      </c>
      <c r="I9" s="21">
        <f t="shared" si="0"/>
        <v>57.4871</v>
      </c>
      <c r="J9" s="17">
        <f t="shared" si="1"/>
        <v>237.55</v>
      </c>
      <c r="K9" s="19"/>
    </row>
    <row r="10" ht="60" spans="1:11">
      <c r="A10" s="12">
        <v>3</v>
      </c>
      <c r="B10" s="13"/>
      <c r="C10" s="13" t="s">
        <v>15</v>
      </c>
      <c r="D10" s="12" t="s">
        <v>19</v>
      </c>
      <c r="E10" s="14" t="s">
        <v>17</v>
      </c>
      <c r="F10" s="15">
        <v>3</v>
      </c>
      <c r="G10" s="16">
        <v>129.88</v>
      </c>
      <c r="H10" s="17">
        <v>21</v>
      </c>
      <c r="I10" s="21">
        <f t="shared" si="0"/>
        <v>157.1548</v>
      </c>
      <c r="J10" s="17">
        <f t="shared" si="1"/>
        <v>389.64</v>
      </c>
      <c r="K10" s="19"/>
    </row>
    <row r="11" ht="60" spans="1:11">
      <c r="A11" s="12">
        <v>4</v>
      </c>
      <c r="B11" s="13"/>
      <c r="C11" s="13" t="s">
        <v>15</v>
      </c>
      <c r="D11" s="12" t="s">
        <v>20</v>
      </c>
      <c r="E11" s="14" t="s">
        <v>17</v>
      </c>
      <c r="F11" s="15">
        <v>2</v>
      </c>
      <c r="G11" s="16">
        <v>190.97</v>
      </c>
      <c r="H11" s="17">
        <v>21</v>
      </c>
      <c r="I11" s="21">
        <f t="shared" si="0"/>
        <v>231.0737</v>
      </c>
      <c r="J11" s="17">
        <f t="shared" si="1"/>
        <v>381.94</v>
      </c>
      <c r="K11" s="19"/>
    </row>
    <row r="12" ht="60" spans="1:11">
      <c r="A12" s="12">
        <v>5</v>
      </c>
      <c r="B12" s="13"/>
      <c r="C12" s="13" t="s">
        <v>15</v>
      </c>
      <c r="D12" s="12" t="s">
        <v>21</v>
      </c>
      <c r="E12" s="14" t="s">
        <v>17</v>
      </c>
      <c r="F12" s="15">
        <v>2</v>
      </c>
      <c r="G12" s="16">
        <v>98.09</v>
      </c>
      <c r="H12" s="17">
        <v>21</v>
      </c>
      <c r="I12" s="21">
        <f t="shared" si="0"/>
        <v>118.6889</v>
      </c>
      <c r="J12" s="17">
        <f t="shared" si="1"/>
        <v>196.18</v>
      </c>
      <c r="K12" s="19"/>
    </row>
    <row r="13" ht="60" spans="1:11">
      <c r="A13" s="12">
        <v>6</v>
      </c>
      <c r="B13" s="13"/>
      <c r="C13" s="13" t="s">
        <v>15</v>
      </c>
      <c r="D13" s="12" t="s">
        <v>22</v>
      </c>
      <c r="E13" s="14" t="s">
        <v>17</v>
      </c>
      <c r="F13" s="15">
        <v>2</v>
      </c>
      <c r="G13" s="16">
        <v>147.73</v>
      </c>
      <c r="H13" s="17">
        <v>21</v>
      </c>
      <c r="I13" s="21">
        <f t="shared" si="0"/>
        <v>178.7533</v>
      </c>
      <c r="J13" s="17">
        <f t="shared" si="1"/>
        <v>295.46</v>
      </c>
      <c r="K13" s="19"/>
    </row>
    <row r="14" ht="60" spans="1:11">
      <c r="A14" s="12">
        <v>7</v>
      </c>
      <c r="B14" s="13"/>
      <c r="C14" s="13" t="s">
        <v>15</v>
      </c>
      <c r="D14" s="12" t="s">
        <v>23</v>
      </c>
      <c r="E14" s="14" t="s">
        <v>17</v>
      </c>
      <c r="F14" s="15">
        <v>2</v>
      </c>
      <c r="G14" s="16">
        <v>312.38</v>
      </c>
      <c r="H14" s="17">
        <v>21</v>
      </c>
      <c r="I14" s="21">
        <f t="shared" si="0"/>
        <v>377.9798</v>
      </c>
      <c r="J14" s="17">
        <f t="shared" si="1"/>
        <v>624.76</v>
      </c>
      <c r="K14" s="19"/>
    </row>
    <row r="15" ht="60" spans="1:11">
      <c r="A15" s="12">
        <v>8</v>
      </c>
      <c r="B15" s="13"/>
      <c r="C15" s="13" t="s">
        <v>15</v>
      </c>
      <c r="D15" s="12" t="s">
        <v>24</v>
      </c>
      <c r="E15" s="14" t="s">
        <v>17</v>
      </c>
      <c r="F15" s="15">
        <v>2</v>
      </c>
      <c r="G15" s="16">
        <v>68.41</v>
      </c>
      <c r="H15" s="17">
        <v>21</v>
      </c>
      <c r="I15" s="21">
        <f t="shared" si="0"/>
        <v>82.7761</v>
      </c>
      <c r="J15" s="17">
        <f t="shared" si="1"/>
        <v>136.82</v>
      </c>
      <c r="K15" s="19"/>
    </row>
    <row r="16" ht="60" spans="1:11">
      <c r="A16" s="12">
        <v>9</v>
      </c>
      <c r="B16" s="13"/>
      <c r="C16" s="13" t="s">
        <v>15</v>
      </c>
      <c r="D16" s="12" t="s">
        <v>25</v>
      </c>
      <c r="E16" s="14" t="s">
        <v>17</v>
      </c>
      <c r="F16" s="15">
        <v>2</v>
      </c>
      <c r="G16" s="16">
        <v>71.95</v>
      </c>
      <c r="H16" s="17">
        <v>21</v>
      </c>
      <c r="I16" s="21">
        <f t="shared" si="0"/>
        <v>87.0595</v>
      </c>
      <c r="J16" s="17">
        <f t="shared" si="1"/>
        <v>143.9</v>
      </c>
      <c r="K16" s="19"/>
    </row>
    <row r="17" ht="60" spans="1:11">
      <c r="A17" s="12">
        <v>10</v>
      </c>
      <c r="B17" s="13"/>
      <c r="C17" s="13" t="s">
        <v>15</v>
      </c>
      <c r="D17" s="12" t="s">
        <v>26</v>
      </c>
      <c r="E17" s="14" t="s">
        <v>17</v>
      </c>
      <c r="F17" s="15">
        <v>2</v>
      </c>
      <c r="G17" s="16">
        <v>80.57</v>
      </c>
      <c r="H17" s="17">
        <v>21</v>
      </c>
      <c r="I17" s="21">
        <f t="shared" si="0"/>
        <v>97.4897</v>
      </c>
      <c r="J17" s="17">
        <f t="shared" si="1"/>
        <v>161.14</v>
      </c>
      <c r="K17" s="19"/>
    </row>
    <row r="18" ht="60" spans="1:11">
      <c r="A18" s="12">
        <v>11</v>
      </c>
      <c r="B18" s="13"/>
      <c r="C18" s="13" t="s">
        <v>15</v>
      </c>
      <c r="D18" s="12" t="s">
        <v>27</v>
      </c>
      <c r="E18" s="14" t="s">
        <v>17</v>
      </c>
      <c r="F18" s="15">
        <v>1</v>
      </c>
      <c r="G18" s="16">
        <v>108.44</v>
      </c>
      <c r="H18" s="17">
        <v>21</v>
      </c>
      <c r="I18" s="21">
        <f t="shared" si="0"/>
        <v>131.2124</v>
      </c>
      <c r="J18" s="17">
        <f t="shared" si="1"/>
        <v>108.44</v>
      </c>
      <c r="K18" s="19"/>
    </row>
    <row r="19" ht="45" spans="1:11">
      <c r="A19" s="12">
        <v>12</v>
      </c>
      <c r="B19" s="13"/>
      <c r="C19" s="13" t="s">
        <v>15</v>
      </c>
      <c r="D19" s="12" t="s">
        <v>28</v>
      </c>
      <c r="E19" s="14" t="s">
        <v>17</v>
      </c>
      <c r="F19" s="15">
        <v>1</v>
      </c>
      <c r="G19" s="16">
        <v>156.28</v>
      </c>
      <c r="H19" s="17">
        <v>21</v>
      </c>
      <c r="I19" s="21">
        <f t="shared" si="0"/>
        <v>189.0988</v>
      </c>
      <c r="J19" s="17">
        <f t="shared" si="1"/>
        <v>156.28</v>
      </c>
      <c r="K19" s="19"/>
    </row>
    <row r="20" ht="60" spans="1:11">
      <c r="A20" s="12">
        <v>13</v>
      </c>
      <c r="B20" s="13"/>
      <c r="C20" s="13" t="s">
        <v>15</v>
      </c>
      <c r="D20" s="12" t="s">
        <v>29</v>
      </c>
      <c r="E20" s="14" t="s">
        <v>17</v>
      </c>
      <c r="F20" s="15">
        <v>1</v>
      </c>
      <c r="G20" s="16">
        <v>217.69</v>
      </c>
      <c r="H20" s="17">
        <v>21</v>
      </c>
      <c r="I20" s="21">
        <f t="shared" si="0"/>
        <v>263.4049</v>
      </c>
      <c r="J20" s="17">
        <f t="shared" si="1"/>
        <v>217.69</v>
      </c>
      <c r="K20" s="19"/>
    </row>
    <row r="21" ht="45" spans="1:11">
      <c r="A21" s="12">
        <v>14</v>
      </c>
      <c r="B21" s="13"/>
      <c r="C21" s="13" t="s">
        <v>15</v>
      </c>
      <c r="D21" s="12" t="s">
        <v>30</v>
      </c>
      <c r="E21" s="14" t="s">
        <v>17</v>
      </c>
      <c r="F21" s="15">
        <v>1</v>
      </c>
      <c r="G21" s="16">
        <v>262.67</v>
      </c>
      <c r="H21" s="17">
        <v>21</v>
      </c>
      <c r="I21" s="21">
        <f t="shared" si="0"/>
        <v>317.8307</v>
      </c>
      <c r="J21" s="17">
        <f t="shared" si="1"/>
        <v>262.67</v>
      </c>
      <c r="K21" s="19"/>
    </row>
    <row r="22" ht="60" spans="1:11">
      <c r="A22" s="12">
        <v>15</v>
      </c>
      <c r="B22" s="13"/>
      <c r="C22" s="13" t="s">
        <v>15</v>
      </c>
      <c r="D22" s="12" t="s">
        <v>31</v>
      </c>
      <c r="E22" s="14" t="s">
        <v>17</v>
      </c>
      <c r="F22" s="15">
        <v>1</v>
      </c>
      <c r="G22" s="16">
        <v>320.5</v>
      </c>
      <c r="H22" s="17">
        <v>21</v>
      </c>
      <c r="I22" s="21">
        <f t="shared" si="0"/>
        <v>387.805</v>
      </c>
      <c r="J22" s="17">
        <f t="shared" si="1"/>
        <v>320.5</v>
      </c>
      <c r="K22" s="19"/>
    </row>
    <row r="23" ht="45" spans="1:11">
      <c r="A23" s="12">
        <v>16</v>
      </c>
      <c r="B23" s="13"/>
      <c r="C23" s="13" t="s">
        <v>15</v>
      </c>
      <c r="D23" s="12" t="s">
        <v>32</v>
      </c>
      <c r="E23" s="14" t="s">
        <v>17</v>
      </c>
      <c r="F23" s="15">
        <v>1</v>
      </c>
      <c r="G23" s="16">
        <v>179.13</v>
      </c>
      <c r="H23" s="17">
        <v>21</v>
      </c>
      <c r="I23" s="21">
        <f t="shared" si="0"/>
        <v>216.7473</v>
      </c>
      <c r="J23" s="17">
        <f t="shared" si="1"/>
        <v>179.13</v>
      </c>
      <c r="K23" s="19"/>
    </row>
    <row r="24" ht="45" spans="1:11">
      <c r="A24" s="12">
        <v>17</v>
      </c>
      <c r="B24" s="13"/>
      <c r="C24" s="13" t="s">
        <v>15</v>
      </c>
      <c r="D24" s="12" t="s">
        <v>33</v>
      </c>
      <c r="E24" s="14" t="s">
        <v>17</v>
      </c>
      <c r="F24" s="15">
        <v>1</v>
      </c>
      <c r="G24" s="16">
        <v>243.4</v>
      </c>
      <c r="H24" s="17">
        <v>21</v>
      </c>
      <c r="I24" s="21">
        <f t="shared" si="0"/>
        <v>294.514</v>
      </c>
      <c r="J24" s="17">
        <f t="shared" si="1"/>
        <v>243.4</v>
      </c>
      <c r="K24" s="19"/>
    </row>
    <row r="25" ht="60" spans="1:11">
      <c r="A25" s="12">
        <v>18</v>
      </c>
      <c r="B25" s="13"/>
      <c r="C25" s="13" t="s">
        <v>15</v>
      </c>
      <c r="D25" s="12" t="s">
        <v>34</v>
      </c>
      <c r="E25" s="14" t="s">
        <v>17</v>
      </c>
      <c r="F25" s="15">
        <v>1</v>
      </c>
      <c r="G25" s="16">
        <v>262.67</v>
      </c>
      <c r="H25" s="17">
        <v>21</v>
      </c>
      <c r="I25" s="21">
        <f t="shared" si="0"/>
        <v>317.8307</v>
      </c>
      <c r="J25" s="17">
        <f t="shared" si="1"/>
        <v>262.67</v>
      </c>
      <c r="K25" s="19"/>
    </row>
    <row r="26" ht="45" spans="1:11">
      <c r="A26" s="12">
        <v>19</v>
      </c>
      <c r="B26" s="13"/>
      <c r="C26" s="13" t="s">
        <v>15</v>
      </c>
      <c r="D26" s="12" t="s">
        <v>35</v>
      </c>
      <c r="E26" s="14" t="s">
        <v>17</v>
      </c>
      <c r="F26" s="15">
        <v>1</v>
      </c>
      <c r="G26" s="16">
        <v>307.65</v>
      </c>
      <c r="H26" s="17">
        <v>21</v>
      </c>
      <c r="I26" s="21">
        <f t="shared" si="0"/>
        <v>372.2565</v>
      </c>
      <c r="J26" s="17">
        <f t="shared" si="1"/>
        <v>307.65</v>
      </c>
      <c r="K26" s="19"/>
    </row>
    <row r="27" ht="60" spans="1:11">
      <c r="A27" s="12">
        <v>20</v>
      </c>
      <c r="B27" s="13"/>
      <c r="C27" s="13" t="s">
        <v>15</v>
      </c>
      <c r="D27" s="12" t="s">
        <v>36</v>
      </c>
      <c r="E27" s="14" t="s">
        <v>17</v>
      </c>
      <c r="F27" s="15">
        <v>1</v>
      </c>
      <c r="G27" s="16">
        <v>357.57</v>
      </c>
      <c r="H27" s="17">
        <v>21</v>
      </c>
      <c r="I27" s="21">
        <f t="shared" si="0"/>
        <v>432.6597</v>
      </c>
      <c r="J27" s="17">
        <f t="shared" si="1"/>
        <v>357.57</v>
      </c>
      <c r="K27" s="19"/>
    </row>
    <row r="28" ht="60" spans="1:11">
      <c r="A28" s="12">
        <v>21</v>
      </c>
      <c r="B28" s="13"/>
      <c r="C28" s="13" t="s">
        <v>15</v>
      </c>
      <c r="D28" s="12" t="s">
        <v>37</v>
      </c>
      <c r="E28" s="14" t="s">
        <v>17</v>
      </c>
      <c r="F28" s="15">
        <v>1</v>
      </c>
      <c r="G28" s="16">
        <v>391.66</v>
      </c>
      <c r="H28" s="17">
        <v>21</v>
      </c>
      <c r="I28" s="21">
        <f t="shared" si="0"/>
        <v>473.9086</v>
      </c>
      <c r="J28" s="17">
        <f t="shared" si="1"/>
        <v>391.66</v>
      </c>
      <c r="K28" s="19"/>
    </row>
    <row r="29" ht="60" spans="1:11">
      <c r="A29" s="12">
        <v>22</v>
      </c>
      <c r="B29" s="13"/>
      <c r="C29" s="13" t="s">
        <v>15</v>
      </c>
      <c r="D29" s="12" t="s">
        <v>38</v>
      </c>
      <c r="E29" s="14" t="s">
        <v>17</v>
      </c>
      <c r="F29" s="15">
        <v>2</v>
      </c>
      <c r="G29" s="16">
        <v>1031.35</v>
      </c>
      <c r="H29" s="17">
        <v>21</v>
      </c>
      <c r="I29" s="21">
        <f t="shared" si="0"/>
        <v>1247.9335</v>
      </c>
      <c r="J29" s="17">
        <f t="shared" si="1"/>
        <v>2062.7</v>
      </c>
      <c r="K29" s="19"/>
    </row>
    <row r="30" ht="60" spans="1:11">
      <c r="A30" s="12">
        <v>23</v>
      </c>
      <c r="B30" s="13"/>
      <c r="C30" s="13" t="s">
        <v>15</v>
      </c>
      <c r="D30" s="12" t="s">
        <v>39</v>
      </c>
      <c r="E30" s="14" t="s">
        <v>17</v>
      </c>
      <c r="F30" s="15">
        <v>1</v>
      </c>
      <c r="G30" s="16">
        <v>676.66</v>
      </c>
      <c r="H30" s="17">
        <v>21</v>
      </c>
      <c r="I30" s="21">
        <f t="shared" si="0"/>
        <v>818.7586</v>
      </c>
      <c r="J30" s="17">
        <f t="shared" si="1"/>
        <v>676.66</v>
      </c>
      <c r="K30" s="19"/>
    </row>
    <row r="31" ht="60" spans="1:11">
      <c r="A31" s="12">
        <v>24</v>
      </c>
      <c r="B31" s="13"/>
      <c r="C31" s="13" t="s">
        <v>15</v>
      </c>
      <c r="D31" s="12" t="s">
        <v>40</v>
      </c>
      <c r="E31" s="14" t="s">
        <v>17</v>
      </c>
      <c r="F31" s="15">
        <v>1</v>
      </c>
      <c r="G31" s="16">
        <v>885.49</v>
      </c>
      <c r="H31" s="17">
        <v>21</v>
      </c>
      <c r="I31" s="21">
        <f t="shared" si="0"/>
        <v>1071.4429</v>
      </c>
      <c r="J31" s="17">
        <f t="shared" si="1"/>
        <v>885.49</v>
      </c>
      <c r="K31" s="19"/>
    </row>
    <row r="32" ht="60" spans="1:11">
      <c r="A32" s="12">
        <v>25</v>
      </c>
      <c r="B32" s="13"/>
      <c r="C32" s="13" t="s">
        <v>15</v>
      </c>
      <c r="D32" s="12" t="s">
        <v>41</v>
      </c>
      <c r="E32" s="14" t="s">
        <v>17</v>
      </c>
      <c r="F32" s="15">
        <v>1</v>
      </c>
      <c r="G32" s="16">
        <v>251.84</v>
      </c>
      <c r="H32" s="17">
        <v>21</v>
      </c>
      <c r="I32" s="21">
        <f t="shared" si="0"/>
        <v>304.7264</v>
      </c>
      <c r="J32" s="17">
        <f t="shared" si="1"/>
        <v>251.84</v>
      </c>
      <c r="K32" s="19"/>
    </row>
    <row r="33" ht="60" spans="1:11">
      <c r="A33" s="12">
        <v>26</v>
      </c>
      <c r="B33" s="13"/>
      <c r="C33" s="13" t="s">
        <v>15</v>
      </c>
      <c r="D33" s="12" t="s">
        <v>42</v>
      </c>
      <c r="E33" s="14" t="s">
        <v>17</v>
      </c>
      <c r="F33" s="15">
        <v>1</v>
      </c>
      <c r="G33" s="16">
        <v>353.06</v>
      </c>
      <c r="H33" s="17">
        <v>21</v>
      </c>
      <c r="I33" s="21">
        <f t="shared" si="0"/>
        <v>427.2026</v>
      </c>
      <c r="J33" s="17">
        <f t="shared" si="1"/>
        <v>353.06</v>
      </c>
      <c r="K33" s="19"/>
    </row>
    <row r="34" ht="60" spans="1:11">
      <c r="A34" s="12">
        <v>27</v>
      </c>
      <c r="B34" s="13"/>
      <c r="C34" s="13" t="s">
        <v>15</v>
      </c>
      <c r="D34" s="12" t="s">
        <v>43</v>
      </c>
      <c r="E34" s="14" t="s">
        <v>17</v>
      </c>
      <c r="F34" s="15">
        <v>2</v>
      </c>
      <c r="G34" s="16">
        <v>1428.24</v>
      </c>
      <c r="H34" s="17">
        <v>21</v>
      </c>
      <c r="I34" s="21">
        <f t="shared" si="0"/>
        <v>1728.1704</v>
      </c>
      <c r="J34" s="17">
        <f t="shared" si="1"/>
        <v>2856.48</v>
      </c>
      <c r="K34" s="19"/>
    </row>
    <row r="35" ht="60" spans="1:11">
      <c r="A35" s="12">
        <v>28</v>
      </c>
      <c r="B35" s="13"/>
      <c r="C35" s="13" t="s">
        <v>15</v>
      </c>
      <c r="D35" s="12" t="s">
        <v>44</v>
      </c>
      <c r="E35" s="14" t="s">
        <v>17</v>
      </c>
      <c r="F35" s="15">
        <v>1</v>
      </c>
      <c r="G35" s="16">
        <v>396.78</v>
      </c>
      <c r="H35" s="17">
        <v>21</v>
      </c>
      <c r="I35" s="21">
        <f t="shared" si="0"/>
        <v>480.1038</v>
      </c>
      <c r="J35" s="17">
        <f t="shared" si="1"/>
        <v>396.78</v>
      </c>
      <c r="K35" s="19"/>
    </row>
    <row r="36" ht="60" spans="1:11">
      <c r="A36" s="12">
        <v>29</v>
      </c>
      <c r="B36" s="13"/>
      <c r="C36" s="13" t="s">
        <v>15</v>
      </c>
      <c r="D36" s="12" t="s">
        <v>45</v>
      </c>
      <c r="E36" s="14" t="s">
        <v>17</v>
      </c>
      <c r="F36" s="15">
        <v>2</v>
      </c>
      <c r="G36" s="16">
        <v>1369.77</v>
      </c>
      <c r="H36" s="17">
        <v>21</v>
      </c>
      <c r="I36" s="21">
        <f t="shared" si="0"/>
        <v>1657.4217</v>
      </c>
      <c r="J36" s="17">
        <f t="shared" si="1"/>
        <v>2739.54</v>
      </c>
      <c r="K36" s="19"/>
    </row>
    <row r="37" ht="60" spans="1:11">
      <c r="A37" s="12">
        <v>30</v>
      </c>
      <c r="B37" s="13"/>
      <c r="C37" s="13" t="s">
        <v>15</v>
      </c>
      <c r="D37" s="12" t="s">
        <v>46</v>
      </c>
      <c r="E37" s="14" t="s">
        <v>17</v>
      </c>
      <c r="F37" s="15">
        <v>1</v>
      </c>
      <c r="G37" s="16">
        <v>414.58</v>
      </c>
      <c r="H37" s="17">
        <v>21</v>
      </c>
      <c r="I37" s="21">
        <f t="shared" si="0"/>
        <v>501.6418</v>
      </c>
      <c r="J37" s="17">
        <f t="shared" si="1"/>
        <v>414.58</v>
      </c>
      <c r="K37" s="19"/>
    </row>
    <row r="38" ht="60" spans="1:11">
      <c r="A38" s="12">
        <v>31</v>
      </c>
      <c r="B38" s="13"/>
      <c r="C38" s="13" t="s">
        <v>15</v>
      </c>
      <c r="D38" s="12" t="s">
        <v>47</v>
      </c>
      <c r="E38" s="14" t="s">
        <v>17</v>
      </c>
      <c r="F38" s="15">
        <v>1</v>
      </c>
      <c r="G38" s="16">
        <v>442.21</v>
      </c>
      <c r="H38" s="17">
        <v>21</v>
      </c>
      <c r="I38" s="21">
        <f t="shared" si="0"/>
        <v>535.0741</v>
      </c>
      <c r="J38" s="17">
        <f t="shared" si="1"/>
        <v>442.21</v>
      </c>
      <c r="K38" s="19"/>
    </row>
    <row r="39" ht="60" spans="1:11">
      <c r="A39" s="12">
        <v>32</v>
      </c>
      <c r="B39" s="13"/>
      <c r="C39" s="13" t="s">
        <v>15</v>
      </c>
      <c r="D39" s="12" t="s">
        <v>48</v>
      </c>
      <c r="E39" s="14" t="s">
        <v>17</v>
      </c>
      <c r="F39" s="15">
        <v>1</v>
      </c>
      <c r="G39" s="16">
        <v>1921.37</v>
      </c>
      <c r="H39" s="17">
        <v>21</v>
      </c>
      <c r="I39" s="21">
        <f t="shared" si="0"/>
        <v>2324.8577</v>
      </c>
      <c r="J39" s="17">
        <f t="shared" si="1"/>
        <v>1921.37</v>
      </c>
      <c r="K39" s="19"/>
    </row>
    <row r="40" ht="60" spans="1:11">
      <c r="A40" s="12">
        <v>33</v>
      </c>
      <c r="B40" s="13"/>
      <c r="C40" s="13" t="s">
        <v>15</v>
      </c>
      <c r="D40" s="12" t="s">
        <v>49</v>
      </c>
      <c r="E40" s="14" t="s">
        <v>17</v>
      </c>
      <c r="F40" s="15">
        <v>1</v>
      </c>
      <c r="G40" s="16">
        <v>469.56</v>
      </c>
      <c r="H40" s="17">
        <v>21</v>
      </c>
      <c r="I40" s="21">
        <f t="shared" si="0"/>
        <v>568.1676</v>
      </c>
      <c r="J40" s="17">
        <f t="shared" si="1"/>
        <v>469.56</v>
      </c>
      <c r="K40" s="19"/>
    </row>
    <row r="41" ht="60" spans="1:11">
      <c r="A41" s="12">
        <v>34</v>
      </c>
      <c r="B41" s="13"/>
      <c r="C41" s="13" t="s">
        <v>15</v>
      </c>
      <c r="D41" s="12" t="s">
        <v>50</v>
      </c>
      <c r="E41" s="14" t="s">
        <v>17</v>
      </c>
      <c r="F41" s="15">
        <v>1</v>
      </c>
      <c r="G41" s="16">
        <v>499.96</v>
      </c>
      <c r="H41" s="17">
        <v>21</v>
      </c>
      <c r="I41" s="21">
        <f t="shared" si="0"/>
        <v>604.9516</v>
      </c>
      <c r="J41" s="17">
        <f t="shared" si="1"/>
        <v>499.96</v>
      </c>
      <c r="K41" s="19"/>
    </row>
    <row r="42" ht="60" spans="1:11">
      <c r="A42" s="12">
        <v>35</v>
      </c>
      <c r="B42" s="13"/>
      <c r="C42" s="13" t="s">
        <v>15</v>
      </c>
      <c r="D42" s="12" t="s">
        <v>51</v>
      </c>
      <c r="E42" s="14" t="s">
        <v>17</v>
      </c>
      <c r="F42" s="15">
        <v>2</v>
      </c>
      <c r="G42" s="16">
        <v>530.18</v>
      </c>
      <c r="H42" s="17">
        <v>21</v>
      </c>
      <c r="I42" s="21">
        <f t="shared" si="0"/>
        <v>641.5178</v>
      </c>
      <c r="J42" s="17">
        <f t="shared" si="1"/>
        <v>1060.36</v>
      </c>
      <c r="K42" s="19"/>
    </row>
    <row r="43" ht="45" spans="1:11">
      <c r="A43" s="12">
        <v>36</v>
      </c>
      <c r="B43" s="13"/>
      <c r="C43" s="13" t="s">
        <v>15</v>
      </c>
      <c r="D43" s="12" t="s">
        <v>52</v>
      </c>
      <c r="E43" s="14" t="s">
        <v>17</v>
      </c>
      <c r="F43" s="15">
        <v>1</v>
      </c>
      <c r="G43" s="16">
        <v>1996.55</v>
      </c>
      <c r="H43" s="17">
        <v>21</v>
      </c>
      <c r="I43" s="21">
        <f t="shared" si="0"/>
        <v>2415.8255</v>
      </c>
      <c r="J43" s="17">
        <f t="shared" si="1"/>
        <v>1996.55</v>
      </c>
      <c r="K43" s="19"/>
    </row>
    <row r="44" ht="60" spans="1:11">
      <c r="A44" s="12">
        <v>37</v>
      </c>
      <c r="B44" s="13"/>
      <c r="C44" s="13" t="s">
        <v>15</v>
      </c>
      <c r="D44" s="12" t="s">
        <v>53</v>
      </c>
      <c r="E44" s="14" t="s">
        <v>17</v>
      </c>
      <c r="F44" s="15">
        <v>1</v>
      </c>
      <c r="G44" s="16">
        <v>722.6</v>
      </c>
      <c r="H44" s="17">
        <v>21</v>
      </c>
      <c r="I44" s="21">
        <f t="shared" si="0"/>
        <v>874.346</v>
      </c>
      <c r="J44" s="17">
        <f t="shared" si="1"/>
        <v>722.6</v>
      </c>
      <c r="K44" s="19"/>
    </row>
    <row r="45" ht="60" spans="1:11">
      <c r="A45" s="12">
        <v>38</v>
      </c>
      <c r="B45" s="13"/>
      <c r="C45" s="13" t="s">
        <v>15</v>
      </c>
      <c r="D45" s="12" t="s">
        <v>54</v>
      </c>
      <c r="E45" s="14" t="s">
        <v>17</v>
      </c>
      <c r="F45" s="15">
        <v>1</v>
      </c>
      <c r="G45" s="16">
        <v>820</v>
      </c>
      <c r="H45" s="17">
        <v>21</v>
      </c>
      <c r="I45" s="21">
        <f t="shared" si="0"/>
        <v>992.2</v>
      </c>
      <c r="J45" s="17">
        <f t="shared" si="1"/>
        <v>820</v>
      </c>
      <c r="K45" s="19"/>
    </row>
    <row r="46" ht="60" spans="1:11">
      <c r="A46" s="12">
        <v>39</v>
      </c>
      <c r="B46" s="13"/>
      <c r="C46" s="13" t="s">
        <v>15</v>
      </c>
      <c r="D46" s="12" t="s">
        <v>55</v>
      </c>
      <c r="E46" s="14" t="s">
        <v>17</v>
      </c>
      <c r="F46" s="15">
        <v>1</v>
      </c>
      <c r="G46" s="16">
        <v>3889.34</v>
      </c>
      <c r="H46" s="17">
        <v>21</v>
      </c>
      <c r="I46" s="21">
        <f t="shared" si="0"/>
        <v>4706.1014</v>
      </c>
      <c r="J46" s="17">
        <f t="shared" si="1"/>
        <v>3889.34</v>
      </c>
      <c r="K46" s="19"/>
    </row>
    <row r="47" ht="60" spans="1:11">
      <c r="A47" s="12">
        <v>40</v>
      </c>
      <c r="B47" s="13"/>
      <c r="C47" s="13" t="s">
        <v>15</v>
      </c>
      <c r="D47" s="12" t="s">
        <v>56</v>
      </c>
      <c r="E47" s="14" t="s">
        <v>17</v>
      </c>
      <c r="F47" s="15">
        <v>2</v>
      </c>
      <c r="G47" s="16">
        <v>880.7</v>
      </c>
      <c r="H47" s="17">
        <v>21</v>
      </c>
      <c r="I47" s="21">
        <f t="shared" si="0"/>
        <v>1065.647</v>
      </c>
      <c r="J47" s="17">
        <f t="shared" si="1"/>
        <v>1761.4</v>
      </c>
      <c r="K47" s="19"/>
    </row>
    <row r="48" ht="60" spans="1:11">
      <c r="A48" s="12">
        <v>41</v>
      </c>
      <c r="B48" s="13"/>
      <c r="C48" s="13" t="s">
        <v>15</v>
      </c>
      <c r="D48" s="12" t="s">
        <v>57</v>
      </c>
      <c r="E48" s="14" t="s">
        <v>17</v>
      </c>
      <c r="F48" s="15">
        <v>1</v>
      </c>
      <c r="G48" s="16">
        <v>985.9</v>
      </c>
      <c r="H48" s="17">
        <v>21</v>
      </c>
      <c r="I48" s="21">
        <f t="shared" si="0"/>
        <v>1192.939</v>
      </c>
      <c r="J48" s="17">
        <f t="shared" si="1"/>
        <v>985.9</v>
      </c>
      <c r="K48" s="19"/>
    </row>
    <row r="49" ht="60" spans="1:11">
      <c r="A49" s="12">
        <v>42</v>
      </c>
      <c r="B49" s="13"/>
      <c r="C49" s="13" t="s">
        <v>15</v>
      </c>
      <c r="D49" s="12" t="s">
        <v>58</v>
      </c>
      <c r="E49" s="14" t="s">
        <v>17</v>
      </c>
      <c r="F49" s="15">
        <v>1</v>
      </c>
      <c r="G49" s="16">
        <v>1300.1</v>
      </c>
      <c r="H49" s="17">
        <v>21</v>
      </c>
      <c r="I49" s="21">
        <f t="shared" si="0"/>
        <v>1573.121</v>
      </c>
      <c r="J49" s="17">
        <f t="shared" si="1"/>
        <v>1300.1</v>
      </c>
      <c r="K49" s="19"/>
    </row>
    <row r="50" ht="60" spans="1:11">
      <c r="A50" s="12">
        <v>43</v>
      </c>
      <c r="B50" s="13"/>
      <c r="C50" s="13" t="s">
        <v>15</v>
      </c>
      <c r="D50" s="12" t="s">
        <v>59</v>
      </c>
      <c r="E50" s="14" t="s">
        <v>17</v>
      </c>
      <c r="F50" s="15">
        <v>2</v>
      </c>
      <c r="G50" s="16">
        <v>1079.25</v>
      </c>
      <c r="H50" s="17">
        <v>21</v>
      </c>
      <c r="I50" s="21">
        <f t="shared" si="0"/>
        <v>1305.8925</v>
      </c>
      <c r="J50" s="17">
        <f t="shared" si="1"/>
        <v>2158.5</v>
      </c>
      <c r="K50" s="19"/>
    </row>
    <row r="51" ht="60" spans="1:11">
      <c r="A51" s="12">
        <v>44</v>
      </c>
      <c r="B51" s="13"/>
      <c r="C51" s="13" t="s">
        <v>15</v>
      </c>
      <c r="D51" s="12" t="s">
        <v>60</v>
      </c>
      <c r="E51" s="14" t="s">
        <v>17</v>
      </c>
      <c r="F51" s="15">
        <v>1</v>
      </c>
      <c r="G51" s="16">
        <v>4793.88</v>
      </c>
      <c r="H51" s="17">
        <v>21</v>
      </c>
      <c r="I51" s="21">
        <f t="shared" si="0"/>
        <v>5800.5948</v>
      </c>
      <c r="J51" s="17">
        <f t="shared" si="1"/>
        <v>4793.88</v>
      </c>
      <c r="K51" s="19"/>
    </row>
    <row r="52" ht="60" spans="1:11">
      <c r="A52" s="12">
        <v>45</v>
      </c>
      <c r="B52" s="13"/>
      <c r="C52" s="13" t="s">
        <v>15</v>
      </c>
      <c r="D52" s="12" t="s">
        <v>61</v>
      </c>
      <c r="E52" s="14" t="s">
        <v>17</v>
      </c>
      <c r="F52" s="15">
        <v>1</v>
      </c>
      <c r="G52" s="18">
        <v>495.4</v>
      </c>
      <c r="H52" s="17">
        <v>21</v>
      </c>
      <c r="I52" s="21">
        <f t="shared" si="0"/>
        <v>599.434</v>
      </c>
      <c r="J52" s="17">
        <f t="shared" si="1"/>
        <v>495.4</v>
      </c>
      <c r="K52" s="19"/>
    </row>
    <row r="53" ht="60" spans="1:11">
      <c r="A53" s="12">
        <v>46</v>
      </c>
      <c r="B53" s="13"/>
      <c r="C53" s="13" t="s">
        <v>15</v>
      </c>
      <c r="D53" s="12" t="s">
        <v>62</v>
      </c>
      <c r="E53" s="14" t="s">
        <v>17</v>
      </c>
      <c r="F53" s="15">
        <v>2</v>
      </c>
      <c r="G53" s="16">
        <v>2797.2</v>
      </c>
      <c r="H53" s="17">
        <v>21</v>
      </c>
      <c r="I53" s="21">
        <f t="shared" si="0"/>
        <v>3384.612</v>
      </c>
      <c r="J53" s="17">
        <f t="shared" si="1"/>
        <v>5594.4</v>
      </c>
      <c r="K53" s="19"/>
    </row>
    <row r="54" ht="60" spans="1:11">
      <c r="A54" s="12">
        <v>47</v>
      </c>
      <c r="B54" s="13"/>
      <c r="C54" s="13" t="s">
        <v>15</v>
      </c>
      <c r="D54" s="12" t="s">
        <v>63</v>
      </c>
      <c r="E54" s="14" t="s">
        <v>17</v>
      </c>
      <c r="F54" s="15">
        <v>1</v>
      </c>
      <c r="G54" s="16">
        <v>742.2</v>
      </c>
      <c r="H54" s="17">
        <v>21</v>
      </c>
      <c r="I54" s="21">
        <f t="shared" si="0"/>
        <v>898.062</v>
      </c>
      <c r="J54" s="17">
        <f t="shared" si="1"/>
        <v>742.2</v>
      </c>
      <c r="K54" s="19"/>
    </row>
    <row r="55" ht="60" spans="1:11">
      <c r="A55" s="12">
        <v>48</v>
      </c>
      <c r="B55" s="13"/>
      <c r="C55" s="13" t="s">
        <v>15</v>
      </c>
      <c r="D55" s="12" t="s">
        <v>64</v>
      </c>
      <c r="E55" s="14" t="s">
        <v>17</v>
      </c>
      <c r="F55" s="15">
        <v>1</v>
      </c>
      <c r="G55" s="16">
        <v>2987.6</v>
      </c>
      <c r="H55" s="17">
        <v>21</v>
      </c>
      <c r="I55" s="21">
        <f t="shared" si="0"/>
        <v>3614.996</v>
      </c>
      <c r="J55" s="17">
        <f t="shared" si="1"/>
        <v>2987.6</v>
      </c>
      <c r="K55" s="19"/>
    </row>
    <row r="56" ht="60" spans="1:11">
      <c r="A56" s="12">
        <v>49</v>
      </c>
      <c r="B56" s="13"/>
      <c r="C56" s="13" t="s">
        <v>15</v>
      </c>
      <c r="D56" s="12" t="s">
        <v>65</v>
      </c>
      <c r="E56" s="14" t="s">
        <v>17</v>
      </c>
      <c r="F56" s="15">
        <v>1</v>
      </c>
      <c r="G56" s="16">
        <v>868.1</v>
      </c>
      <c r="H56" s="17">
        <v>21</v>
      </c>
      <c r="I56" s="21">
        <f t="shared" si="0"/>
        <v>1050.401</v>
      </c>
      <c r="J56" s="17">
        <f t="shared" si="1"/>
        <v>868.1</v>
      </c>
      <c r="K56" s="19"/>
    </row>
    <row r="57" ht="60" spans="1:11">
      <c r="A57" s="12">
        <v>50</v>
      </c>
      <c r="B57" s="13"/>
      <c r="C57" s="13" t="s">
        <v>15</v>
      </c>
      <c r="D57" s="12" t="s">
        <v>66</v>
      </c>
      <c r="E57" s="14" t="s">
        <v>17</v>
      </c>
      <c r="F57" s="15">
        <v>2</v>
      </c>
      <c r="G57" s="16">
        <v>921.8</v>
      </c>
      <c r="H57" s="17">
        <v>21</v>
      </c>
      <c r="I57" s="21">
        <f t="shared" si="0"/>
        <v>1115.378</v>
      </c>
      <c r="J57" s="17">
        <f t="shared" si="1"/>
        <v>1843.6</v>
      </c>
      <c r="K57" s="19"/>
    </row>
    <row r="58" ht="60" spans="1:11">
      <c r="A58" s="12">
        <v>51</v>
      </c>
      <c r="B58" s="13"/>
      <c r="C58" s="13" t="s">
        <v>15</v>
      </c>
      <c r="D58" s="12" t="s">
        <v>67</v>
      </c>
      <c r="E58" s="14" t="s">
        <v>17</v>
      </c>
      <c r="F58" s="15">
        <v>1</v>
      </c>
      <c r="G58" s="16">
        <v>3585.12</v>
      </c>
      <c r="H58" s="17">
        <v>21</v>
      </c>
      <c r="I58" s="21">
        <f t="shared" si="0"/>
        <v>4337.9952</v>
      </c>
      <c r="J58" s="17">
        <f t="shared" si="1"/>
        <v>3585.12</v>
      </c>
      <c r="K58" s="19"/>
    </row>
    <row r="59" ht="60" spans="1:11">
      <c r="A59" s="12">
        <v>52</v>
      </c>
      <c r="B59" s="13"/>
      <c r="C59" s="13" t="s">
        <v>15</v>
      </c>
      <c r="D59" s="12" t="s">
        <v>68</v>
      </c>
      <c r="E59" s="14" t="s">
        <v>17</v>
      </c>
      <c r="F59" s="15">
        <v>1</v>
      </c>
      <c r="G59" s="16">
        <v>983.3</v>
      </c>
      <c r="H59" s="17">
        <v>21</v>
      </c>
      <c r="I59" s="21">
        <f t="shared" si="0"/>
        <v>1189.793</v>
      </c>
      <c r="J59" s="17">
        <f t="shared" si="1"/>
        <v>983.3</v>
      </c>
      <c r="K59" s="19"/>
    </row>
    <row r="60" ht="60" spans="1:11">
      <c r="A60" s="12">
        <v>53</v>
      </c>
      <c r="B60" s="13"/>
      <c r="C60" s="13" t="s">
        <v>15</v>
      </c>
      <c r="D60" s="12" t="s">
        <v>69</v>
      </c>
      <c r="E60" s="14" t="s">
        <v>17</v>
      </c>
      <c r="F60" s="15">
        <v>1</v>
      </c>
      <c r="G60" s="16">
        <v>1060.15</v>
      </c>
      <c r="H60" s="17">
        <v>21</v>
      </c>
      <c r="I60" s="21">
        <f t="shared" si="0"/>
        <v>1282.7815</v>
      </c>
      <c r="J60" s="17">
        <f t="shared" si="1"/>
        <v>1060.15</v>
      </c>
      <c r="K60" s="19"/>
    </row>
    <row r="61" ht="60" spans="1:11">
      <c r="A61" s="12">
        <v>54</v>
      </c>
      <c r="B61" s="13"/>
      <c r="C61" s="13" t="s">
        <v>15</v>
      </c>
      <c r="D61" s="12" t="s">
        <v>70</v>
      </c>
      <c r="E61" s="14" t="s">
        <v>17</v>
      </c>
      <c r="F61" s="15">
        <v>2</v>
      </c>
      <c r="G61" s="16">
        <v>808.62</v>
      </c>
      <c r="H61" s="17">
        <v>21</v>
      </c>
      <c r="I61" s="21">
        <f t="shared" si="0"/>
        <v>978.4302</v>
      </c>
      <c r="J61" s="17">
        <f t="shared" si="1"/>
        <v>1617.24</v>
      </c>
      <c r="K61" s="19"/>
    </row>
    <row r="62" ht="60" spans="1:11">
      <c r="A62" s="12">
        <v>55</v>
      </c>
      <c r="B62" s="13"/>
      <c r="C62" s="13" t="s">
        <v>15</v>
      </c>
      <c r="D62" s="12" t="s">
        <v>71</v>
      </c>
      <c r="E62" s="14" t="s">
        <v>17</v>
      </c>
      <c r="F62" s="15">
        <v>1</v>
      </c>
      <c r="G62" s="16">
        <v>5519.36</v>
      </c>
      <c r="H62" s="17">
        <v>21</v>
      </c>
      <c r="I62" s="21">
        <f t="shared" si="0"/>
        <v>6678.4256</v>
      </c>
      <c r="J62" s="17">
        <f t="shared" si="1"/>
        <v>5519.36</v>
      </c>
      <c r="K62" s="19"/>
    </row>
    <row r="63" ht="60" spans="1:11">
      <c r="A63" s="12">
        <v>56</v>
      </c>
      <c r="B63" s="13"/>
      <c r="C63" s="13" t="s">
        <v>15</v>
      </c>
      <c r="D63" s="12" t="s">
        <v>72</v>
      </c>
      <c r="E63" s="14" t="s">
        <v>17</v>
      </c>
      <c r="F63" s="15">
        <v>2</v>
      </c>
      <c r="G63" s="16">
        <v>935.6</v>
      </c>
      <c r="H63" s="17">
        <v>21</v>
      </c>
      <c r="I63" s="21">
        <f t="shared" si="0"/>
        <v>1132.076</v>
      </c>
      <c r="J63" s="17">
        <f t="shared" si="1"/>
        <v>1871.2</v>
      </c>
      <c r="K63" s="19"/>
    </row>
    <row r="64" ht="60" spans="1:11">
      <c r="A64" s="12">
        <v>57</v>
      </c>
      <c r="B64" s="13"/>
      <c r="C64" s="13" t="s">
        <v>15</v>
      </c>
      <c r="D64" s="12" t="s">
        <v>73</v>
      </c>
      <c r="E64" s="14" t="s">
        <v>17</v>
      </c>
      <c r="F64" s="15">
        <v>1</v>
      </c>
      <c r="G64" s="16">
        <v>6269.34</v>
      </c>
      <c r="H64" s="17">
        <v>21</v>
      </c>
      <c r="I64" s="21">
        <f t="shared" si="0"/>
        <v>7585.9014</v>
      </c>
      <c r="J64" s="17">
        <f t="shared" si="1"/>
        <v>6269.34</v>
      </c>
      <c r="K64" s="19"/>
    </row>
    <row r="65" ht="45" spans="1:11">
      <c r="A65" s="12">
        <v>58</v>
      </c>
      <c r="B65" s="13"/>
      <c r="C65" s="13" t="s">
        <v>15</v>
      </c>
      <c r="D65" s="12" t="s">
        <v>74</v>
      </c>
      <c r="E65" s="14" t="s">
        <v>17</v>
      </c>
      <c r="F65" s="15">
        <v>1</v>
      </c>
      <c r="G65" s="16">
        <v>329.4</v>
      </c>
      <c r="H65" s="17">
        <v>21</v>
      </c>
      <c r="I65" s="21">
        <f t="shared" si="0"/>
        <v>398.574</v>
      </c>
      <c r="J65" s="17">
        <f t="shared" si="1"/>
        <v>329.4</v>
      </c>
      <c r="K65" s="19"/>
    </row>
    <row r="66" ht="45" spans="1:11">
      <c r="A66" s="12">
        <v>59</v>
      </c>
      <c r="B66" s="13"/>
      <c r="C66" s="13" t="s">
        <v>15</v>
      </c>
      <c r="D66" s="12" t="s">
        <v>75</v>
      </c>
      <c r="E66" s="14" t="s">
        <v>17</v>
      </c>
      <c r="F66" s="15">
        <v>1</v>
      </c>
      <c r="G66" s="18">
        <v>72.07</v>
      </c>
      <c r="H66" s="17">
        <v>21</v>
      </c>
      <c r="I66" s="21">
        <f t="shared" si="0"/>
        <v>87.2047</v>
      </c>
      <c r="J66" s="17">
        <f t="shared" si="1"/>
        <v>72.07</v>
      </c>
      <c r="K66" s="19"/>
    </row>
    <row r="67" ht="45" spans="1:11">
      <c r="A67" s="12">
        <v>60</v>
      </c>
      <c r="B67" s="13"/>
      <c r="C67" s="13" t="s">
        <v>15</v>
      </c>
      <c r="D67" s="12" t="s">
        <v>76</v>
      </c>
      <c r="E67" s="14" t="s">
        <v>17</v>
      </c>
      <c r="F67" s="15">
        <v>1</v>
      </c>
      <c r="G67" s="16">
        <v>385.98</v>
      </c>
      <c r="H67" s="17">
        <v>21</v>
      </c>
      <c r="I67" s="21">
        <f t="shared" si="0"/>
        <v>467.0358</v>
      </c>
      <c r="J67" s="17">
        <f t="shared" si="1"/>
        <v>385.98</v>
      </c>
      <c r="K67" s="19"/>
    </row>
    <row r="68" ht="45" spans="1:11">
      <c r="A68" s="12">
        <v>61</v>
      </c>
      <c r="B68" s="13"/>
      <c r="C68" s="13" t="s">
        <v>15</v>
      </c>
      <c r="D68" s="12" t="s">
        <v>77</v>
      </c>
      <c r="E68" s="14" t="s">
        <v>17</v>
      </c>
      <c r="F68" s="15">
        <v>1</v>
      </c>
      <c r="G68" s="16">
        <v>112.97</v>
      </c>
      <c r="H68" s="17">
        <v>21</v>
      </c>
      <c r="I68" s="21">
        <f t="shared" si="0"/>
        <v>136.6937</v>
      </c>
      <c r="J68" s="17">
        <f t="shared" si="1"/>
        <v>112.97</v>
      </c>
      <c r="K68" s="19"/>
    </row>
    <row r="69" ht="45" spans="1:11">
      <c r="A69" s="12">
        <v>62</v>
      </c>
      <c r="B69" s="13"/>
      <c r="C69" s="13" t="s">
        <v>15</v>
      </c>
      <c r="D69" s="12" t="s">
        <v>78</v>
      </c>
      <c r="E69" s="14" t="s">
        <v>17</v>
      </c>
      <c r="F69" s="15">
        <v>1</v>
      </c>
      <c r="G69" s="16">
        <v>118.44</v>
      </c>
      <c r="H69" s="17">
        <v>21</v>
      </c>
      <c r="I69" s="21">
        <f t="shared" si="0"/>
        <v>143.3124</v>
      </c>
      <c r="J69" s="17">
        <f t="shared" si="1"/>
        <v>118.44</v>
      </c>
      <c r="K69" s="19"/>
    </row>
    <row r="70" ht="45" spans="1:11">
      <c r="A70" s="12">
        <v>63</v>
      </c>
      <c r="B70" s="13"/>
      <c r="C70" s="13" t="s">
        <v>15</v>
      </c>
      <c r="D70" s="12" t="s">
        <v>79</v>
      </c>
      <c r="E70" s="14" t="s">
        <v>17</v>
      </c>
      <c r="F70" s="15">
        <v>1</v>
      </c>
      <c r="G70" s="16">
        <v>119.52</v>
      </c>
      <c r="H70" s="17">
        <v>21</v>
      </c>
      <c r="I70" s="21">
        <f t="shared" si="0"/>
        <v>144.6192</v>
      </c>
      <c r="J70" s="17">
        <f t="shared" si="1"/>
        <v>119.52</v>
      </c>
      <c r="K70" s="19"/>
    </row>
    <row r="71" ht="45" spans="1:11">
      <c r="A71" s="12">
        <v>64</v>
      </c>
      <c r="B71" s="13"/>
      <c r="C71" s="13" t="s">
        <v>15</v>
      </c>
      <c r="D71" s="12" t="s">
        <v>80</v>
      </c>
      <c r="E71" s="14" t="s">
        <v>17</v>
      </c>
      <c r="F71" s="15">
        <v>1</v>
      </c>
      <c r="G71" s="16">
        <v>111.55</v>
      </c>
      <c r="H71" s="17">
        <v>21</v>
      </c>
      <c r="I71" s="21">
        <f t="shared" si="0"/>
        <v>134.9755</v>
      </c>
      <c r="J71" s="17">
        <f t="shared" si="1"/>
        <v>111.55</v>
      </c>
      <c r="K71" s="19"/>
    </row>
    <row r="72" ht="45" spans="1:11">
      <c r="A72" s="12">
        <v>65</v>
      </c>
      <c r="B72" s="13"/>
      <c r="C72" s="13" t="s">
        <v>15</v>
      </c>
      <c r="D72" s="12" t="s">
        <v>81</v>
      </c>
      <c r="E72" s="14" t="s">
        <v>17</v>
      </c>
      <c r="F72" s="15">
        <v>1</v>
      </c>
      <c r="G72" s="16">
        <v>112.97</v>
      </c>
      <c r="H72" s="17">
        <v>21</v>
      </c>
      <c r="I72" s="21">
        <f t="shared" ref="I72:I82" si="2">G72*1.21</f>
        <v>136.6937</v>
      </c>
      <c r="J72" s="17">
        <f t="shared" ref="J72:J82" si="3">F72*G72</f>
        <v>112.97</v>
      </c>
      <c r="K72" s="19"/>
    </row>
    <row r="73" ht="60" spans="1:11">
      <c r="A73" s="12">
        <v>66</v>
      </c>
      <c r="B73" s="13"/>
      <c r="C73" s="13" t="s">
        <v>82</v>
      </c>
      <c r="D73" s="12" t="s">
        <v>83</v>
      </c>
      <c r="E73" s="14" t="s">
        <v>17</v>
      </c>
      <c r="F73" s="15">
        <v>2</v>
      </c>
      <c r="G73" s="16">
        <v>15.34</v>
      </c>
      <c r="H73" s="17">
        <v>21</v>
      </c>
      <c r="I73" s="21">
        <f t="shared" si="2"/>
        <v>18.5614</v>
      </c>
      <c r="J73" s="17">
        <f t="shared" si="3"/>
        <v>30.68</v>
      </c>
      <c r="K73" s="19"/>
    </row>
    <row r="74" ht="60" spans="1:11">
      <c r="A74" s="12">
        <v>67</v>
      </c>
      <c r="B74" s="13"/>
      <c r="C74" s="13" t="s">
        <v>15</v>
      </c>
      <c r="D74" s="12" t="s">
        <v>84</v>
      </c>
      <c r="E74" s="14" t="s">
        <v>17</v>
      </c>
      <c r="F74" s="15">
        <v>2</v>
      </c>
      <c r="G74" s="16">
        <v>137.79</v>
      </c>
      <c r="H74" s="17">
        <v>21</v>
      </c>
      <c r="I74" s="21">
        <f t="shared" si="2"/>
        <v>166.7259</v>
      </c>
      <c r="J74" s="17">
        <f t="shared" si="3"/>
        <v>275.58</v>
      </c>
      <c r="K74" s="19"/>
    </row>
    <row r="75" ht="60" spans="1:11">
      <c r="A75" s="12">
        <v>68</v>
      </c>
      <c r="B75" s="13"/>
      <c r="C75" s="13" t="s">
        <v>15</v>
      </c>
      <c r="D75" s="12" t="s">
        <v>85</v>
      </c>
      <c r="E75" s="14" t="s">
        <v>17</v>
      </c>
      <c r="F75" s="15">
        <v>2</v>
      </c>
      <c r="G75" s="16">
        <v>248.49</v>
      </c>
      <c r="H75" s="17">
        <v>21</v>
      </c>
      <c r="I75" s="21">
        <f t="shared" si="2"/>
        <v>300.6729</v>
      </c>
      <c r="J75" s="17">
        <f t="shared" si="3"/>
        <v>496.98</v>
      </c>
      <c r="K75" s="19"/>
    </row>
    <row r="76" ht="60" spans="1:11">
      <c r="A76" s="12">
        <v>69</v>
      </c>
      <c r="B76" s="13"/>
      <c r="C76" s="13" t="s">
        <v>86</v>
      </c>
      <c r="D76" s="12" t="s">
        <v>87</v>
      </c>
      <c r="E76" s="14" t="s">
        <v>17</v>
      </c>
      <c r="F76" s="15">
        <v>2</v>
      </c>
      <c r="G76" s="16">
        <v>59.71</v>
      </c>
      <c r="H76" s="17">
        <v>21</v>
      </c>
      <c r="I76" s="21">
        <f t="shared" si="2"/>
        <v>72.2491</v>
      </c>
      <c r="J76" s="17">
        <f t="shared" si="3"/>
        <v>119.42</v>
      </c>
      <c r="K76" s="19"/>
    </row>
    <row r="77" ht="60" spans="1:11">
      <c r="A77" s="12">
        <v>70</v>
      </c>
      <c r="B77" s="13"/>
      <c r="C77" s="13" t="s">
        <v>86</v>
      </c>
      <c r="D77" s="12" t="s">
        <v>88</v>
      </c>
      <c r="E77" s="14" t="s">
        <v>17</v>
      </c>
      <c r="F77" s="15">
        <v>3</v>
      </c>
      <c r="G77" s="16">
        <v>21.29</v>
      </c>
      <c r="H77" s="17">
        <v>21</v>
      </c>
      <c r="I77" s="21">
        <f t="shared" si="2"/>
        <v>25.7609</v>
      </c>
      <c r="J77" s="17">
        <f t="shared" si="3"/>
        <v>63.87</v>
      </c>
      <c r="K77" s="19"/>
    </row>
    <row r="78" ht="60" spans="1:11">
      <c r="A78" s="12">
        <v>71</v>
      </c>
      <c r="B78" s="13"/>
      <c r="C78" s="13" t="s">
        <v>15</v>
      </c>
      <c r="D78" s="12" t="s">
        <v>89</v>
      </c>
      <c r="E78" s="14" t="s">
        <v>17</v>
      </c>
      <c r="F78" s="15">
        <v>1</v>
      </c>
      <c r="G78" s="16">
        <v>333.77</v>
      </c>
      <c r="H78" s="17">
        <v>21</v>
      </c>
      <c r="I78" s="21">
        <f t="shared" si="2"/>
        <v>403.8617</v>
      </c>
      <c r="J78" s="17">
        <f t="shared" si="3"/>
        <v>333.77</v>
      </c>
      <c r="K78" s="19"/>
    </row>
    <row r="79" ht="45" spans="1:11">
      <c r="A79" s="12">
        <v>72</v>
      </c>
      <c r="B79" s="13"/>
      <c r="C79" s="13" t="s">
        <v>86</v>
      </c>
      <c r="D79" s="12" t="s">
        <v>90</v>
      </c>
      <c r="E79" s="14" t="s">
        <v>17</v>
      </c>
      <c r="F79" s="15">
        <v>1</v>
      </c>
      <c r="G79" s="16">
        <v>79.5</v>
      </c>
      <c r="H79" s="17">
        <v>21</v>
      </c>
      <c r="I79" s="21">
        <f t="shared" si="2"/>
        <v>96.195</v>
      </c>
      <c r="J79" s="17">
        <f t="shared" si="3"/>
        <v>79.5</v>
      </c>
      <c r="K79" s="19"/>
    </row>
    <row r="80" ht="45" spans="1:11">
      <c r="A80" s="12">
        <v>73</v>
      </c>
      <c r="B80" s="13" t="s">
        <v>91</v>
      </c>
      <c r="C80" s="13" t="s">
        <v>92</v>
      </c>
      <c r="D80" s="15" t="s">
        <v>93</v>
      </c>
      <c r="E80" s="14" t="s">
        <v>17</v>
      </c>
      <c r="F80" s="15">
        <v>3</v>
      </c>
      <c r="G80" s="16">
        <v>107.31</v>
      </c>
      <c r="H80" s="17">
        <v>21</v>
      </c>
      <c r="I80" s="21">
        <f t="shared" si="2"/>
        <v>129.8451</v>
      </c>
      <c r="J80" s="17">
        <f t="shared" si="3"/>
        <v>321.93</v>
      </c>
      <c r="K80" s="19"/>
    </row>
    <row r="81" ht="60" spans="1:11">
      <c r="A81" s="12">
        <v>74</v>
      </c>
      <c r="B81" s="13"/>
      <c r="C81" s="13" t="s">
        <v>92</v>
      </c>
      <c r="D81" s="12" t="s">
        <v>94</v>
      </c>
      <c r="E81" s="14" t="s">
        <v>17</v>
      </c>
      <c r="F81" s="15">
        <v>3</v>
      </c>
      <c r="G81" s="16">
        <v>446.56</v>
      </c>
      <c r="H81" s="17">
        <v>21</v>
      </c>
      <c r="I81" s="21">
        <f t="shared" si="2"/>
        <v>540.3376</v>
      </c>
      <c r="J81" s="17">
        <f t="shared" si="3"/>
        <v>1339.68</v>
      </c>
      <c r="K81" s="19"/>
    </row>
    <row r="82" ht="60" spans="1:11">
      <c r="A82" s="12">
        <v>75</v>
      </c>
      <c r="B82" s="13"/>
      <c r="C82" s="13" t="s">
        <v>92</v>
      </c>
      <c r="D82" s="12" t="s">
        <v>95</v>
      </c>
      <c r="E82" s="14" t="s">
        <v>17</v>
      </c>
      <c r="F82" s="15">
        <v>3</v>
      </c>
      <c r="G82" s="16">
        <v>103.17</v>
      </c>
      <c r="H82" s="17">
        <v>21</v>
      </c>
      <c r="I82" s="21">
        <f t="shared" si="2"/>
        <v>124.8357</v>
      </c>
      <c r="J82" s="17">
        <f t="shared" si="3"/>
        <v>309.51</v>
      </c>
      <c r="K82" s="19"/>
    </row>
    <row r="83" spans="1:11">
      <c r="A83" s="22" t="s">
        <v>96</v>
      </c>
      <c r="B83" s="22"/>
      <c r="C83" s="22"/>
      <c r="D83" s="22"/>
      <c r="E83" s="22"/>
      <c r="F83" s="22"/>
      <c r="G83" s="22"/>
      <c r="H83" s="22"/>
      <c r="I83" s="22"/>
      <c r="J83" s="17">
        <f>SUM(J8:J82)</f>
        <v>77208.74</v>
      </c>
      <c r="K83" s="19"/>
    </row>
    <row r="84" spans="1:11">
      <c r="A84" s="22" t="s">
        <v>97</v>
      </c>
      <c r="B84" s="22"/>
      <c r="C84" s="22"/>
      <c r="D84" s="22"/>
      <c r="E84" s="22"/>
      <c r="F84" s="22"/>
      <c r="G84" s="22"/>
      <c r="H84" s="22"/>
      <c r="I84" s="22"/>
      <c r="J84" s="17">
        <f>J83*0.21</f>
        <v>16213.8354</v>
      </c>
      <c r="K84" s="19"/>
    </row>
    <row r="85" spans="1:11">
      <c r="A85" s="22" t="s">
        <v>98</v>
      </c>
      <c r="B85" s="22"/>
      <c r="C85" s="22"/>
      <c r="D85" s="22"/>
      <c r="E85" s="22"/>
      <c r="F85" s="22"/>
      <c r="G85" s="22"/>
      <c r="H85" s="22"/>
      <c r="I85" s="22"/>
      <c r="J85" s="17">
        <f>J83+J84</f>
        <v>93422.5754</v>
      </c>
      <c r="K85" s="19"/>
    </row>
    <row r="86" spans="1:11">
      <c r="A86" s="23"/>
      <c r="B86" s="24"/>
      <c r="C86" s="24"/>
      <c r="D86" s="24"/>
      <c r="E86" s="24"/>
      <c r="F86" s="24"/>
      <c r="G86" s="24"/>
      <c r="H86" s="24"/>
      <c r="I86" s="24"/>
      <c r="J86" s="27"/>
      <c r="K86" s="19"/>
    </row>
    <row r="87" ht="38" customHeight="1" spans="1:11">
      <c r="A87" s="25" t="s">
        <v>99</v>
      </c>
      <c r="B87" s="25"/>
      <c r="C87" s="25"/>
      <c r="D87" s="25"/>
      <c r="E87" s="25"/>
      <c r="F87" s="25"/>
      <c r="G87" s="25"/>
      <c r="H87" s="25"/>
      <c r="I87" s="25"/>
      <c r="J87" s="25"/>
      <c r="K87" s="19"/>
    </row>
    <row r="88" spans="1:11">
      <c r="A88" s="26"/>
      <c r="B88" s="26"/>
      <c r="C88" s="26"/>
      <c r="D88" s="26"/>
      <c r="E88" s="26"/>
      <c r="F88" s="26"/>
      <c r="G88" s="26"/>
      <c r="H88" s="26"/>
      <c r="I88" s="26"/>
      <c r="J88" s="28"/>
      <c r="K88" s="19"/>
    </row>
  </sheetData>
  <mergeCells count="10">
    <mergeCell ref="G1:J1"/>
    <mergeCell ref="A3:J3"/>
    <mergeCell ref="A4:J4"/>
    <mergeCell ref="A5:J5"/>
    <mergeCell ref="A83:I83"/>
    <mergeCell ref="A84:I84"/>
    <mergeCell ref="A85:I85"/>
    <mergeCell ref="A87:J87"/>
    <mergeCell ref="B8:B79"/>
    <mergeCell ref="B80:B82"/>
  </mergeCells>
  <pageMargins left="0.699305555555556" right="0.699305555555556"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2018-04-07T05:36:00Z</dcterms:created>
  <dcterms:modified xsi:type="dcterms:W3CDTF">2018-04-10T10:55:39Z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