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C:\Users\Gydytojas1\Desktop\VP PIRKIMAI\2022 pirkimai\2022-06-07. Reagentai ir pagalbinės priemonės_Šlapimo, šlap. mikroskopija, antikūnai, kraujo grupės 606161\SUTARTYS\Diamedica\"/>
    </mc:Choice>
  </mc:AlternateContent>
  <xr:revisionPtr revIDLastSave="0" documentId="8_{CB32EDFE-20A3-42B6-89CB-32288BA7875E}" xr6:coauthVersionLast="47" xr6:coauthVersionMax="47" xr10:uidLastSave="{00000000-0000-0000-0000-000000000000}"/>
  <bookViews>
    <workbookView xWindow="-120" yWindow="-120" windowWidth="29040" windowHeight="15840" xr2:uid="{00000000-000D-0000-FFFF-FFFF00000000}"/>
  </bookViews>
  <sheets>
    <sheet name="Techninė specifikacija" sheetId="2" r:id="rId1"/>
  </sheets>
  <definedNames>
    <definedName name="_xlnm.Print_Area" localSheetId="0">'Techninė specifikacija'!$A$1:$K$27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5" i="2" l="1"/>
  <c r="L24" i="2"/>
  <c r="L23" i="2"/>
  <c r="L22" i="2"/>
  <c r="L21" i="2"/>
  <c r="J20" i="2"/>
  <c r="L20" i="2"/>
  <c r="J25" i="2"/>
  <c r="I24" i="2"/>
  <c r="J24" i="2" s="1"/>
  <c r="I23" i="2"/>
  <c r="J23" i="2" s="1"/>
  <c r="I22" i="2"/>
  <c r="J22" i="2" s="1"/>
  <c r="I21" i="2"/>
  <c r="J21" i="2" s="1"/>
  <c r="I20" i="2"/>
  <c r="I26" i="2" l="1"/>
</calcChain>
</file>

<file path=xl/sharedStrings.xml><?xml version="1.0" encoding="utf-8"?>
<sst xmlns="http://schemas.openxmlformats.org/spreadsheetml/2006/main" count="64" uniqueCount="56">
  <si>
    <t>TECHNINĖ SPECIFIKACIJA</t>
  </si>
  <si>
    <t>1.</t>
  </si>
  <si>
    <t>2.</t>
  </si>
  <si>
    <t>3.</t>
  </si>
  <si>
    <t>4.</t>
  </si>
  <si>
    <t>5.</t>
  </si>
  <si>
    <t>6.</t>
  </si>
  <si>
    <t>Eil. Nr.</t>
  </si>
  <si>
    <t xml:space="preserve">Preliminarus tyrimų skaičius per 36 mėn. </t>
  </si>
  <si>
    <t>Rh neigiama kontrolė</t>
  </si>
  <si>
    <t>Standartiniai eritrocitai ABO/Rh kontrolei</t>
  </si>
  <si>
    <t>Monokloninis Anti A</t>
  </si>
  <si>
    <t>Monokloninis Anti B</t>
  </si>
  <si>
    <t>4x5 ml</t>
  </si>
  <si>
    <t>Mato vnt.</t>
  </si>
  <si>
    <t>Gamintojas, komercinis prekės pavadinimas, dokumentai, įrodantys atitikimą reikalavimams</t>
  </si>
  <si>
    <t>Reagento pavadinimas</t>
  </si>
  <si>
    <t>Techniniai reikalavimai</t>
  </si>
  <si>
    <t>Monokloninis Anti AB</t>
  </si>
  <si>
    <t>Monokloninis Anti D(Ig M)</t>
  </si>
  <si>
    <t>1. Tyrimo reakcijos laikas ne ilgesnis kaip 3 min.
2. Agliutinacija ryškiai matoma.
3. Buteliukai su vidinėmis pipetėmis
4. Reagentai saugūs infekcinių ligų aspektu.
5. Du to paties pavadinimo reagentų flakonai vienoje siuntoje turi būti skirtingų serijų.
6. Reagentai sertifikuoti CE ženklu.
7. Kartu su reagentais turi būti pateikiamos reagentų naudojimo instrukcijos lietuvių kalba ir saugos duomenų lapai.
8. Reagentai, kontrolinės medžiagos turi būti paruošti tinkamam naudojimui.
9. Atidaryti reagentai ir kontrolinės medžiagos turi būti stabilūs iki galiojimo pabaigos, nurodytos ant pakuotės etiketės.</t>
  </si>
  <si>
    <t>1. Tyrimo reakcijos laikas ne ilgesnis kaip 3 min.
2. Agliutinacija ryškiai matoma.
3. Reagentai saugūs infekcinių ligų aspektu.
4. Du to paties pavadinimo reagentų flakonai vienoje siuntoje turi būti skirtingų serijų.
5. Reagentai sertifikuoti CE ženklu.
6. Kartu su reagentais turi būti pateikiamos reagentų naudojimo instrukcijos lietuvių kalba ir saugos duomenų lapai.
7. Reagentai, kontrolinės medžiagos turi būti paruošti tinkamam naudojimui.
8. Atidaryti reagentai ir kontrolinės medžiagos turi būti stabilūs iki galiojimo pabaigos, nurodytos ant pakuotės etiketės.</t>
  </si>
  <si>
    <t>nuo 10 iki 12 ml</t>
  </si>
  <si>
    <t>1 but.</t>
  </si>
  <si>
    <t>1 pak.</t>
  </si>
  <si>
    <t>Suma, Eur su PVM (orientaciniam kiekiui)</t>
  </si>
  <si>
    <t>Vnt. kaina, Eur su PVM</t>
  </si>
  <si>
    <t>Tiekėjo siūlomos prekės techninių reikalavimų reikšmė (tiekėjas turi nurodyti tikslius dydžius, medžiagas, išmatavimus ir pan.)</t>
  </si>
  <si>
    <t>2. Visos siūlomos prekės turi būti originalios, tinkamos darbui prietaisu suteikiamu panaudos būdu arba prietaisu, kuris yra perkančiosios organizacijos nuosavybė.</t>
  </si>
  <si>
    <t>3. Perkančioji organizacija prekes planuoja pirkti pagal poreikį, kuris priklauso nuo aplinkybių, neprognozuojamų pirkimo metu (perkamų prekių kiekis priklauso nuo sutarties vykdymo metu iškylančio poreikio, keičiantis poliklinikos poreikiams, pacientų skaičiui). Perkančioji organizacija neįsipareigoja išpirkti viso prekių kiekio.</t>
  </si>
  <si>
    <t>5.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</si>
  <si>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1. Visoms nurodytoms konkrečioms medžiagoms ir / ar konkretiems prekių pavadinimams taikoma „arba lygiavertis“. Tiekėjas, siūlantis lygiavertę prekę, privalo patikimomis priemonėmis įrodyti, kad siūloma prekė yra lygiavertė ir visiškai atitinka techninėje specifikacijoje keliamus reikalavimus. Lygiavertį pasiūlymą teikiantis tiekėjas privalo numatyti nurodytų tyrimų verifikavimo procedūras pagal CLSI EP15-A3 standarto reikalavimus bei nemokamai suteikti verifikavimui atlikti reikalingus reagentus ir priemones.</t>
  </si>
  <si>
    <t xml:space="preserve">9. Tiekėjas, suteikiantis prietaisą panaudos būdu, turi pateikti detalų analizatoriaus priežiūros planą, pateikti visas priežiūrai atlikti reikiamas priemones ir instrukcijas. </t>
  </si>
  <si>
    <t>10. Tiekėjas, suteikiantis prietaisą panaudos būdu, prietaiso instaliavimo metu turi užtikrinti laboratorijos darbo nepertraukiamumą ir sklandumą.</t>
  </si>
  <si>
    <t>7. Perkančioji organizacija, siekdama patikrinti prekių atitikimą reikalavimams, gali prašyti tiekėjo per 7 kalendorines dienas pateikti prekių pavyzdžius. Pateikti pavyzdžiai grąžinami nebus. Nepateikus prekių pavyzdžių, pasiūlymas bus atmetamas.</t>
  </si>
  <si>
    <t>8. Reagentų ir pagalbinių priemonių tiekėjas turi pateikti tyrimų protokolus, prekių aprašymus, naudojimo instrukcijas, saugos duomenų lapus ir kitą su tyrimo procesu, reagentu, pagalbine priemone susijusią svarbią informaciją. Bet kokius gamintojo atliktus prekių aprašymų, naudojimo instrukcijų, saugos duomenų lapų ar kitos dokumentacijos pakeitimus nedelsiant pranešti vartotojui.</t>
  </si>
  <si>
    <t>12.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</si>
  <si>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4 PIRKIMO OBJEKTO DALIS. MONOKLONALINIAI REAGENTAI KRAUJO GRUPIŲ, RH FAKTORIAUS NUSTATYMUI.</t>
  </si>
  <si>
    <t>MONOKLONALINIAI REAGENTAI KRAUJŲ GRUPIŲ, Rh FAKTORIAUS NUSTATYMUI (būtina pateikti visus reikalaujamus reagentus)</t>
  </si>
  <si>
    <t>4 pirkimo objekto dalies bendra suma, EUR su PVM:</t>
  </si>
  <si>
    <t>Supaprastinto atviro konkurso sąlygų  4 priedas</t>
  </si>
  <si>
    <t>1. Tyrimo reakcijos laikas iki 3 min.
2. Agliutinacija ryškiai matoma.
3. Buteliukai su vidinėmis pipetėmis
4. Reagentai saugūs infekcinių ligų aspektu.
5. Reagentai bus tiekiami dviejų skirtingų serijų.
6. Reagentai sertifikuoti CE ženklu.
7. Kartu su reagentais  pateikiamos reagentų naudojimo instrukcijos lietuvių kalba ir saugos duomenų lapai.
8. Reagentai, kontrolinės medžiagos paruošti tinkamam naudojimui.
9. Atidaryti reagentai ir kontrolinės medžiagos stabilūs iki galiojimo pabaigos, nurodytos ant pakuotės etiketės.</t>
  </si>
  <si>
    <t>1. Tyrimo reakcijos laikas iki 3 min.
2. Agliutinacija ryškiai matoma.
3. Reagentai saugūs infekcinių ligų aspektu.
4. Reagentai bus tiekiami dviejų skirtingų serijų.
5. Reagentai sertifikuoti CE ženklu.
6. Kartu su reagentais  pateikiamos reagentų naudojimo instrukcijos lietuvių kalba ir saugos duomenų lapai.
7. Reagentai, kontrolinės medžiagos paruošti tinkamam naudojimui.
8. Atidaryti reagentai ir kontrolinės medžiagos stabilūs iki galiojimo pabaigos, nurodytos ant pakuotės etiketės.</t>
  </si>
  <si>
    <t>Diagast, Monokloninis Anti-A (10 ml), 70501/70540</t>
  </si>
  <si>
    <t>Diagast, monokloninis  Anti-B (10 ml), 70502/70541</t>
  </si>
  <si>
    <t>Diagast, Monokloninis Anti-AB (10 ml), 70503</t>
  </si>
  <si>
    <t>Diagast, Monokloninis Anti-D (RH1) IgM I (10 ml), 71000</t>
  </si>
  <si>
    <t>Diagast, Neigiama kontrolė (Rh kontrolės reagentas) 10 ml, 79000</t>
  </si>
  <si>
    <t>Diagast, Standartiniai eritrocitai Hematest A1,A2,B,O (4x5 ml), 51999</t>
  </si>
  <si>
    <r>
      <rPr>
        <b/>
        <sz val="11"/>
        <color theme="1"/>
        <rFont val="Times New Roman"/>
        <family val="1"/>
      </rPr>
      <t>PASTABOS:</t>
    </r>
    <r>
      <rPr>
        <sz val="11"/>
        <color theme="1"/>
        <rFont val="Times New Roman"/>
        <family val="1"/>
      </rPr>
      <t xml:space="preserve">
1. Tiekėjas turi užtikrinti, kad sutarties vykdymo laikotarpiu tiekėjo nurodytų reagentų ir pagalbinių priemonių kiekis bus teikiamas perkančiajai organizacijai pagal šios poreikį, t. y. vykdant užsakymus, pateiktus el. paštu.
2. Reagentų galiojimo terminas: </t>
    </r>
    <r>
      <rPr>
        <b/>
        <u/>
        <sz val="11"/>
        <color theme="1"/>
        <rFont val="Times New Roman"/>
        <family val="1"/>
      </rPr>
      <t>ne mažiau kaip 6 mėnesiai</t>
    </r>
    <r>
      <rPr>
        <sz val="11"/>
        <color theme="1"/>
        <rFont val="Times New Roman"/>
        <family val="1"/>
      </rPr>
      <t xml:space="preserve"> nuo jų pristatymo Perkančiajai organizacijai dienos.</t>
    </r>
  </si>
  <si>
    <t>11. Tiekėjas turi užtikrinti sistemos (analizatoriaus su priedais) nepertraukiamą techninį aptarnavimą sutarties galiojimo laikotarpiu. Gavus pranešimą apie gedimą, tiekėjas nedelsiant (esant galimybei) turi prisijungti prie analizatoriaus ir pašalinti sutrikimus nuotoliniu būdu, o to nepavykus padaryti, į vietą turi atvykti turintis reikiamą kvalifikaciją darbuotojas ir pašalinti gedimą per 1 d.d. Nesant galimybės pašalinti gedimą per 1 d.d., tiekėjas privalo sugedusią (netinkamai veikiančią) įranga laikinai pakeisti lygiaverte pagal galimybes kuo skubiau.</t>
  </si>
  <si>
    <r>
      <t xml:space="preserve">4.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t>
    </r>
    <r>
      <rPr>
        <i/>
        <sz val="10"/>
        <color theme="1"/>
        <rFont val="Times New Roman"/>
        <family val="1"/>
      </rPr>
      <t>(pdf</t>
    </r>
    <r>
      <rPr>
        <sz val="10"/>
        <color theme="1"/>
        <rFont val="Times New Roman"/>
        <family val="1"/>
      </rPr>
      <t xml:space="preserve"> formatu)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</si>
  <si>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r>
      <t xml:space="preserve">6. Tiekėjas turi tiekti prekes, atitinkančias Europos direktyvų nuostatas. Siūlantiems reagentus ir pagalbines priemones pateikti atitikties dokumentą pagal Europos direktyvų nuostatas, kuris atitinka Tarybos direktyvos 98/79/EC sąlygas </t>
    </r>
    <r>
      <rPr>
        <i/>
        <sz val="10"/>
        <color theme="1"/>
        <rFont val="Times New Roman"/>
        <family val="1"/>
      </rPr>
      <t>in vitro</t>
    </r>
    <r>
      <rPr>
        <sz val="10"/>
        <color theme="1"/>
        <rFont val="Times New Roman"/>
        <family val="1"/>
      </rPr>
      <t xml:space="preserve"> diagnostikos medicinos prietaisams. Visos siūlomos prekės turi būti skirtos </t>
    </r>
    <r>
      <rPr>
        <i/>
        <sz val="10"/>
        <color theme="1"/>
        <rFont val="Times New Roman"/>
        <family val="1"/>
      </rPr>
      <t>in vitro</t>
    </r>
    <r>
      <rPr>
        <sz val="10"/>
        <color theme="1"/>
        <rFont val="Times New Roman"/>
        <family val="1"/>
      </rPr>
      <t xml:space="preserve"> diagnostikai. Tiekėjas, tiekiantis reagentus ir pagalbines priemones su prietaisu, turi pateikti naudojimosi prietaisu instrukciją.</t>
    </r>
  </si>
  <si>
    <t>Pageidaujama pakuotė</t>
  </si>
  <si>
    <t>Vnt. kaina, Eur be PVM</t>
  </si>
  <si>
    <t>Suma, Eur be PVM (orientaciniam kiekiui)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</si>
</sst>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0\ _L_t"/>
  </numFmts>
  <fonts count="19" x14ac:knownFonts="1">
    <font>
      <sz val="11"/>
      <color theme="1"/>
      <name val="Calibri"/>
      <family val="2"/>
      <charset val="186"/>
      <scheme val="minor"/>
    </font>
    <font>
      <sz val="11"/>
      <color theme="1"/>
      <name val="Times New Roman"/>
      <family val="1"/>
      <charset val="186"/>
    </font>
    <font>
      <sz val="10"/>
      <name val="Arial Baltic"/>
      <charset val="186"/>
    </font>
    <font>
      <sz val="11"/>
      <color theme="1"/>
      <name val="Calibri"/>
      <family val="2"/>
      <charset val="186"/>
      <scheme val="minor"/>
    </font>
    <font>
      <sz val="10"/>
      <name val="Arial"/>
      <family val="2"/>
      <charset val="186"/>
    </font>
    <font>
      <sz val="11"/>
      <color indexed="8"/>
      <name val="Calibri"/>
      <family val="2"/>
      <charset val="186"/>
    </font>
    <font>
      <sz val="10"/>
      <color rgb="FF000000"/>
      <name val="MS Sans Serif"/>
      <family val="2"/>
      <charset val="186"/>
    </font>
    <font>
      <sz val="11"/>
      <color theme="1"/>
      <name val="Calibri"/>
      <family val="2"/>
      <scheme val="minor"/>
    </font>
    <font>
      <sz val="10"/>
      <color indexed="8"/>
      <name val="MS Sans Serif"/>
      <family val="2"/>
      <charset val="186"/>
    </font>
    <font>
      <b/>
      <sz val="11"/>
      <color theme="4" tint="-0.249977111117893"/>
      <name val="Times New Roman"/>
      <family val="1"/>
    </font>
    <font>
      <b/>
      <sz val="11"/>
      <color theme="1"/>
      <name val="Times New Roman"/>
      <family val="1"/>
    </font>
    <font>
      <b/>
      <sz val="11"/>
      <name val="Times New Roman"/>
      <family val="1"/>
    </font>
    <font>
      <b/>
      <sz val="11"/>
      <color theme="0"/>
      <name val="Times New Roman"/>
      <family val="1"/>
    </font>
    <font>
      <sz val="11"/>
      <color theme="1"/>
      <name val="Times New Roman"/>
      <family val="1"/>
    </font>
    <font>
      <b/>
      <sz val="11"/>
      <color indexed="8"/>
      <name val="Times New Roman"/>
      <family val="1"/>
    </font>
    <font>
      <i/>
      <sz val="10"/>
      <color theme="1"/>
      <name val="Times New Roman"/>
      <family val="1"/>
    </font>
    <font>
      <b/>
      <u/>
      <sz val="11"/>
      <color theme="1"/>
      <name val="Times New Roman"/>
      <family val="1"/>
    </font>
    <font>
      <sz val="11"/>
      <name val="Times New Roman"/>
      <family val="1"/>
    </font>
    <font>
      <sz val="10"/>
      <color theme="1"/>
      <name val="Times New Roman"/>
      <family val="1"/>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8">
    <xf numFmtId="0" fontId="0"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6" fillId="0" borderId="0"/>
    <xf numFmtId="0" fontId="7" fillId="0" borderId="0"/>
    <xf numFmtId="0" fontId="7" fillId="0" borderId="0"/>
    <xf numFmtId="0" fontId="8" fillId="0" borderId="0"/>
    <xf numFmtId="0" fontId="4" fillId="0" borderId="0"/>
    <xf numFmtId="0" fontId="7" fillId="0" borderId="0"/>
    <xf numFmtId="0" fontId="4" fillId="0" borderId="0"/>
    <xf numFmtId="164" fontId="3" fillId="0" borderId="0" applyFont="0" applyFill="0" applyBorder="0" applyAlignment="0" applyProtection="0"/>
  </cellStyleXfs>
  <cellXfs count="46">
    <xf numFmtId="0" fontId="0" fillId="0" borderId="0" xfId="0"/>
    <xf numFmtId="0" fontId="1" fillId="0" borderId="0" xfId="0" applyFont="1"/>
    <xf numFmtId="0" fontId="1" fillId="0" borderId="0" xfId="0" applyFont="1" applyBorder="1" applyAlignment="1">
      <alignment horizontal="left" vertical="top" wrapText="1"/>
    </xf>
    <xf numFmtId="0" fontId="1" fillId="0" borderId="0" xfId="0" applyFont="1" applyAlignment="1">
      <alignment wrapText="1"/>
    </xf>
    <xf numFmtId="0" fontId="10" fillId="0" borderId="0" xfId="0" applyFont="1" applyAlignment="1">
      <alignment horizontal="center" vertical="center" wrapText="1"/>
    </xf>
    <xf numFmtId="0" fontId="13" fillId="0" borderId="0" xfId="0" applyFont="1" applyBorder="1" applyAlignment="1">
      <alignment horizontal="center" vertical="center" wrapText="1"/>
    </xf>
    <xf numFmtId="0" fontId="13" fillId="0" borderId="0" xfId="0" applyFont="1" applyAlignment="1">
      <alignment horizontal="center" vertical="center" wrapText="1"/>
    </xf>
    <xf numFmtId="0" fontId="10" fillId="3" borderId="1" xfId="0" applyFont="1" applyFill="1" applyBorder="1" applyAlignment="1">
      <alignment horizontal="center" vertical="center" wrapText="1"/>
    </xf>
    <xf numFmtId="0" fontId="11" fillId="3" borderId="1" xfId="3" applyFont="1" applyFill="1" applyBorder="1" applyAlignment="1" applyProtection="1">
      <alignment horizontal="center" vertical="center" wrapText="1"/>
      <protection locked="0"/>
    </xf>
    <xf numFmtId="165" fontId="14" fillId="3" borderId="1" xfId="13" applyNumberFormat="1" applyFont="1" applyFill="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17" fillId="3" borderId="1" xfId="1"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0" fontId="17" fillId="3" borderId="1" xfId="1" applyFont="1" applyFill="1" applyBorder="1" applyAlignment="1">
      <alignment horizontal="left" vertical="center" wrapText="1"/>
    </xf>
    <xf numFmtId="0" fontId="13" fillId="3" borderId="1" xfId="0" applyFont="1" applyFill="1" applyBorder="1" applyAlignment="1">
      <alignment horizontal="left" vertical="center" wrapText="1"/>
    </xf>
    <xf numFmtId="2" fontId="10" fillId="2" borderId="1" xfId="0" applyNumberFormat="1" applyFont="1" applyFill="1" applyBorder="1" applyAlignment="1">
      <alignment horizontal="center" vertical="center" wrapText="1"/>
    </xf>
    <xf numFmtId="2" fontId="1" fillId="0" borderId="1" xfId="0" applyNumberFormat="1" applyFont="1" applyBorder="1" applyAlignment="1">
      <alignment horizontal="center" vertical="center"/>
    </xf>
    <xf numFmtId="0" fontId="18" fillId="0" borderId="10" xfId="0" applyFont="1" applyBorder="1" applyAlignment="1">
      <alignment horizontal="left" vertical="center" wrapText="1"/>
    </xf>
    <xf numFmtId="0" fontId="18" fillId="0" borderId="7" xfId="0" applyFont="1" applyBorder="1" applyAlignment="1">
      <alignment horizontal="left" vertical="center" wrapText="1"/>
    </xf>
    <xf numFmtId="0" fontId="18" fillId="0" borderId="11" xfId="0" applyFont="1" applyBorder="1" applyAlignment="1">
      <alignment horizontal="left" vertical="center" wrapText="1"/>
    </xf>
    <xf numFmtId="0" fontId="17" fillId="3" borderId="4" xfId="1" applyFont="1" applyFill="1" applyBorder="1" applyAlignment="1">
      <alignment horizontal="left" vertical="center" wrapText="1"/>
    </xf>
    <xf numFmtId="0" fontId="17" fillId="3" borderId="5" xfId="1" applyFont="1" applyFill="1" applyBorder="1" applyAlignment="1">
      <alignment horizontal="left" vertical="center" wrapText="1"/>
    </xf>
    <xf numFmtId="0" fontId="17" fillId="3" borderId="2" xfId="1" applyFont="1" applyFill="1" applyBorder="1" applyAlignment="1">
      <alignment horizontal="left" vertical="center" wrapText="1"/>
    </xf>
    <xf numFmtId="0" fontId="13" fillId="0" borderId="0" xfId="0" applyFont="1" applyAlignment="1">
      <alignment horizontal="right" vertical="center" wrapText="1"/>
    </xf>
    <xf numFmtId="0" fontId="12" fillId="4" borderId="13"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3" xfId="0" applyFont="1" applyBorder="1" applyAlignment="1">
      <alignment horizontal="left" vertical="center" wrapText="1"/>
    </xf>
    <xf numFmtId="0" fontId="10" fillId="2" borderId="6"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0" xfId="0" applyFont="1" applyAlignment="1">
      <alignment horizontal="center" vertical="center" wrapText="1"/>
    </xf>
    <xf numFmtId="0" fontId="18" fillId="0" borderId="17"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15" xfId="0" applyFont="1" applyBorder="1" applyAlignment="1">
      <alignment horizontal="left" vertical="center" wrapText="1"/>
    </xf>
    <xf numFmtId="0" fontId="18" fillId="0" borderId="8" xfId="0" applyFont="1" applyBorder="1" applyAlignment="1">
      <alignment horizontal="left" vertical="center" wrapText="1"/>
    </xf>
    <xf numFmtId="0" fontId="18" fillId="0" borderId="16" xfId="0" applyFont="1" applyBorder="1" applyAlignment="1">
      <alignment horizontal="left" vertical="center" wrapText="1"/>
    </xf>
  </cellXfs>
  <cellStyles count="18">
    <cellStyle name="0,0_x000d__x000a_NA_x000d__x000a_" xfId="7" xr:uid="{00000000-0005-0000-0000-000000000000}"/>
    <cellStyle name="Comma 2" xfId="17" xr:uid="{00000000-0005-0000-0000-000001000000}"/>
    <cellStyle name="Excel Built-in Normal" xfId="8" xr:uid="{00000000-0005-0000-0000-000002000000}"/>
    <cellStyle name="Įprastas" xfId="0" builtinId="0"/>
    <cellStyle name="Normal 10" xfId="2" xr:uid="{00000000-0005-0000-0000-000004000000}"/>
    <cellStyle name="Normal 11" xfId="14" xr:uid="{00000000-0005-0000-0000-000005000000}"/>
    <cellStyle name="Normal 2" xfId="3" xr:uid="{00000000-0005-0000-0000-000006000000}"/>
    <cellStyle name="Normal 2 2" xfId="4" xr:uid="{00000000-0005-0000-0000-000007000000}"/>
    <cellStyle name="Normal 2 3" xfId="15" xr:uid="{00000000-0005-0000-0000-000008000000}"/>
    <cellStyle name="Normal 2_2011 01 21 Mikrobiol skyr specifikacija is Virbalienes 02 26" xfId="5" xr:uid="{00000000-0005-0000-0000-000009000000}"/>
    <cellStyle name="Normal 3" xfId="6" xr:uid="{00000000-0005-0000-0000-00000A000000}"/>
    <cellStyle name="Normal 4" xfId="11" xr:uid="{00000000-0005-0000-0000-00000B000000}"/>
    <cellStyle name="Normal 5" xfId="12" xr:uid="{00000000-0005-0000-0000-00000C000000}"/>
    <cellStyle name="Normal 5 2" xfId="9" xr:uid="{00000000-0005-0000-0000-00000D000000}"/>
    <cellStyle name="Normal 6" xfId="16" xr:uid="{00000000-0005-0000-0000-00000E000000}"/>
    <cellStyle name="Normal_Sheet1" xfId="1" xr:uid="{00000000-0005-0000-0000-00000F000000}"/>
    <cellStyle name="Normal_Sheet1 2" xfId="13" xr:uid="{00000000-0005-0000-0000-000010000000}"/>
    <cellStyle name="TableStyleLight1" xfId="10"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topLeftCell="A25" zoomScale="80" zoomScaleNormal="80" zoomScaleSheetLayoutView="100" workbookViewId="0">
      <selection activeCell="M19" sqref="M19"/>
    </sheetView>
  </sheetViews>
  <sheetFormatPr defaultColWidth="9.140625" defaultRowHeight="15" x14ac:dyDescent="0.25"/>
  <cols>
    <col min="1" max="1" width="5.140625" style="1" customWidth="1"/>
    <col min="2" max="2" width="14" style="1" customWidth="1"/>
    <col min="3" max="3" width="35.28515625" style="1" customWidth="1"/>
    <col min="4" max="4" width="29.42578125" style="1" customWidth="1"/>
    <col min="5" max="5" width="13.28515625" style="1" customWidth="1"/>
    <col min="6" max="6" width="14.28515625" style="1" customWidth="1"/>
    <col min="7" max="7" width="10.5703125" style="1" customWidth="1"/>
    <col min="8" max="8" width="14.28515625" style="3" bestFit="1" customWidth="1"/>
    <col min="9" max="9" width="13" style="1" customWidth="1"/>
    <col min="10" max="10" width="15.42578125" style="1" customWidth="1"/>
    <col min="11" max="11" width="14.28515625" style="1" customWidth="1"/>
    <col min="12" max="12" width="15.28515625" style="1" customWidth="1"/>
    <col min="13" max="16384" width="9.140625" style="1"/>
  </cols>
  <sheetData>
    <row r="1" spans="1:11" ht="14.45" customHeight="1" x14ac:dyDescent="0.25">
      <c r="A1" s="23" t="s">
        <v>40</v>
      </c>
      <c r="B1" s="23"/>
      <c r="C1" s="23"/>
      <c r="D1" s="23"/>
      <c r="E1" s="23"/>
      <c r="F1" s="23"/>
      <c r="G1" s="23"/>
      <c r="H1" s="23"/>
      <c r="I1" s="23"/>
      <c r="J1" s="6"/>
    </row>
    <row r="2" spans="1:11" ht="15.75" customHeight="1" x14ac:dyDescent="0.25">
      <c r="A2" s="39" t="s">
        <v>0</v>
      </c>
      <c r="B2" s="39"/>
      <c r="C2" s="39"/>
      <c r="D2" s="39"/>
      <c r="E2" s="39"/>
      <c r="F2" s="39"/>
      <c r="G2" s="39"/>
      <c r="H2" s="39"/>
      <c r="I2" s="39"/>
      <c r="J2" s="6"/>
    </row>
    <row r="3" spans="1:11" ht="15.75" customHeight="1" thickBot="1" x14ac:dyDescent="0.3">
      <c r="A3" s="4"/>
      <c r="B3" s="4"/>
      <c r="C3" s="4"/>
      <c r="D3" s="4"/>
      <c r="E3" s="4"/>
      <c r="F3" s="4"/>
      <c r="G3" s="4"/>
      <c r="H3" s="4"/>
      <c r="I3" s="4"/>
      <c r="J3" s="6"/>
    </row>
    <row r="4" spans="1:11" ht="49.9" customHeight="1" x14ac:dyDescent="0.25">
      <c r="A4" s="43" t="s">
        <v>31</v>
      </c>
      <c r="B4" s="44"/>
      <c r="C4" s="44"/>
      <c r="D4" s="44"/>
      <c r="E4" s="44"/>
      <c r="F4" s="44"/>
      <c r="G4" s="44"/>
      <c r="H4" s="44"/>
      <c r="I4" s="45"/>
      <c r="J4" s="6"/>
    </row>
    <row r="5" spans="1:11" ht="21" customHeight="1" x14ac:dyDescent="0.25">
      <c r="A5" s="17" t="s">
        <v>28</v>
      </c>
      <c r="B5" s="18"/>
      <c r="C5" s="18"/>
      <c r="D5" s="18"/>
      <c r="E5" s="18"/>
      <c r="F5" s="18"/>
      <c r="G5" s="18"/>
      <c r="H5" s="18"/>
      <c r="I5" s="19"/>
      <c r="J5" s="6"/>
    </row>
    <row r="6" spans="1:11" ht="38.450000000000003" customHeight="1" x14ac:dyDescent="0.25">
      <c r="A6" s="17" t="s">
        <v>29</v>
      </c>
      <c r="B6" s="18"/>
      <c r="C6" s="18"/>
      <c r="D6" s="18"/>
      <c r="E6" s="18"/>
      <c r="F6" s="18"/>
      <c r="G6" s="18"/>
      <c r="H6" s="18"/>
      <c r="I6" s="19"/>
      <c r="J6" s="6"/>
    </row>
    <row r="7" spans="1:11" ht="87.6" customHeight="1" x14ac:dyDescent="0.25">
      <c r="A7" s="17" t="s">
        <v>51</v>
      </c>
      <c r="B7" s="18"/>
      <c r="C7" s="18"/>
      <c r="D7" s="18"/>
      <c r="E7" s="18"/>
      <c r="F7" s="18"/>
      <c r="G7" s="18"/>
      <c r="H7" s="18"/>
      <c r="I7" s="19"/>
      <c r="J7" s="6"/>
    </row>
    <row r="8" spans="1:11" ht="30.6" customHeight="1" x14ac:dyDescent="0.25">
      <c r="A8" s="17" t="s">
        <v>30</v>
      </c>
      <c r="B8" s="18"/>
      <c r="C8" s="18"/>
      <c r="D8" s="18"/>
      <c r="E8" s="18"/>
      <c r="F8" s="18"/>
      <c r="G8" s="18"/>
      <c r="H8" s="18"/>
      <c r="I8" s="19"/>
      <c r="J8" s="6"/>
    </row>
    <row r="9" spans="1:11" ht="51" customHeight="1" x14ac:dyDescent="0.25">
      <c r="A9" s="17" t="s">
        <v>52</v>
      </c>
      <c r="B9" s="18"/>
      <c r="C9" s="18"/>
      <c r="D9" s="18"/>
      <c r="E9" s="18"/>
      <c r="F9" s="18"/>
      <c r="G9" s="18"/>
      <c r="H9" s="18"/>
      <c r="I9" s="19"/>
      <c r="J9" s="6"/>
    </row>
    <row r="10" spans="1:11" ht="35.25" customHeight="1" x14ac:dyDescent="0.25">
      <c r="A10" s="17" t="s">
        <v>34</v>
      </c>
      <c r="B10" s="18"/>
      <c r="C10" s="18"/>
      <c r="D10" s="18"/>
      <c r="E10" s="18"/>
      <c r="F10" s="18"/>
      <c r="G10" s="18"/>
      <c r="H10" s="18"/>
      <c r="I10" s="19"/>
      <c r="J10" s="6"/>
    </row>
    <row r="11" spans="1:11" ht="46.9" customHeight="1" x14ac:dyDescent="0.25">
      <c r="A11" s="17" t="s">
        <v>35</v>
      </c>
      <c r="B11" s="18"/>
      <c r="C11" s="18"/>
      <c r="D11" s="18"/>
      <c r="E11" s="18"/>
      <c r="F11" s="18"/>
      <c r="G11" s="18"/>
      <c r="H11" s="18"/>
      <c r="I11" s="19"/>
      <c r="J11" s="6"/>
    </row>
    <row r="12" spans="1:11" ht="18.600000000000001" customHeight="1" x14ac:dyDescent="0.25">
      <c r="A12" s="17" t="s">
        <v>32</v>
      </c>
      <c r="B12" s="18"/>
      <c r="C12" s="18"/>
      <c r="D12" s="18"/>
      <c r="E12" s="18"/>
      <c r="F12" s="18"/>
      <c r="G12" s="18"/>
      <c r="H12" s="18"/>
      <c r="I12" s="19"/>
      <c r="J12" s="6"/>
    </row>
    <row r="13" spans="1:11" ht="22.15" customHeight="1" x14ac:dyDescent="0.25">
      <c r="A13" s="17" t="s">
        <v>33</v>
      </c>
      <c r="B13" s="18"/>
      <c r="C13" s="18"/>
      <c r="D13" s="18"/>
      <c r="E13" s="18"/>
      <c r="F13" s="18"/>
      <c r="G13" s="18"/>
      <c r="H13" s="18"/>
      <c r="I13" s="19"/>
      <c r="J13" s="6"/>
    </row>
    <row r="14" spans="1:11" ht="60.6" customHeight="1" x14ac:dyDescent="0.25">
      <c r="A14" s="17" t="s">
        <v>50</v>
      </c>
      <c r="B14" s="18"/>
      <c r="C14" s="18"/>
      <c r="D14" s="18"/>
      <c r="E14" s="18"/>
      <c r="F14" s="18"/>
      <c r="G14" s="18"/>
      <c r="H14" s="18"/>
      <c r="I14" s="19"/>
      <c r="J14" s="6"/>
    </row>
    <row r="15" spans="1:11" ht="46.9" customHeight="1" thickBot="1" x14ac:dyDescent="0.3">
      <c r="A15" s="40" t="s">
        <v>36</v>
      </c>
      <c r="B15" s="41"/>
      <c r="C15" s="41"/>
      <c r="D15" s="41"/>
      <c r="E15" s="41"/>
      <c r="F15" s="41"/>
      <c r="G15" s="41"/>
      <c r="H15" s="41"/>
      <c r="I15" s="42"/>
      <c r="J15" s="6"/>
    </row>
    <row r="16" spans="1:11" ht="30.75" customHeight="1" thickBot="1" x14ac:dyDescent="0.3">
      <c r="A16" s="5"/>
      <c r="B16" s="5"/>
      <c r="C16" s="5"/>
      <c r="D16" s="5"/>
      <c r="E16" s="5"/>
      <c r="F16" s="5"/>
      <c r="G16" s="5"/>
      <c r="H16" s="5"/>
      <c r="I16" s="5"/>
      <c r="J16" s="5"/>
      <c r="K16" s="2"/>
    </row>
    <row r="17" spans="1:12" ht="36.75" customHeight="1" x14ac:dyDescent="0.25">
      <c r="A17" s="24" t="s">
        <v>37</v>
      </c>
      <c r="B17" s="25"/>
      <c r="C17" s="25"/>
      <c r="D17" s="25"/>
      <c r="E17" s="25"/>
      <c r="F17" s="25"/>
      <c r="G17" s="25"/>
      <c r="H17" s="25"/>
      <c r="I17" s="26"/>
      <c r="J17" s="6"/>
    </row>
    <row r="18" spans="1:12" ht="33" customHeight="1" x14ac:dyDescent="0.25">
      <c r="A18" s="27" t="s">
        <v>38</v>
      </c>
      <c r="B18" s="28"/>
      <c r="C18" s="28"/>
      <c r="D18" s="28"/>
      <c r="E18" s="28"/>
      <c r="F18" s="28"/>
      <c r="G18" s="28"/>
      <c r="H18" s="28"/>
      <c r="I18" s="29"/>
      <c r="J18" s="6"/>
    </row>
    <row r="19" spans="1:12" ht="114" customHeight="1" x14ac:dyDescent="0.25">
      <c r="A19" s="7" t="s">
        <v>7</v>
      </c>
      <c r="B19" s="7" t="s">
        <v>16</v>
      </c>
      <c r="C19" s="7" t="s">
        <v>17</v>
      </c>
      <c r="D19" s="8" t="s">
        <v>27</v>
      </c>
      <c r="E19" s="7" t="s">
        <v>8</v>
      </c>
      <c r="F19" s="7" t="s">
        <v>15</v>
      </c>
      <c r="G19" s="7" t="s">
        <v>14</v>
      </c>
      <c r="H19" s="7" t="s">
        <v>53</v>
      </c>
      <c r="I19" s="9" t="s">
        <v>26</v>
      </c>
      <c r="J19" s="9" t="s">
        <v>25</v>
      </c>
      <c r="K19" s="9" t="s">
        <v>54</v>
      </c>
      <c r="L19" s="9" t="s">
        <v>55</v>
      </c>
    </row>
    <row r="20" spans="1:12" ht="53.45" customHeight="1" x14ac:dyDescent="0.25">
      <c r="A20" s="10" t="s">
        <v>1</v>
      </c>
      <c r="B20" s="13" t="s">
        <v>11</v>
      </c>
      <c r="C20" s="20" t="s">
        <v>20</v>
      </c>
      <c r="D20" s="20" t="s">
        <v>41</v>
      </c>
      <c r="E20" s="36">
        <v>1800</v>
      </c>
      <c r="F20" s="14" t="s">
        <v>43</v>
      </c>
      <c r="G20" s="11" t="s">
        <v>23</v>
      </c>
      <c r="H20" s="11" t="s">
        <v>22</v>
      </c>
      <c r="I20" s="12">
        <f>3.6*1.05</f>
        <v>3.7800000000000002</v>
      </c>
      <c r="J20" s="12">
        <f>I20*9</f>
        <v>34.020000000000003</v>
      </c>
      <c r="K20" s="16">
        <v>3.6</v>
      </c>
      <c r="L20" s="16">
        <f>K20*9</f>
        <v>32.4</v>
      </c>
    </row>
    <row r="21" spans="1:12" ht="54.6" customHeight="1" x14ac:dyDescent="0.25">
      <c r="A21" s="10" t="s">
        <v>2</v>
      </c>
      <c r="B21" s="13" t="s">
        <v>12</v>
      </c>
      <c r="C21" s="21"/>
      <c r="D21" s="21"/>
      <c r="E21" s="37"/>
      <c r="F21" s="14" t="s">
        <v>44</v>
      </c>
      <c r="G21" s="11" t="s">
        <v>23</v>
      </c>
      <c r="H21" s="11" t="s">
        <v>22</v>
      </c>
      <c r="I21" s="12">
        <f>3.6*1.05</f>
        <v>3.7800000000000002</v>
      </c>
      <c r="J21" s="12">
        <f t="shared" ref="J21:J24" si="0">I21*9</f>
        <v>34.020000000000003</v>
      </c>
      <c r="K21" s="16">
        <v>3.6</v>
      </c>
      <c r="L21" s="16">
        <f>K21*9</f>
        <v>32.4</v>
      </c>
    </row>
    <row r="22" spans="1:12" ht="53.45" customHeight="1" x14ac:dyDescent="0.25">
      <c r="A22" s="10" t="s">
        <v>3</v>
      </c>
      <c r="B22" s="13" t="s">
        <v>18</v>
      </c>
      <c r="C22" s="21"/>
      <c r="D22" s="21"/>
      <c r="E22" s="37"/>
      <c r="F22" s="14" t="s">
        <v>45</v>
      </c>
      <c r="G22" s="11" t="s">
        <v>23</v>
      </c>
      <c r="H22" s="11" t="s">
        <v>22</v>
      </c>
      <c r="I22" s="12">
        <f>4*1.05</f>
        <v>4.2</v>
      </c>
      <c r="J22" s="12">
        <f t="shared" si="0"/>
        <v>37.800000000000004</v>
      </c>
      <c r="K22" s="16">
        <v>4</v>
      </c>
      <c r="L22" s="16">
        <f>K22*9</f>
        <v>36</v>
      </c>
    </row>
    <row r="23" spans="1:12" ht="68.45" customHeight="1" x14ac:dyDescent="0.25">
      <c r="A23" s="10" t="s">
        <v>4</v>
      </c>
      <c r="B23" s="13" t="s">
        <v>19</v>
      </c>
      <c r="C23" s="21"/>
      <c r="D23" s="21"/>
      <c r="E23" s="37"/>
      <c r="F23" s="14" t="s">
        <v>46</v>
      </c>
      <c r="G23" s="11" t="s">
        <v>23</v>
      </c>
      <c r="H23" s="11" t="s">
        <v>22</v>
      </c>
      <c r="I23" s="12">
        <f>5.6*1.05</f>
        <v>5.88</v>
      </c>
      <c r="J23" s="12">
        <f t="shared" si="0"/>
        <v>52.92</v>
      </c>
      <c r="K23" s="16">
        <v>5.6</v>
      </c>
      <c r="L23" s="16">
        <f>K23*9</f>
        <v>50.4</v>
      </c>
    </row>
    <row r="24" spans="1:12" ht="89.45" customHeight="1" x14ac:dyDescent="0.25">
      <c r="A24" s="10" t="s">
        <v>5</v>
      </c>
      <c r="B24" s="13" t="s">
        <v>9</v>
      </c>
      <c r="C24" s="22"/>
      <c r="D24" s="22"/>
      <c r="E24" s="37"/>
      <c r="F24" s="14" t="s">
        <v>47</v>
      </c>
      <c r="G24" s="11" t="s">
        <v>23</v>
      </c>
      <c r="H24" s="11" t="s">
        <v>22</v>
      </c>
      <c r="I24" s="12">
        <f>5.8*1.05</f>
        <v>6.09</v>
      </c>
      <c r="J24" s="12">
        <f t="shared" si="0"/>
        <v>54.81</v>
      </c>
      <c r="K24" s="16">
        <v>5.8</v>
      </c>
      <c r="L24" s="16">
        <f>K24*9</f>
        <v>52.199999999999996</v>
      </c>
    </row>
    <row r="25" spans="1:12" ht="296.45" customHeight="1" x14ac:dyDescent="0.25">
      <c r="A25" s="10" t="s">
        <v>6</v>
      </c>
      <c r="B25" s="13" t="s">
        <v>10</v>
      </c>
      <c r="C25" s="13" t="s">
        <v>21</v>
      </c>
      <c r="D25" s="13" t="s">
        <v>42</v>
      </c>
      <c r="E25" s="38"/>
      <c r="F25" s="14" t="s">
        <v>48</v>
      </c>
      <c r="G25" s="11" t="s">
        <v>24</v>
      </c>
      <c r="H25" s="11" t="s">
        <v>13</v>
      </c>
      <c r="I25" s="12">
        <v>22</v>
      </c>
      <c r="J25" s="12">
        <f>I25*52</f>
        <v>1144</v>
      </c>
      <c r="K25" s="16">
        <v>22</v>
      </c>
      <c r="L25" s="16">
        <f>K25*52</f>
        <v>1144</v>
      </c>
    </row>
    <row r="26" spans="1:12" ht="35.25" customHeight="1" x14ac:dyDescent="0.25">
      <c r="A26" s="33" t="s">
        <v>39</v>
      </c>
      <c r="B26" s="34"/>
      <c r="C26" s="34"/>
      <c r="D26" s="34"/>
      <c r="E26" s="34"/>
      <c r="F26" s="34"/>
      <c r="G26" s="34"/>
      <c r="H26" s="35"/>
      <c r="I26" s="15">
        <f>J25+J24+J23+J22+J21+J20</f>
        <v>1357.57</v>
      </c>
      <c r="J26" s="6"/>
      <c r="K26"/>
      <c r="L26"/>
    </row>
    <row r="27" spans="1:12" ht="79.5" customHeight="1" x14ac:dyDescent="0.25">
      <c r="A27" s="30" t="s">
        <v>49</v>
      </c>
      <c r="B27" s="31"/>
      <c r="C27" s="31"/>
      <c r="D27" s="31"/>
      <c r="E27" s="31"/>
      <c r="F27" s="31"/>
      <c r="G27" s="31"/>
      <c r="H27" s="31"/>
      <c r="I27" s="32"/>
      <c r="J27" s="6"/>
    </row>
  </sheetData>
  <mergeCells count="21">
    <mergeCell ref="A1:I1"/>
    <mergeCell ref="A17:I17"/>
    <mergeCell ref="C20:C24"/>
    <mergeCell ref="A18:I18"/>
    <mergeCell ref="A27:I27"/>
    <mergeCell ref="A26:H26"/>
    <mergeCell ref="E20:E25"/>
    <mergeCell ref="A2:I2"/>
    <mergeCell ref="A15:I15"/>
    <mergeCell ref="A4:I4"/>
    <mergeCell ref="A5:I5"/>
    <mergeCell ref="A6:I6"/>
    <mergeCell ref="A7:I7"/>
    <mergeCell ref="A8:I8"/>
    <mergeCell ref="A9:I9"/>
    <mergeCell ref="A10:I10"/>
    <mergeCell ref="A11:I11"/>
    <mergeCell ref="A12:I12"/>
    <mergeCell ref="A13:I13"/>
    <mergeCell ref="A14:I14"/>
    <mergeCell ref="D20:D24"/>
  </mergeCells>
  <pageMargins left="0.11811023622047245" right="0.11811023622047245" top="0.74803149606299213" bottom="0.11811023622047245" header="0.31496062992125984" footer="0.31496062992125984"/>
  <pageSetup paperSize="9" scale="87" orientation="landscape" r:id="rId1"/>
  <rowBreaks count="1" manualBreakCount="1">
    <brk id="16"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6" ma:contentTypeDescription="Create a new document." ma:contentTypeScope="" ma:versionID="3a5843e718e59bdcc2db32b40f668a3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4b93b327542c6013ee32f1ec1d7c108"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E576E-76A6-47D2-B660-8CDCE32F81DD}">
  <ds:schemaRefs>
    <ds:schemaRef ds:uri="http://schemas.microsoft.com/sharepoint/v3/contenttype/forms"/>
  </ds:schemaRefs>
</ds:datastoreItem>
</file>

<file path=customXml/itemProps2.xml><?xml version="1.0" encoding="utf-8"?>
<ds:datastoreItem xmlns:ds="http://schemas.openxmlformats.org/officeDocument/2006/customXml" ds:itemID="{B9D618FF-2192-4496-B808-F909A2EB7E23}">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3.xml><?xml version="1.0" encoding="utf-8"?>
<ds:datastoreItem xmlns:ds="http://schemas.openxmlformats.org/officeDocument/2006/customXml" ds:itemID="{D20372B3-FFCF-4A4B-9BCF-9E66BA6F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vt:lpstr>
      <vt:lpstr>'Techninė specifikacija'!Print_Area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dc:creator>
  <cp:lastModifiedBy>Gydytojas1</cp:lastModifiedBy>
  <cp:lastPrinted>2022-05-31T10:02:02Z</cp:lastPrinted>
  <dcterms:created xsi:type="dcterms:W3CDTF">2019-05-21T10:24:06Z</dcterms:created>
  <dcterms:modified xsi:type="dcterms:W3CDTF">2022-07-26T05:28:46Z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