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K27" i="1" l="1"/>
  <c r="K8" i="1"/>
  <c r="K9" i="1"/>
  <c r="K7" i="1"/>
  <c r="K13" i="1"/>
  <c r="K21" i="1"/>
  <c r="K22" i="1"/>
  <c r="K25" i="1"/>
  <c r="H21" i="1"/>
  <c r="H25" i="1"/>
</calcChain>
</file>

<file path=xl/sharedStrings.xml><?xml version="1.0" encoding="utf-8"?>
<sst xmlns="http://schemas.openxmlformats.org/spreadsheetml/2006/main" count="82" uniqueCount="75">
  <si>
    <t>Eil. Nr.</t>
  </si>
  <si>
    <t>Produkto pavadinimas</t>
  </si>
  <si>
    <t>Minimali rodiklio reikšmė</t>
  </si>
  <si>
    <t>Preliminarus maksimalus reagentų ir priemonių  poreikis 24 mėn.</t>
  </si>
  <si>
    <t>Siūloma  fasuotė</t>
  </si>
  <si>
    <t>PVM tarifas %</t>
  </si>
  <si>
    <t>Siūlomos fasuotės kaina EUR su PVM</t>
  </si>
  <si>
    <t>Viso kaina EUR su PVM (paskaičiuoti pagal orientacinį poreikį 24 mėn., 4 stulp.)</t>
  </si>
  <si>
    <t>Firminis pavadinimas, gamintojas</t>
  </si>
  <si>
    <t>1</t>
  </si>
  <si>
    <t>2</t>
  </si>
  <si>
    <t>Savybės</t>
  </si>
  <si>
    <t xml:space="preserve">Bendrieji reikalavimai </t>
  </si>
  <si>
    <t>Paskirtis</t>
  </si>
  <si>
    <t>Pakuotė</t>
  </si>
  <si>
    <t>Papildomi reagentai histologijai</t>
  </si>
  <si>
    <t>Fasuotė</t>
  </si>
  <si>
    <t xml:space="preserve">Buferinis 10% formalino tirpalas; pakuotė  ne daugiau 25l , su pilstymo  dozatoriumi </t>
  </si>
  <si>
    <t xml:space="preserve">Izopropilo alkoholis absoliutus; pakuotė  ne daugiau 25l, su pilstymo  dozatoriumi </t>
  </si>
  <si>
    <t>iki 1800 ltr</t>
  </si>
  <si>
    <t>Gimdos kaklelių tepinėlių aerozolinis fiksatorius; pageidaujama pakuotė ne daugiau 200ml</t>
  </si>
  <si>
    <t xml:space="preserve">iki 400 ml </t>
  </si>
  <si>
    <t>iki 200 ml</t>
  </si>
  <si>
    <t xml:space="preserve">Skirti audinių ,fiksuotų formalinu paviršiaus žymėjimui. </t>
  </si>
  <si>
    <t>Pageidaujama fasuotė</t>
  </si>
  <si>
    <t>iki 2000 ltr</t>
  </si>
  <si>
    <t>Pritaikyta audinių orientavimui ir įšaldymui ne aukštesnėje nei  - 40 °C temperatūroje</t>
  </si>
  <si>
    <t xml:space="preserve">Audinių įšaldymo terpė </t>
  </si>
  <si>
    <t>Pageidaujama fasuotė ne mažiau 120 ml</t>
  </si>
  <si>
    <t>Pageidaujama fasuotė ne mažiau 100 ml</t>
  </si>
  <si>
    <t>Histologinis užšaldantysis aerozolis</t>
  </si>
  <si>
    <t>Pritaikyta audinių įšaldymui ne aukštesnėje nei  - 40 °C temperatūroje</t>
  </si>
  <si>
    <t>iki 3600 ml</t>
  </si>
  <si>
    <t>Turi būti atsparūs ksilenui ir formalinui.  Rinkinyje turėtų būti ne mažiau 6 spalvų dažų.</t>
  </si>
  <si>
    <t>Audinių žymėjimo dažų rinkinys</t>
  </si>
  <si>
    <t>Hematoksilino Hario tirpalas</t>
  </si>
  <si>
    <t>Diagnostinis rinkinys turi būti skirtas citologinių tepinėlių dažymui.</t>
  </si>
  <si>
    <t>Papanicolau dažymo reagentų rinkinys (kainas nurodyti kiekvieno tirpalo atskirai )</t>
  </si>
  <si>
    <t>iki 3000 testų</t>
  </si>
  <si>
    <t>Papanicolau OG-6 tirpalas</t>
  </si>
  <si>
    <t xml:space="preserve">Papanicolau EA-50 tirpalas </t>
  </si>
  <si>
    <t xml:space="preserve">Nurodyti , kiek testų galima atlikti  iš rinkinio. </t>
  </si>
  <si>
    <t xml:space="preserve">Turi būti vieno gamintojo ,bus perkama iš vieno tiekėjo. Tiekėjas privalo būti sertifikuotas pagal kokybės vadybos standarto ISO 9001:2008 reikalavimus medicinos įrangos bei reikmenų prekybai ir aptarnavimui, pateikti sertifikato kopiją. </t>
  </si>
  <si>
    <t>52.</t>
  </si>
  <si>
    <t>54.</t>
  </si>
  <si>
    <t>55.</t>
  </si>
  <si>
    <t>56.</t>
  </si>
  <si>
    <t>57.</t>
  </si>
  <si>
    <t>57.1.</t>
  </si>
  <si>
    <t>57.2.</t>
  </si>
  <si>
    <t>57.3.</t>
  </si>
  <si>
    <t>iki 1 ltr</t>
  </si>
  <si>
    <t>61.</t>
  </si>
  <si>
    <t>62.</t>
  </si>
  <si>
    <r>
      <t xml:space="preserve"> </t>
    </r>
    <r>
      <rPr>
        <b/>
        <i/>
        <sz val="10"/>
        <color indexed="8"/>
        <rFont val="Times New Roman"/>
        <family val="1"/>
      </rPr>
      <t>REAGENTAI HISTOLOGIJAI</t>
    </r>
  </si>
  <si>
    <t xml:space="preserve">Skirta atlikti ne mažiau nei 500 testų ir ne daugiau nei 3000 testų . </t>
  </si>
  <si>
    <t>Kiekvienos dažų spalvos kiekis ne didesnis nei 60 ml</t>
  </si>
  <si>
    <t>Priedas Nr. 2</t>
  </si>
  <si>
    <t>Reagentai histologijai sąrašas ir kiekiai</t>
  </si>
  <si>
    <t>Viso 57 pozicija</t>
  </si>
  <si>
    <t>20 litrų</t>
  </si>
  <si>
    <t>Formaldehyde 10% phosph. Buffer,  Baker3933.9020</t>
  </si>
  <si>
    <t>Propan-2-ol , Baker 3412.9025</t>
  </si>
  <si>
    <t>25 litrai</t>
  </si>
  <si>
    <t>Tissue marking dye, Kaltek 4249</t>
  </si>
  <si>
    <t>7x60 ml</t>
  </si>
  <si>
    <t xml:space="preserve"> Kitofix Spray fixative, Kaltek 2185</t>
  </si>
  <si>
    <t>200 ml</t>
  </si>
  <si>
    <t>2.5 litrai</t>
  </si>
  <si>
    <t>Papanicolaou solution 3B (EA50) 2.5L 3556.2500 Baker</t>
  </si>
  <si>
    <t>Papanicolaou solution 2A, (orange G6) 3554.2500 Baker</t>
  </si>
  <si>
    <t>Cryo-Spray, Kaltek 2384</t>
  </si>
  <si>
    <t xml:space="preserve"> O.C.T. matrix, Kaltek 0782</t>
  </si>
  <si>
    <t>125 ml</t>
  </si>
  <si>
    <t>Hematoxyline mod. (Papanicolaou) Baker 3873.2500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</si>
</sst>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i/>
      <sz val="10"/>
      <color indexed="8"/>
      <name val="Times New Roman"/>
      <family val="1"/>
    </font>
    <font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name val="Arial"/>
      <family val="2"/>
    </font>
    <font>
      <b/>
      <sz val="22"/>
      <name val="Times New Roman"/>
      <family val="1"/>
      <charset val="186"/>
    </font>
    <font>
      <b/>
      <sz val="2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61">
    <xf numFmtId="0" fontId="0" fillId="0" borderId="0" xfId="0"/>
    <xf numFmtId="49" fontId="0" fillId="0" borderId="0" xfId="0" applyNumberFormat="1" applyAlignment="1">
      <alignment vertical="top"/>
    </xf>
    <xf numFmtId="0" fontId="0" fillId="0" borderId="0" xfId="0" applyAlignment="1">
      <alignment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49" fontId="3" fillId="0" borderId="1" xfId="0" applyNumberFormat="1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left" vertical="top" wrapText="1"/>
    </xf>
    <xf numFmtId="0" fontId="13" fillId="0" borderId="3" xfId="1" applyFont="1" applyBorder="1" applyAlignment="1">
      <alignment vertical="top" wrapText="1"/>
    </xf>
    <xf numFmtId="0" fontId="13" fillId="0" borderId="1" xfId="1" applyFont="1" applyBorder="1" applyAlignment="1">
      <alignment vertical="top" wrapText="1"/>
    </xf>
    <xf numFmtId="0" fontId="13" fillId="0" borderId="1" xfId="1" applyFont="1" applyBorder="1" applyAlignment="1">
      <alignment horizontal="left" vertical="top" wrapText="1"/>
    </xf>
    <xf numFmtId="0" fontId="12" fillId="0" borderId="1" xfId="1" applyFont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49" fontId="9" fillId="0" borderId="1" xfId="0" applyNumberFormat="1" applyFont="1" applyFill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0" fontId="13" fillId="0" borderId="2" xfId="1" applyFont="1" applyFill="1" applyBorder="1" applyAlignment="1">
      <alignment vertical="top" wrapText="1"/>
    </xf>
    <xf numFmtId="49" fontId="6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/>
    </xf>
    <xf numFmtId="0" fontId="10" fillId="0" borderId="3" xfId="1" applyFont="1" applyFill="1" applyBorder="1" applyAlignment="1">
      <alignment horizontal="left" vertical="top" wrapText="1"/>
    </xf>
    <xf numFmtId="0" fontId="13" fillId="0" borderId="4" xfId="1" applyFont="1" applyFill="1" applyBorder="1" applyAlignment="1">
      <alignment horizontal="center"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10" fillId="0" borderId="3" xfId="1" applyFont="1" applyBorder="1" applyAlignment="1">
      <alignment horizontal="left" vertical="top" wrapText="1"/>
    </xf>
    <xf numFmtId="0" fontId="13" fillId="0" borderId="1" xfId="1" applyFont="1" applyBorder="1" applyAlignment="1">
      <alignment horizontal="center" vertical="top"/>
    </xf>
    <xf numFmtId="0" fontId="13" fillId="0" borderId="6" xfId="1" applyFont="1" applyBorder="1" applyAlignment="1">
      <alignment horizontal="center" vertical="top"/>
    </xf>
    <xf numFmtId="0" fontId="4" fillId="0" borderId="0" xfId="0" applyFont="1" applyAlignment="1">
      <alignment horizontal="left" vertical="top"/>
    </xf>
    <xf numFmtId="0" fontId="7" fillId="0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3" fillId="0" borderId="5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164" fontId="6" fillId="0" borderId="0" xfId="0" applyNumberFormat="1" applyFont="1" applyFill="1" applyBorder="1" applyAlignment="1">
      <alignment vertical="top" wrapText="1"/>
    </xf>
    <xf numFmtId="0" fontId="16" fillId="0" borderId="0" xfId="0" applyFont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49" fontId="9" fillId="0" borderId="1" xfId="0" applyNumberFormat="1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top" wrapText="1"/>
    </xf>
    <xf numFmtId="49" fontId="9" fillId="3" borderId="1" xfId="0" applyNumberFormat="1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vertical="top" wrapText="1"/>
    </xf>
    <xf numFmtId="0" fontId="11" fillId="3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4" fontId="2" fillId="3" borderId="1" xfId="0" applyNumberFormat="1" applyFont="1" applyFill="1" applyBorder="1" applyAlignment="1">
      <alignment horizontal="center" vertical="top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workbookViewId="0">
      <pane ySplit="4" topLeftCell="A5" activePane="bottomLeft" state="frozen"/>
      <selection pane="bottomLeft" activeCell="Q23" sqref="Q23"/>
    </sheetView>
  </sheetViews>
  <sheetFormatPr defaultRowHeight="15" outlineLevelCol="1" x14ac:dyDescent="0.25"/>
  <cols>
    <col min="1" max="1" width="6.42578125" style="2" customWidth="1"/>
    <col min="2" max="2" width="22.85546875" style="2" customWidth="1"/>
    <col min="3" max="3" width="38.28515625" style="39" customWidth="1"/>
    <col min="4" max="4" width="13.85546875" style="41" customWidth="1"/>
    <col min="5" max="7" width="9.140625" style="41"/>
    <col min="8" max="8" width="16.28515625" style="41" customWidth="1"/>
    <col min="9" max="9" width="15.5703125" style="41" customWidth="1"/>
    <col min="10" max="10" width="9.140625" style="2" hidden="1" customWidth="1" outlineLevel="1"/>
    <col min="11" max="11" width="10" style="2" hidden="1" customWidth="1" outlineLevel="1"/>
    <col min="12" max="12" width="9.140625" style="2" collapsed="1"/>
    <col min="13" max="16384" width="9.140625" style="2"/>
  </cols>
  <sheetData>
    <row r="1" spans="1:11" ht="30.75" customHeight="1" x14ac:dyDescent="0.25">
      <c r="A1" s="1"/>
      <c r="B1" s="43" t="s">
        <v>58</v>
      </c>
      <c r="C1" s="43"/>
      <c r="D1" s="43"/>
      <c r="E1" s="43"/>
      <c r="F1" s="43"/>
      <c r="H1" s="48" t="s">
        <v>57</v>
      </c>
    </row>
    <row r="2" spans="1:11" ht="20.25" x14ac:dyDescent="0.25">
      <c r="A2" s="3"/>
      <c r="B2" s="4"/>
      <c r="C2" s="37"/>
      <c r="D2" s="5"/>
      <c r="E2" s="6"/>
      <c r="F2" s="5"/>
      <c r="G2" s="5"/>
      <c r="H2" s="5"/>
      <c r="I2" s="49"/>
    </row>
    <row r="3" spans="1:11" ht="63.75" x14ac:dyDescent="0.25">
      <c r="A3" s="7" t="s">
        <v>0</v>
      </c>
      <c r="B3" s="8" t="s">
        <v>1</v>
      </c>
      <c r="C3" s="8" t="s">
        <v>2</v>
      </c>
      <c r="D3" s="9" t="s">
        <v>3</v>
      </c>
      <c r="E3" s="10" t="s">
        <v>4</v>
      </c>
      <c r="F3" s="11" t="s">
        <v>5</v>
      </c>
      <c r="G3" s="11" t="s">
        <v>6</v>
      </c>
      <c r="H3" s="11" t="s">
        <v>7</v>
      </c>
      <c r="I3" s="10" t="s">
        <v>8</v>
      </c>
    </row>
    <row r="4" spans="1:11" s="47" customFormat="1" x14ac:dyDescent="0.25">
      <c r="A4" s="44" t="s">
        <v>9</v>
      </c>
      <c r="B4" s="45" t="s">
        <v>10</v>
      </c>
      <c r="C4" s="46">
        <v>3</v>
      </c>
      <c r="D4" s="46">
        <v>4</v>
      </c>
      <c r="E4" s="10">
        <v>5</v>
      </c>
      <c r="F4" s="11">
        <v>6</v>
      </c>
      <c r="G4" s="11">
        <v>7</v>
      </c>
      <c r="H4" s="11">
        <v>8</v>
      </c>
      <c r="I4" s="11">
        <v>9</v>
      </c>
    </row>
    <row r="5" spans="1:11" s="29" customFormat="1" ht="15" customHeight="1" x14ac:dyDescent="0.25">
      <c r="A5" s="24"/>
      <c r="B5" s="26"/>
      <c r="C5" s="38" t="s">
        <v>54</v>
      </c>
      <c r="D5" s="23"/>
      <c r="E5" s="10"/>
      <c r="F5" s="10"/>
      <c r="G5" s="10"/>
      <c r="H5" s="10"/>
      <c r="I5" s="10"/>
      <c r="J5" s="27"/>
      <c r="K5" s="28"/>
    </row>
    <row r="6" spans="1:11" s="33" customFormat="1" ht="25.5" x14ac:dyDescent="0.25">
      <c r="A6" s="16"/>
      <c r="B6" s="18" t="s">
        <v>15</v>
      </c>
      <c r="C6" s="17"/>
      <c r="D6" s="35"/>
      <c r="E6" s="10"/>
      <c r="F6" s="11"/>
      <c r="G6" s="11"/>
      <c r="H6" s="54"/>
      <c r="I6" s="11"/>
      <c r="J6" s="32"/>
      <c r="K6" s="32"/>
    </row>
    <row r="7" spans="1:11" s="29" customFormat="1" ht="51" x14ac:dyDescent="0.25">
      <c r="A7" s="21" t="s">
        <v>43</v>
      </c>
      <c r="B7" s="13" t="s">
        <v>17</v>
      </c>
      <c r="C7" s="14"/>
      <c r="D7" s="19" t="s">
        <v>25</v>
      </c>
      <c r="E7" s="10" t="s">
        <v>60</v>
      </c>
      <c r="F7" s="10">
        <v>5</v>
      </c>
      <c r="G7" s="10">
        <v>23.625</v>
      </c>
      <c r="H7" s="50">
        <v>2362.5</v>
      </c>
      <c r="I7" s="10" t="s">
        <v>61</v>
      </c>
      <c r="J7" s="27">
        <v>22.5</v>
      </c>
      <c r="K7" s="28">
        <f>+H7/1.05</f>
        <v>2250</v>
      </c>
    </row>
    <row r="8" spans="1:11" s="29" customFormat="1" ht="51" x14ac:dyDescent="0.25">
      <c r="A8" s="21" t="s">
        <v>44</v>
      </c>
      <c r="B8" s="13" t="s">
        <v>18</v>
      </c>
      <c r="C8" s="14"/>
      <c r="D8" s="19" t="s">
        <v>19</v>
      </c>
      <c r="E8" s="10" t="s">
        <v>63</v>
      </c>
      <c r="F8" s="10">
        <v>21</v>
      </c>
      <c r="G8" s="10">
        <v>98.977999999999994</v>
      </c>
      <c r="H8" s="50">
        <v>7126.4160000000002</v>
      </c>
      <c r="I8" s="10" t="s">
        <v>62</v>
      </c>
      <c r="J8" s="27">
        <v>81.8</v>
      </c>
      <c r="K8" s="28">
        <f>+H8/1.21</f>
        <v>5889.6</v>
      </c>
    </row>
    <row r="9" spans="1:11" s="29" customFormat="1" ht="25.5" x14ac:dyDescent="0.25">
      <c r="A9" s="21" t="s">
        <v>45</v>
      </c>
      <c r="B9" s="53" t="s">
        <v>34</v>
      </c>
      <c r="C9" s="14"/>
      <c r="D9" s="19" t="s">
        <v>51</v>
      </c>
      <c r="E9" s="10" t="s">
        <v>65</v>
      </c>
      <c r="F9" s="10">
        <v>21</v>
      </c>
      <c r="G9" s="10">
        <v>367.84</v>
      </c>
      <c r="H9" s="50">
        <v>735.68</v>
      </c>
      <c r="I9" s="10" t="s">
        <v>64</v>
      </c>
      <c r="J9" s="27">
        <v>304</v>
      </c>
      <c r="K9" s="28">
        <f>+H9/1.21</f>
        <v>608</v>
      </c>
    </row>
    <row r="10" spans="1:11" s="33" customFormat="1" ht="25.5" x14ac:dyDescent="0.25">
      <c r="A10" s="15"/>
      <c r="B10" s="34" t="s">
        <v>13</v>
      </c>
      <c r="C10" s="34" t="s">
        <v>23</v>
      </c>
      <c r="D10" s="36"/>
      <c r="E10" s="10"/>
      <c r="F10" s="11"/>
      <c r="G10" s="11"/>
      <c r="H10" s="54"/>
      <c r="I10" s="11"/>
      <c r="J10" s="32"/>
      <c r="K10" s="32"/>
    </row>
    <row r="11" spans="1:11" s="33" customFormat="1" ht="25.5" x14ac:dyDescent="0.25">
      <c r="A11" s="15"/>
      <c r="B11" s="30" t="s">
        <v>11</v>
      </c>
      <c r="C11" s="30" t="s">
        <v>33</v>
      </c>
      <c r="D11" s="36"/>
      <c r="E11" s="10"/>
      <c r="F11" s="11"/>
      <c r="G11" s="11"/>
      <c r="H11" s="54"/>
      <c r="I11" s="11"/>
      <c r="J11" s="32"/>
      <c r="K11" s="32"/>
    </row>
    <row r="12" spans="1:11" s="33" customFormat="1" ht="25.5" x14ac:dyDescent="0.25">
      <c r="A12" s="15"/>
      <c r="B12" s="34" t="s">
        <v>24</v>
      </c>
      <c r="C12" s="34" t="s">
        <v>56</v>
      </c>
      <c r="D12" s="36"/>
      <c r="E12" s="10"/>
      <c r="F12" s="11"/>
      <c r="G12" s="11"/>
      <c r="H12" s="54"/>
      <c r="I12" s="11"/>
      <c r="J12" s="32"/>
      <c r="K12" s="32"/>
    </row>
    <row r="13" spans="1:11" s="29" customFormat="1" ht="51" x14ac:dyDescent="0.25">
      <c r="A13" s="21" t="s">
        <v>46</v>
      </c>
      <c r="B13" s="13" t="s">
        <v>20</v>
      </c>
      <c r="C13" s="14"/>
      <c r="D13" s="19" t="s">
        <v>21</v>
      </c>
      <c r="E13" s="10" t="s">
        <v>67</v>
      </c>
      <c r="F13" s="10">
        <v>5</v>
      </c>
      <c r="G13" s="10">
        <v>5.25</v>
      </c>
      <c r="H13" s="50">
        <v>10.5</v>
      </c>
      <c r="I13" s="10" t="s">
        <v>66</v>
      </c>
      <c r="J13" s="27"/>
      <c r="K13" s="28">
        <f>+H13/1.05</f>
        <v>10</v>
      </c>
    </row>
    <row r="14" spans="1:11" s="29" customFormat="1" ht="51" x14ac:dyDescent="0.25">
      <c r="A14" s="52" t="s">
        <v>47</v>
      </c>
      <c r="B14" s="13" t="s">
        <v>37</v>
      </c>
      <c r="C14" s="20" t="s">
        <v>41</v>
      </c>
      <c r="D14" s="19" t="s">
        <v>38</v>
      </c>
      <c r="E14" s="10"/>
      <c r="F14" s="10"/>
      <c r="G14" s="10"/>
      <c r="H14" s="50"/>
      <c r="I14" s="10"/>
      <c r="J14" s="27"/>
      <c r="K14" s="28"/>
    </row>
    <row r="15" spans="1:11" s="29" customFormat="1" ht="76.5" x14ac:dyDescent="0.25">
      <c r="A15" s="25"/>
      <c r="B15" s="30" t="s">
        <v>12</v>
      </c>
      <c r="C15" s="30" t="s">
        <v>42</v>
      </c>
      <c r="D15" s="31"/>
      <c r="E15" s="10"/>
      <c r="F15" s="10"/>
      <c r="G15" s="10"/>
      <c r="H15" s="50"/>
      <c r="I15" s="10"/>
      <c r="J15" s="28"/>
      <c r="K15" s="28"/>
    </row>
    <row r="16" spans="1:11" s="29" customFormat="1" ht="25.5" x14ac:dyDescent="0.25">
      <c r="A16" s="25"/>
      <c r="B16" s="30" t="s">
        <v>13</v>
      </c>
      <c r="C16" s="30" t="s">
        <v>36</v>
      </c>
      <c r="D16" s="31"/>
      <c r="E16" s="10"/>
      <c r="F16" s="10"/>
      <c r="G16" s="10"/>
      <c r="H16" s="50"/>
      <c r="I16" s="10"/>
      <c r="J16" s="28"/>
      <c r="K16" s="28"/>
    </row>
    <row r="17" spans="1:11" s="29" customFormat="1" ht="25.5" x14ac:dyDescent="0.25">
      <c r="A17" s="25"/>
      <c r="B17" s="30" t="s">
        <v>14</v>
      </c>
      <c r="C17" s="30" t="s">
        <v>55</v>
      </c>
      <c r="D17" s="40"/>
      <c r="E17" s="10"/>
      <c r="F17" s="10"/>
      <c r="G17" s="10"/>
      <c r="H17" s="50"/>
      <c r="I17" s="10"/>
      <c r="J17" s="28"/>
      <c r="K17" s="28"/>
    </row>
    <row r="18" spans="1:11" s="29" customFormat="1" ht="38.25" x14ac:dyDescent="0.25">
      <c r="A18" s="22" t="s">
        <v>48</v>
      </c>
      <c r="B18" s="13" t="s">
        <v>35</v>
      </c>
      <c r="C18" s="14"/>
      <c r="D18" s="19"/>
      <c r="E18" s="10" t="s">
        <v>68</v>
      </c>
      <c r="F18" s="10">
        <v>5</v>
      </c>
      <c r="G18" s="10">
        <v>75.757500000000007</v>
      </c>
      <c r="H18" s="50">
        <v>75.757499999999993</v>
      </c>
      <c r="I18" s="10" t="s">
        <v>74</v>
      </c>
      <c r="J18" s="42">
        <v>72.150000000000006</v>
      </c>
      <c r="K18" s="28"/>
    </row>
    <row r="19" spans="1:11" s="29" customFormat="1" ht="51" x14ac:dyDescent="0.25">
      <c r="A19" s="22" t="s">
        <v>49</v>
      </c>
      <c r="B19" s="13" t="s">
        <v>39</v>
      </c>
      <c r="C19" s="14"/>
      <c r="D19" s="19"/>
      <c r="E19" s="10" t="s">
        <v>68</v>
      </c>
      <c r="F19" s="10">
        <v>5</v>
      </c>
      <c r="G19" s="10">
        <v>64.05</v>
      </c>
      <c r="H19" s="50">
        <v>64.05</v>
      </c>
      <c r="I19" s="10" t="s">
        <v>70</v>
      </c>
      <c r="J19" s="42">
        <v>61</v>
      </c>
      <c r="K19" s="28"/>
    </row>
    <row r="20" spans="1:11" s="29" customFormat="1" ht="51" x14ac:dyDescent="0.25">
      <c r="A20" s="22" t="s">
        <v>50</v>
      </c>
      <c r="B20" s="13" t="s">
        <v>40</v>
      </c>
      <c r="C20" s="14"/>
      <c r="D20" s="19"/>
      <c r="E20" s="10" t="s">
        <v>68</v>
      </c>
      <c r="F20" s="10">
        <v>5</v>
      </c>
      <c r="G20" s="10">
        <v>67.62</v>
      </c>
      <c r="H20" s="50">
        <v>67.62</v>
      </c>
      <c r="I20" s="10" t="s">
        <v>69</v>
      </c>
      <c r="J20" s="42">
        <v>64.400000000000006</v>
      </c>
      <c r="K20" s="28"/>
    </row>
    <row r="21" spans="1:11" s="29" customFormat="1" ht="12.75" x14ac:dyDescent="0.25">
      <c r="A21" s="55"/>
      <c r="B21" s="56"/>
      <c r="C21" s="57" t="s">
        <v>59</v>
      </c>
      <c r="D21" s="58"/>
      <c r="E21" s="59"/>
      <c r="F21" s="59"/>
      <c r="G21" s="59"/>
      <c r="H21" s="60">
        <f>SUM(H18:H20)</f>
        <v>207.42750000000001</v>
      </c>
      <c r="I21" s="59"/>
      <c r="J21" s="27"/>
      <c r="K21" s="28">
        <f>+H21/1.05</f>
        <v>197.55</v>
      </c>
    </row>
    <row r="22" spans="1:11" s="29" customFormat="1" ht="25.5" x14ac:dyDescent="0.25">
      <c r="A22" s="21" t="s">
        <v>52</v>
      </c>
      <c r="B22" s="13" t="s">
        <v>30</v>
      </c>
      <c r="C22" s="51"/>
      <c r="D22" s="10" t="s">
        <v>22</v>
      </c>
      <c r="E22" s="10" t="s">
        <v>67</v>
      </c>
      <c r="F22" s="10">
        <v>5</v>
      </c>
      <c r="G22" s="10">
        <v>5.25</v>
      </c>
      <c r="H22" s="50">
        <v>5.25</v>
      </c>
      <c r="I22" s="19" t="s">
        <v>71</v>
      </c>
      <c r="J22" s="27">
        <v>5</v>
      </c>
      <c r="K22" s="28">
        <f>+H22/1.05</f>
        <v>5</v>
      </c>
    </row>
    <row r="23" spans="1:11" s="29" customFormat="1" ht="25.5" x14ac:dyDescent="0.25">
      <c r="A23" s="21"/>
      <c r="B23" s="12" t="s">
        <v>13</v>
      </c>
      <c r="C23" s="20" t="s">
        <v>31</v>
      </c>
      <c r="D23" s="19"/>
      <c r="E23" s="10"/>
      <c r="F23" s="10"/>
      <c r="G23" s="10"/>
      <c r="H23" s="50"/>
      <c r="I23" s="10"/>
      <c r="J23" s="27"/>
      <c r="K23" s="28"/>
    </row>
    <row r="24" spans="1:11" s="29" customFormat="1" ht="12.75" x14ac:dyDescent="0.25">
      <c r="A24" s="21"/>
      <c r="B24" s="12" t="s">
        <v>16</v>
      </c>
      <c r="C24" s="20" t="s">
        <v>29</v>
      </c>
      <c r="D24" s="19"/>
      <c r="E24" s="10"/>
      <c r="F24" s="10"/>
      <c r="G24" s="10"/>
      <c r="H24" s="50"/>
      <c r="I24" s="10"/>
      <c r="J24" s="27"/>
      <c r="K24" s="28"/>
    </row>
    <row r="25" spans="1:11" s="29" customFormat="1" ht="24.75" customHeight="1" x14ac:dyDescent="0.25">
      <c r="A25" s="21" t="s">
        <v>53</v>
      </c>
      <c r="B25" s="13" t="s">
        <v>27</v>
      </c>
      <c r="C25" s="14"/>
      <c r="D25" s="19" t="s">
        <v>32</v>
      </c>
      <c r="E25" s="10" t="s">
        <v>73</v>
      </c>
      <c r="F25" s="10">
        <v>5</v>
      </c>
      <c r="G25" s="10">
        <v>6.1950000000000003</v>
      </c>
      <c r="H25" s="50">
        <f>+G25/125*3600</f>
        <v>178.416</v>
      </c>
      <c r="I25" s="19" t="s">
        <v>72</v>
      </c>
      <c r="J25" s="27">
        <v>5.9</v>
      </c>
      <c r="K25" s="28">
        <f>+H25/1.05</f>
        <v>169.92</v>
      </c>
    </row>
    <row r="26" spans="1:11" s="29" customFormat="1" ht="25.5" x14ac:dyDescent="0.25">
      <c r="A26" s="21"/>
      <c r="B26" s="12" t="s">
        <v>13</v>
      </c>
      <c r="C26" s="20" t="s">
        <v>26</v>
      </c>
      <c r="D26" s="19"/>
      <c r="E26" s="10"/>
      <c r="F26" s="10"/>
      <c r="G26" s="10"/>
      <c r="H26" s="50"/>
      <c r="I26" s="10"/>
      <c r="J26" s="27"/>
      <c r="K26" s="28"/>
    </row>
    <row r="27" spans="1:11" s="29" customFormat="1" ht="12.75" x14ac:dyDescent="0.25">
      <c r="A27" s="21"/>
      <c r="B27" s="12" t="s">
        <v>16</v>
      </c>
      <c r="C27" s="20" t="s">
        <v>28</v>
      </c>
      <c r="D27" s="19"/>
      <c r="E27" s="10"/>
      <c r="F27" s="10"/>
      <c r="G27" s="10"/>
      <c r="H27" s="50"/>
      <c r="I27" s="10"/>
      <c r="J27" s="27"/>
      <c r="K27" s="28">
        <f>SUM(K7:K26)</f>
        <v>9130.07</v>
      </c>
    </row>
  </sheetData>
  <mergeCells count="1">
    <mergeCell ref="B1:F1"/>
  </mergeCells>
  <pageMargins left="0.31496062992125984" right="0.31496062992125984" top="0.55118110236220474" bottom="0.35433070866141736" header="0.31496062992125984" footer="0.31496062992125984"/>
  <pageSetup paperSize="9" orientation="landscape" r:id="rId1"/>
  <ignoredErrors>
    <ignoredError sqref="A4:B4 A7:A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Aušra</dc:creator>
  <cp:lastModifiedBy>Inga Rinkeviciene</cp:lastModifiedBy>
  <cp:lastPrinted>2019-03-19T08:32:45Z</cp:lastPrinted>
  <dcterms:created xsi:type="dcterms:W3CDTF">2018-10-05T10:59:16Z</dcterms:created>
  <dcterms:modified xsi:type="dcterms:W3CDTF">2019-03-19T08:46:31Z</dcterms:modified>
</cp:coreProperties>
</file>