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mc:AlternateContent xmlns:mc="http://schemas.openxmlformats.org/markup-compatibility/2006">
    <mc:Choice Requires="x15">
      <x15ac:absPath xmlns:x15ac="http://schemas.microsoft.com/office/spreadsheetml/2010/11/ac" url="K:\Konkursai\Santorai\2019\10.24 vienkartinės priemonės 452591\"/>
    </mc:Choice>
  </mc:AlternateContent>
  <xr:revisionPtr revIDLastSave="0" documentId="13_ncr:1_{F55E5064-657F-4594-A46D-912BAADFE05B}" xr6:coauthVersionLast="45" xr6:coauthVersionMax="45" xr10:uidLastSave="{00000000-0000-0000-0000-000000000000}"/>
  <bookViews>
    <workbookView xWindow="-120" yWindow="-120" windowWidth="29040" windowHeight="15840" xr2:uid="{00000000-000D-0000-FFFF-FFFF00000000}"/>
  </bookViews>
  <sheets>
    <sheet name="specifikacija"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39" i="1" l="1"/>
  <c r="J15" i="1"/>
  <c r="J42" i="1" l="1"/>
  <c r="J75" i="1"/>
  <c r="J19" i="1" l="1"/>
  <c r="J18" i="1"/>
  <c r="J50" i="1" l="1"/>
  <c r="I50" i="1"/>
  <c r="J49" i="1"/>
  <c r="I49" i="1"/>
  <c r="J48" i="1"/>
  <c r="I48" i="1"/>
  <c r="J51" i="1" l="1"/>
  <c r="J53" i="1" s="1"/>
  <c r="J52" i="1" s="1"/>
  <c r="J78" i="1"/>
  <c r="J77" i="1"/>
  <c r="J76" i="1"/>
  <c r="J70" i="1"/>
  <c r="J69" i="1"/>
  <c r="I70" i="1"/>
  <c r="I69" i="1"/>
  <c r="J64" i="1"/>
  <c r="J63" i="1"/>
  <c r="J62" i="1"/>
  <c r="J61" i="1"/>
  <c r="J60" i="1"/>
  <c r="J59" i="1"/>
  <c r="J58" i="1"/>
  <c r="J57" i="1"/>
  <c r="J56" i="1"/>
  <c r="J55" i="1"/>
  <c r="I64" i="1"/>
  <c r="I63" i="1"/>
  <c r="I62" i="1"/>
  <c r="I61" i="1"/>
  <c r="I60" i="1"/>
  <c r="I59" i="1"/>
  <c r="I58" i="1"/>
  <c r="I57" i="1"/>
  <c r="I56" i="1"/>
  <c r="I55" i="1"/>
  <c r="J43" i="1"/>
  <c r="J41" i="1"/>
  <c r="I43" i="1"/>
  <c r="I42" i="1"/>
  <c r="I41" i="1"/>
  <c r="J36" i="1"/>
  <c r="J35" i="1"/>
  <c r="J34" i="1"/>
  <c r="J33" i="1"/>
  <c r="J32" i="1"/>
  <c r="J31" i="1"/>
  <c r="J30" i="1"/>
  <c r="I36" i="1"/>
  <c r="I35" i="1"/>
  <c r="I34" i="1"/>
  <c r="I33" i="1"/>
  <c r="I32" i="1"/>
  <c r="I31" i="1"/>
  <c r="I30" i="1"/>
  <c r="J25" i="1"/>
  <c r="J24" i="1"/>
  <c r="J23" i="1"/>
  <c r="J22" i="1"/>
  <c r="J21" i="1"/>
  <c r="J20" i="1"/>
  <c r="J17" i="1"/>
  <c r="J16" i="1"/>
  <c r="I25" i="1"/>
  <c r="I24" i="1"/>
  <c r="I23" i="1"/>
  <c r="I22" i="1"/>
  <c r="I21" i="1"/>
  <c r="I20" i="1"/>
  <c r="I19" i="1"/>
  <c r="I18" i="1"/>
  <c r="I17" i="1"/>
  <c r="I16" i="1"/>
  <c r="I15" i="1"/>
  <c r="J26" i="1" l="1"/>
  <c r="J28" i="1" s="1"/>
  <c r="J27" i="1" s="1"/>
  <c r="J79" i="1"/>
  <c r="J71" i="1"/>
  <c r="J65" i="1"/>
  <c r="J67" i="1" s="1"/>
  <c r="J66" i="1" s="1"/>
  <c r="J44" i="1"/>
  <c r="J37" i="1"/>
  <c r="J38" i="1" l="1"/>
  <c r="J81" i="1"/>
  <c r="J80" i="1" s="1"/>
  <c r="J73" i="1"/>
  <c r="J72" i="1" s="1"/>
  <c r="J46" i="1"/>
  <c r="J45" i="1" s="1"/>
</calcChain>
</file>

<file path=xl/sharedStrings.xml><?xml version="1.0" encoding="utf-8"?>
<sst xmlns="http://schemas.openxmlformats.org/spreadsheetml/2006/main" count="237" uniqueCount="186">
  <si>
    <t>Mato vnt.</t>
  </si>
  <si>
    <t>7.</t>
  </si>
  <si>
    <t>8.</t>
  </si>
  <si>
    <t>9.</t>
  </si>
  <si>
    <t>I.D. 3 mm</t>
  </si>
  <si>
    <t>vnt.</t>
  </si>
  <si>
    <t>I.D. 4 mm</t>
  </si>
  <si>
    <t>I.D. 4,5 mm</t>
  </si>
  <si>
    <t>I.D. 5 mm</t>
  </si>
  <si>
    <t>I.D. 5,5 mm</t>
  </si>
  <si>
    <t>I.D. 6 mm</t>
  </si>
  <si>
    <t>I.D. 6,5 mm</t>
  </si>
  <si>
    <t>I.D. 7 mm</t>
  </si>
  <si>
    <t xml:space="preserve">Intubacinis vamzdelis be manžetės. </t>
  </si>
  <si>
    <t>I.D. 2 mm</t>
  </si>
  <si>
    <t>Vienkartinis, steriliai supakuotas po 1 vnt.  Ant kiekvieno įpakavimo nurodytas galiojimo laikas. Pagamintas iš minkšto PVC, permatomas, termolabilus, be manžetės, su “Merfio akimi”, atraumatiniu, užapvalintu galu, per visą vamzdelio ilgį esančia rentgeno kontrastine juostele,  dvigubas žiedinis žymėjimas virš ir po balso stygų užtikrina teisingą intubacijos gylį. Vamzdelis graduotas cm, ilgis bei dydis nurodytas ant vamzdelio išorės. Konektorius 15 mm, stabiliai sujungtas su vamzdeliu. (Dydis I.D.-vidinis diametras).</t>
  </si>
  <si>
    <t>I.D. 2,5 mm</t>
  </si>
  <si>
    <t>I.D. 3,5 mm</t>
  </si>
  <si>
    <t xml:space="preserve">Specialus intubacinis vamzdelis lazerio terapijai. </t>
  </si>
  <si>
    <t>I.D. 3 mm (be manžetės)</t>
  </si>
  <si>
    <t>Specialus, nerūdijančio plieno vamzdelis, skirtas naudojimui atliekant procedūras su lazeriu. Atsparus lazerio spinduliui, nedegus, lankstus. Vamzdelio galas atraumatinis, yra “Merfio akis”. Supakuotas steriliai. Vamzdeliams su manžete: manžetė dviguba, užpildoma fiziologiniu tirpalu. Dvigubas pilotinis balionėlis su apsauginiu vožtuvu bei aiškiai matomu žymėjimu "distalinis" ir "proksimalinis". (Dydis I.D. - vidinis diametras).</t>
  </si>
  <si>
    <t>I.D. 3,5 mm (be manžetės)</t>
  </si>
  <si>
    <t>I.D. 4 mm (be manžetės)</t>
  </si>
  <si>
    <t>I.D. 4 mm (su manžete)</t>
  </si>
  <si>
    <t>I.D. 5 mm (su manžete)</t>
  </si>
  <si>
    <t>I.D. 5,5 mm (su manžete)</t>
  </si>
  <si>
    <t>I.D. 6 mm (su manžete)</t>
  </si>
  <si>
    <t>(Dvigubas) intubacinis vamzdelis atskirų bronchų intubacijai.</t>
  </si>
  <si>
    <t>Vienkartinis, supakuotas steriliai po 1 vnt.  Bronchų kateteris - kairysis, pagamintas iš PVC. 2 manžetės: skirtingų spalvų. Manžetės pripūtimo balionėlio vožtuvėliai skirtingų spalvų, su užrašais (bronchinis, trachėjinis). Rentgeno kontrastinis ženklinimas distaliniame gale virš bronchinės manžetės ir ant trachėjos angos, padedantis patikrinti vamzdelio padėtį bei  poziciją. Komplektuojamas iš karto su pravedikliu. Ant vamzdelio yra užrašytas dydis bei gamintojo pavadinimas. Rinkinio sudėtis: 2 konektoriai, 2 atsiurbimo kateteriai ir 1 Y konektorius.</t>
  </si>
  <si>
    <t>Kairysis CH 28</t>
  </si>
  <si>
    <t>Kairysis CH 32</t>
  </si>
  <si>
    <t>Kairysis CH 35</t>
  </si>
  <si>
    <t xml:space="preserve">Tracheostominis vamzdelis su trimis keičiamomis vidinėmis kanulėms </t>
  </si>
  <si>
    <t>Tracheostominis vamzdelis su vidine kaniule.Sterilus, vienkartinis, pagamintas iš PVC.  Specialiai suformuotas linkis neleidžia vamzdeliui persilenkti, lengvai prisitaiko prie paciento kaklo anatomijos. Trijų tipų vidinės kaniulės. Vidinės  kaniulės skaidrios, kad galima būtų lengviau apžiūrėti, lengvai ištraukiamos. Viena jų turi 15 mm jungtį skirtą prijungti prie kvėpavimo aparatų. Kita kaniulė su žemu profiliu ir atvira anga kvėpavimui. Trečioji kaniulė žemo profilio, uždaru galiuku, skirta naudoti pacientams kvėpuojantiems per viršutinius kvėpavimo takus. Obturatorius su atraumatiniu galiuku, palengvinantis įstatymą. Sudėtinės dalys neturi latekso. Raištelis su velkro tipo užsegimu vamzdelio tvirtinimui.  Antimikrobinis tvarstis, impregnuotas 0,2 % poliheksametileno biguanatu. Tvarstis nelipnus, absorbuojantis, sudarytas iš šešių sluoksnių, su T formos įkirpimu. Dydis10 x 10 cm, skirtas tracheostomos žaizdos priežiūrai.Pakuotėje: tracheostominis vamzdelis, trijų tipų vidinės kaniulės, obturatorius, tvarstis, tvirtinimo juosta, vartotojo instrukcija.</t>
  </si>
  <si>
    <t>Dydis 4</t>
  </si>
  <si>
    <t>vnt</t>
  </si>
  <si>
    <t>Dydis 6</t>
  </si>
  <si>
    <t>Dydis 8</t>
  </si>
  <si>
    <t xml:space="preserve">Tracheostominis vamzdelis be manžetės </t>
  </si>
  <si>
    <t>Tracheostominis vamzdelis be manžetės.Sterilus, vienkartinis, pagamintas iš PVC ar lygiavertės medžiagos.  Specialiai suformuotas linkis neleidžia vamzdeliui persilenkti, lengvai prisitaiko prie paciento kaklo anatomijos. Standartinis 15 mm konektorius. Naujagimiams skirti vamzdeliai trumpesni. Kartu komplektuojamas obturatorius, juostelė vamzdelio fiksavimui. ir tvarstis. Tvarstis nelipnus, absorbuojantis, sudarytas iš šešių sluoksnių, su T formos įkirpimu, impregnuotas  0,2 %  poliheksametileno biguanatu veikiančiu antimikrobiškai. (Dydis I.D. - vidinis diametras).</t>
  </si>
  <si>
    <t>I.D. 3 mm; ilgis 30 mm ± 2 mm</t>
  </si>
  <si>
    <t>I.D. 3 mm; ilgis 40 mm ± 2 mm</t>
  </si>
  <si>
    <t>I.D. 3,5 mm; ilgis 30 mm ± 2 mm</t>
  </si>
  <si>
    <t>I.D. 3,5 mm; ilgis 40 mm ± 2 mm</t>
  </si>
  <si>
    <t>I.D. 4 mm; ilgis 35 mm ± 2 mm</t>
  </si>
  <si>
    <t>I.D. 4 mm; ilgis 40 mm ± 2 mm</t>
  </si>
  <si>
    <t>I.D. 4,5 mm; ilgis 35 mm ± 2 mm</t>
  </si>
  <si>
    <t>I.D. 4,5 mm; ilgis 40 mm ± 2 mm</t>
  </si>
  <si>
    <t>I.D. 5,0 mm; ilgis 45 mm ± 2 mm</t>
  </si>
  <si>
    <t>I.D. 5,5 mm; ilgis 45 mm ± 2 mm</t>
  </si>
  <si>
    <t>Tracheostominis vamzdelis su manžete.</t>
  </si>
  <si>
    <t>Sterilus, vienkartinis, pagamintas iš PVC ar lygiavertės medžiagos. Specialiai suformuotas linkis neleidžia vamzdeliui persilenkti, lengvai prisitaiko prie paciento kaklo anatomijos. Rentgenokontrastiškas. Proksimalinis vamzdelio galas su standartiniu 15 mm konektoriumi. Manžetė pripučiama specialiu išoriniu vamzdeliu, turinčiu pilotinį balionėlį manžetės pripūtimo vizualizcijai ir atbulinės eigos vožtuvą, neleidžiantį orui išeiti iš manžetės. Su specialiomis tvirtinimo auselėmis. Sudėtinės dalys neturi latekso. Vamzdelio išorėje turi būti nurodyta: dydis, išorinis (OD) ir vidinis (ID) vamzdelio diametrai.</t>
  </si>
  <si>
    <t xml:space="preserve"> ID- 4,0 mm; OD-5,9 mm; ilgis 41 mm ± 2 mm</t>
  </si>
  <si>
    <t>Dydis 5</t>
  </si>
  <si>
    <t xml:space="preserve"> ID- 5,0 mm; OD-7,1 mm; ilgis 44 mm ± 2 mm</t>
  </si>
  <si>
    <t>Tracheostominis vamzdelis be manžetės naujagimiams</t>
  </si>
  <si>
    <t>Pagamintas iš termoplastinės medžiagos, be manžetės. Atitinkantis naujagimio trachėjos anatominę struktūrą, 30-36 mm ilgio. Komplekte - vamzdelio fiksavimo juostelė. (Dydis I.D. - vidinis diametras).</t>
  </si>
  <si>
    <t xml:space="preserve">Vienkartiniai elektrodai Bexen Reanibex 300 defibriliatoriui </t>
  </si>
  <si>
    <t>Elektrodas su konektoriumi</t>
  </si>
  <si>
    <t>Vienkartinis, daugiafunkcinis elektrodas su konektoriumi išorinei defibriliacijai, sinchronizuotai kardiostimuliacijai. Tinkantis išmaniajam defibriliatoriui Bexen Reanibex 300   tinkantis pacientams, kurių kūno masė didesnė nei 25 kg.</t>
  </si>
  <si>
    <t>Elektrodas su konektoriumi pediatrinis</t>
  </si>
  <si>
    <t>Vienkartiniai, daugiafunkciniai elektrodai su konektoriumi išorinei defibriliacijai, sinchronizuotai kardiostimuliacijai. Tinkantis išmaniajam defibriliatoriui Bexen Reanibex 300  Pediatrinis, tinkantis pasientams, kurių kūno masė iki  25 kg.</t>
  </si>
  <si>
    <t>3.</t>
  </si>
  <si>
    <t>3.1.</t>
  </si>
  <si>
    <t>3.2.</t>
  </si>
  <si>
    <t>3.3.</t>
  </si>
  <si>
    <t>3.4.</t>
  </si>
  <si>
    <t>3.5.</t>
  </si>
  <si>
    <t>3.6.</t>
  </si>
  <si>
    <t>3.7.</t>
  </si>
  <si>
    <t>3.8.</t>
  </si>
  <si>
    <t>3.9.</t>
  </si>
  <si>
    <t>3.10.</t>
  </si>
  <si>
    <t>3.11.</t>
  </si>
  <si>
    <t>4.</t>
  </si>
  <si>
    <t>4.1.</t>
  </si>
  <si>
    <t>4.2.</t>
  </si>
  <si>
    <t>4.3.</t>
  </si>
  <si>
    <t>4.4.</t>
  </si>
  <si>
    <t>4.5.</t>
  </si>
  <si>
    <t>4.6.</t>
  </si>
  <si>
    <t>4.7.</t>
  </si>
  <si>
    <t>5.</t>
  </si>
  <si>
    <t>5.1.</t>
  </si>
  <si>
    <t>5.2.</t>
  </si>
  <si>
    <t>5.3.</t>
  </si>
  <si>
    <t>7.1.</t>
  </si>
  <si>
    <t>7.2.</t>
  </si>
  <si>
    <t>7.3.</t>
  </si>
  <si>
    <t>8.1.</t>
  </si>
  <si>
    <t>8.2.</t>
  </si>
  <si>
    <t>8.3.</t>
  </si>
  <si>
    <t>8.4.</t>
  </si>
  <si>
    <t>8.5.</t>
  </si>
  <si>
    <t>8.6.</t>
  </si>
  <si>
    <t>8.7.</t>
  </si>
  <si>
    <t>8.8.</t>
  </si>
  <si>
    <t>8.9.</t>
  </si>
  <si>
    <t>8.10.</t>
  </si>
  <si>
    <t>9.1.</t>
  </si>
  <si>
    <t>9.2.</t>
  </si>
  <si>
    <t>11.</t>
  </si>
  <si>
    <t>11.1.</t>
  </si>
  <si>
    <t>11.2.</t>
  </si>
  <si>
    <t>11.3.</t>
  </si>
  <si>
    <t>11.4</t>
  </si>
  <si>
    <t>108.</t>
  </si>
  <si>
    <t>I.D. 3,0 mm</t>
  </si>
  <si>
    <t>I.D. 4,0 mm</t>
  </si>
  <si>
    <t>108.1.</t>
  </si>
  <si>
    <t>108.2.</t>
  </si>
  <si>
    <t>SPS 1 priedas</t>
  </si>
  <si>
    <t>TECHNINĖ SPECIFIKACIJA</t>
  </si>
  <si>
    <t xml:space="preserve"> VIENKARTINĖS  MEDICINOS PAGALBOS PRIEMONĖS, Nr. 19872</t>
  </si>
  <si>
    <t>1.      Priemonių kokybė, žymėjimas, informacija vartotojui turi atitikti ES Tarybos Direktyvos 93/42/EEB reikalavimus.</t>
  </si>
  <si>
    <t>2.      Priemonių charakteristikoms patvirtinti privaloma pateikti techninių duomenų lapą arba lygiavertį gamintojo dokumentą, patvirtintą tiekiančios įmonės vadovo ar jo įgalioto asmens parašu.</t>
  </si>
  <si>
    <t xml:space="preserve">       *Prekės kodas gamintojo kataloge, jeigu gamintojas turi savo prekių katalogą.</t>
  </si>
  <si>
    <t xml:space="preserve">3.     Visoms nurodytoms konkrečioms medžiagoms ir/ar konkretiems prekių pavadinimams taikoma „arba lygiavertis“. </t>
  </si>
  <si>
    <t>4.     Tiekėjas, siūlantis lygiavertę prekę privalo patikimomis priemonėmis įrodyti, kad siūloma prekė yra lygiavertė ir visiškai atitinka techninėje specifikacijoje keliamus reikalavimus.</t>
  </si>
  <si>
    <t>Pirk. dalies Nr.</t>
  </si>
  <si>
    <t>Pirkimo dalies pavadinimas</t>
  </si>
  <si>
    <t>Techniniai reikalavimai</t>
  </si>
  <si>
    <t>Maksimalus kiekis</t>
  </si>
  <si>
    <t>Vnt. įkainis, EUR be PVM</t>
  </si>
  <si>
    <t>PVM tarifas %</t>
  </si>
  <si>
    <r>
      <t xml:space="preserve">Prekės </t>
    </r>
    <r>
      <rPr>
        <b/>
        <sz val="10"/>
        <color rgb="FFFF0000"/>
        <rFont val="Times New Roman"/>
        <family val="1"/>
        <charset val="186"/>
      </rPr>
      <t>pavadinimas, gamintojas, modelis, siūlomos prekės katalogo numeris</t>
    </r>
    <r>
      <rPr>
        <sz val="10"/>
        <color rgb="FFFF0000"/>
        <rFont val="Times New Roman"/>
        <family val="1"/>
        <charset val="186"/>
      </rPr>
      <t>*</t>
    </r>
    <r>
      <rPr>
        <sz val="10"/>
        <color rgb="FF000000"/>
        <rFont val="Times New Roman"/>
        <family val="1"/>
        <charset val="186"/>
      </rPr>
      <t xml:space="preserve">.
</t>
    </r>
    <r>
      <rPr>
        <sz val="10.5"/>
        <color rgb="FF000000"/>
        <rFont val="Times New Roman"/>
        <family val="1"/>
        <charset val="186"/>
      </rPr>
      <t xml:space="preserve">Tiekėjo siūlomos prekės parametrai </t>
    </r>
    <r>
      <rPr>
        <sz val="10"/>
        <color rgb="FF000000"/>
        <rFont val="Times New Roman"/>
        <family val="1"/>
        <charset val="186"/>
      </rPr>
      <t xml:space="preserve">
(Failo, </t>
    </r>
    <r>
      <rPr>
        <b/>
        <sz val="10"/>
        <color rgb="FFFF0000"/>
        <rFont val="Times New Roman"/>
        <family val="1"/>
        <charset val="186"/>
      </rPr>
      <t>dokumento pavadinimas ir puslapio Nr., pažymintis vietą</t>
    </r>
    <r>
      <rPr>
        <sz val="10"/>
        <color rgb="FF000000"/>
        <rFont val="Times New Roman"/>
        <family val="1"/>
        <charset val="186"/>
      </rPr>
      <t>, kurioje yra siūlomus parametrus patvirtinantys dokumentai)</t>
    </r>
  </si>
  <si>
    <t>Vnt. įkainis EUR su PVM</t>
  </si>
  <si>
    <t>Bendra (maksimali) suma Eur be PVM</t>
  </si>
  <si>
    <t>PVM .. % suma , Eur</t>
  </si>
  <si>
    <t>Bendra 3 p.d. suma be PVM, Eur</t>
  </si>
  <si>
    <t>Bendra 3 p.d. suma su PVM, Eur</t>
  </si>
  <si>
    <t>Bendra 4 p.d. suma be PVM, Eur</t>
  </si>
  <si>
    <t>Bendra 4 p.d. suma su PVM, Eur</t>
  </si>
  <si>
    <t>Bendra 5 p.d. suma be PVM, Eur</t>
  </si>
  <si>
    <t>Bendra 5 p.d. suma su PVM, Eur</t>
  </si>
  <si>
    <t>Bendra 7 p.d. suma be PVM, Eur</t>
  </si>
  <si>
    <t>Bendra 7 p.d. suma su PVM, Eur</t>
  </si>
  <si>
    <t>Bendra 8 p.d. suma be PVM, Eur</t>
  </si>
  <si>
    <t>Bendra 8 p.d. suma su PVM, Eur</t>
  </si>
  <si>
    <t>Bendra 9 p.d. suma be PVM, Eur</t>
  </si>
  <si>
    <t>Bendra 9 p.d. suma su PVM, Eur</t>
  </si>
  <si>
    <t>Bendra 11 p.d. suma be PVM, Eur</t>
  </si>
  <si>
    <t>Bendra 11 p.d. suma su PVM, Eur</t>
  </si>
  <si>
    <t>Bendra 108 p.d. suma be PVM, Eur</t>
  </si>
  <si>
    <t>Bendra 108 p.d. suma su PVM, Eur</t>
  </si>
  <si>
    <t>PVM 5 % suma , Eur</t>
  </si>
  <si>
    <t>Curity oral/nasal tracheal tube cuffless; Covidien/Medtronic; Kodas 9320E. Konfidencialu. Brošiūra 10 psl.</t>
  </si>
  <si>
    <t>Curity oral/nasal tracheal tube cuffless; Covidien/Medtronic; Kodas 9370E. Konfidencialu. Brošiūra 10 psl.</t>
  </si>
  <si>
    <t>Curity oral/nasal tracheal tube cuffless; Covidien/Medtronic; Kodas 9325E. Konfidencialu. Brošiūra 10 psl.</t>
  </si>
  <si>
    <t>Curity oral/nasal tracheal tube cuffless; Covidien/Medtronic; Kodas 9336E. Konfidencialu. Brošiūra 10 psl.</t>
  </si>
  <si>
    <t>Curity oral/nasal tracheal tube cuffless; Covidien/Medtronic; Kodas 9335E. Konfidencialu. Brošiūra 10 psl.</t>
  </si>
  <si>
    <t>Curity oral/nasal tracheal tube cuffless; Covidien/Medtronic; Kodas 9342E. Konfidencialu. Brošiūra 10 psl.</t>
  </si>
  <si>
    <t>Curity oral/nasal tracheal tube cuffless; Covidien/Medtronic; Kodas 9345E. Konfidencialu. Brošiūra 10 psl.</t>
  </si>
  <si>
    <t>Curity oral/nasal tracheal tube cuffless; Covidien/Medtronic; Kodas 9350E. Konfidencialu. Brošiūra 10 psl.</t>
  </si>
  <si>
    <t>Curity oral/nasal tracheal tube cuffless; Covidien/Medtronic; Kodas 9360E. Konfidencialu. Brošiūra 10 psl.</t>
  </si>
  <si>
    <t>Curity oral/nasal tracheal tube cuffless; Covidien/Medtronic; Kodas 9366E. Konfidencialu. Brošiūra 10 psl.</t>
  </si>
  <si>
    <t>Curity oral/nasal tracheal tube cuffless; Covidien/Medtronic; Kodas 9365E. Konfidencialu. Brošiūra 10 psl.</t>
  </si>
  <si>
    <t>Laser oral tracheal tube, cuffless; Covidien/Medtronic; Kodas 161-30. Konfidencialu. Brošiūra 27 psl.</t>
  </si>
  <si>
    <t>Laser oral tracheal tube, cuffless; Covidien/Medtronic; Kodas 161-35. Konfidencialu. Brošiūra 27 psl.</t>
  </si>
  <si>
    <t>Laser oral tracheal tube, cuffless; Covidien/Medtronic; Kodas 161-40. Konfidencialu. Brošiūra 27 psl.</t>
  </si>
  <si>
    <t>Laser oral tracheal tube,dual-cuffed; Covidien/Medtronic; Kodas 160-45. Konfidencialu. Brošiūra 26 psl.</t>
  </si>
  <si>
    <t>Laser oral tracheal tube,dual-cuffed; Covidien/Medtronic; Kodas 160-50. Konfidencialu. Brošiūra 26 psl.</t>
  </si>
  <si>
    <t>Laser oral tracheal tube,dual-cuffed; Covidien/Medtronic; Kodas 160-55. Konfidencialu. Brošiūra 26 psl.</t>
  </si>
  <si>
    <t>Laser oral tracheal tube,dual-cuffed; Covidien/Medtronic; Kodas 160-60. Konfidencialu. Brošiūra 26 psl.</t>
  </si>
  <si>
    <t>Endobronchial tube, left, with polyurethane cuff; Covidien/Medtronic; Kodas 125028. Konfidencialu. Brošiūros 28 psl.</t>
  </si>
  <si>
    <t>Endobronchial tube, left, with polyurethane cuff; Covidien/Medtronic; Kodas 125032. Konfidencialu. Brošiūros 28 psl.</t>
  </si>
  <si>
    <t>Endobronchial tube, left, with polyurethane cuff; Covidien/Medtronic; Kodas 125035. Konfidencialu. Brošiūros 28 psl.</t>
  </si>
  <si>
    <t>Shiley tracheostomy tube, Covidien/Medtronic, Kodas 4CFS. Konfidencialu. Brošiūros  56 psl.</t>
  </si>
  <si>
    <t>Shiley tracheostomy tube; Covidien/Medtronic. Kodas 6CFS. Konfidencialu. Brošiūros 56 psl.</t>
  </si>
  <si>
    <t>Shiley tracheostomy tube; Covidien/Medtronic. Kodas 8CFS. Konfidencialu. Brošiūros 56 psl.</t>
  </si>
  <si>
    <t>Shiley cuffless 3.0neo; Covidien/Medtronic. Kodas 3.0NEO. Konfidencialu. Brošiūros 57 psl.</t>
  </si>
  <si>
    <t>Shiley cuffless 3.0ped; Covidien/Medtronic. Kodas 3.0PED. Konfidencialu. Brošiūros 57 psl.</t>
  </si>
  <si>
    <t>Shiley cuffless 3.5neo; Covidien/Medtronic. Kodas 3.5NEO. Konfidencialu. Brošiūros 57 psl.</t>
  </si>
  <si>
    <t>Shiley cuffless 3.5ped; Covidien/Medtronic. Kodas 3.5PED. Konfidencialu. Brošiūros 57 psl.</t>
  </si>
  <si>
    <t>Shiley cuffless 4.0neo; Covidien/Medtronic. Kodas 4.0NEO. Konfidencialu. Brošiūros  57 psl.</t>
  </si>
  <si>
    <t>Shiley cuffless 4.0ped; Covidien/Medtronic. Kodas 4.0PED. Konfidencialu. Brošiūros 57 psl.</t>
  </si>
  <si>
    <t>Shiley cuffless 4.5neo; Covidien/Medtronic. Kodas 4.5NEO. Konfidencialu. Brošiūros  57 psl.</t>
  </si>
  <si>
    <t>Shiley cuffless 4.5ped; Covidien/Medtronic. Kodas 4.5PED. Konfidencialu. Brošiūros 57 psl.</t>
  </si>
  <si>
    <t>Shiley cuffless 5.0ped; Covidien/Medtronic. Kodas 5.0PED. Konfidencialu. Brošiūros 57 psl.</t>
  </si>
  <si>
    <t>Shiley cuffless 5.5ped; Covidien/Medtronic. Kodas 5.5PED. Konfidencialu. Brošiūros 57 psl.</t>
  </si>
  <si>
    <t>Shiley cuffed 4.0pdc; Covidien/Medtronic. Kodas 4.0PDC. Konfidencialu. Brošiūros 57 psl.</t>
  </si>
  <si>
    <t>Shiley cuffed 5.0pdc; Covidien/Medtronic. Kodas 5.0PDC. Konfidencialu. Brošiūros 57 psl.</t>
  </si>
  <si>
    <t>Shiley cuffless 4.0neo; Covidien/Medtronic. Kodas 4.0NEO. Konfidencialu. Brošiūros 57 psl.</t>
  </si>
  <si>
    <t>Shiley cuffless 4.5neo; Covidien/Medtronic. Kodas 4.5NEO. Konfidencialu. Brošiūros 57 psl.</t>
  </si>
  <si>
    <t>Vienkartinis, daugiafunkcinis elektrodas su konektoriumi išorinei defibriliacijai, sinchronizuotai kardiostimuliacijai. Tinkantis išmaniajam defibriliatoriui Bexen Reanibex 300   tinkantis pacientams, kurių kūno masė didesnė nei 25 kg. Gamintojas: FIAB, Italija. Kodas F7952, Konfidencialu. Brošiūros 74 psl.</t>
  </si>
  <si>
    <t>Vienkartinis, daugiafunkcinis elektrodas su konektoriumi išorinei defibriliacijai, sinchronizuotai kardiostimuliacijai. Tinkantis išmaniajam defibriliatoriui Bexen Reanibex 300   tinkantis pacientams, kurių kūno masė didesnė nei 25 kg. Gamintojas: FIAB, Italija. Kodas F7952P, Konfidencialu. Brošiūros 74 psl.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</si>
</sst>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809]General"/>
  </numFmts>
  <fonts count="21" x14ac:knownFonts="1">
    <font>
      <sz val="11"/>
      <color theme="1"/>
      <name val="Calibri"/>
      <family val="2"/>
      <charset val="186"/>
      <scheme val="minor"/>
    </font>
    <font>
      <sz val="11"/>
      <color theme="1"/>
      <name val="Calibri"/>
      <family val="2"/>
      <charset val="186"/>
      <scheme val="minor"/>
    </font>
    <font>
      <sz val="11"/>
      <name val="Times New Roman"/>
      <family val="1"/>
      <charset val="186"/>
    </font>
    <font>
      <b/>
      <sz val="11"/>
      <name val="Times New Roman"/>
      <family val="1"/>
      <charset val="186"/>
    </font>
    <font>
      <sz val="10"/>
      <name val="Arial"/>
      <family val="2"/>
      <charset val="186"/>
    </font>
    <font>
      <sz val="11"/>
      <color rgb="FF000000"/>
      <name val="Calibri"/>
      <family val="2"/>
      <charset val="186"/>
    </font>
    <font>
      <sz val="10"/>
      <color rgb="FF000000"/>
      <name val="Arial"/>
      <family val="2"/>
      <charset val="186"/>
    </font>
    <font>
      <sz val="11"/>
      <color indexed="8"/>
      <name val="Calibri"/>
      <family val="2"/>
      <charset val="186"/>
    </font>
    <font>
      <sz val="10.5"/>
      <color theme="1"/>
      <name val="Times New Roman"/>
      <family val="1"/>
      <charset val="186"/>
    </font>
    <font>
      <sz val="10.5"/>
      <color theme="1"/>
      <name val="Calibri"/>
      <family val="2"/>
      <charset val="186"/>
      <scheme val="minor"/>
    </font>
    <font>
      <sz val="10"/>
      <color rgb="FF000000"/>
      <name val="Times New Roman"/>
      <family val="1"/>
      <charset val="186"/>
    </font>
    <font>
      <sz val="10"/>
      <color theme="1"/>
      <name val="Times New Roman"/>
      <family val="1"/>
      <charset val="186"/>
    </font>
    <font>
      <sz val="10"/>
      <name val="Times New Roman"/>
      <family val="1"/>
      <charset val="186"/>
    </font>
    <font>
      <i/>
      <sz val="11"/>
      <color theme="1"/>
      <name val="Calibri"/>
      <family val="2"/>
      <charset val="186"/>
      <scheme val="minor"/>
    </font>
    <font>
      <i/>
      <sz val="11"/>
      <name val="Times New Roman"/>
      <family val="1"/>
      <charset val="186"/>
    </font>
    <font>
      <b/>
      <sz val="10"/>
      <color rgb="FFFF0000"/>
      <name val="Times New Roman"/>
      <family val="1"/>
      <charset val="186"/>
    </font>
    <font>
      <sz val="10"/>
      <color rgb="FFFF0000"/>
      <name val="Times New Roman"/>
      <family val="1"/>
      <charset val="186"/>
    </font>
    <font>
      <sz val="10.5"/>
      <color rgb="FF000000"/>
      <name val="Times New Roman"/>
      <family val="1"/>
      <charset val="186"/>
    </font>
    <font>
      <sz val="10.5"/>
      <name val="Times New Roman"/>
      <family val="1"/>
      <charset val="186"/>
    </font>
    <font>
      <b/>
      <sz val="10.5"/>
      <name val="Times New Roman"/>
      <family val="1"/>
      <charset val="186"/>
    </font>
    <font>
      <b/>
      <sz val="10.5"/>
      <color theme="1"/>
      <name val="Times New Roman"/>
      <family val="1"/>
      <charset val="186"/>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indexed="64"/>
      </top>
      <bottom style="thin">
        <color indexed="64"/>
      </bottom>
      <diagonal/>
    </border>
  </borders>
  <cellStyleXfs count="11">
    <xf numFmtId="0" fontId="0" fillId="0" borderId="0"/>
    <xf numFmtId="0" fontId="1" fillId="0" borderId="0"/>
    <xf numFmtId="0" fontId="4" fillId="0" borderId="0"/>
    <xf numFmtId="0" fontId="4" fillId="0" borderId="0"/>
    <xf numFmtId="0" fontId="1" fillId="0" borderId="0"/>
    <xf numFmtId="0" fontId="4" fillId="0" borderId="0"/>
    <xf numFmtId="165" fontId="5" fillId="0" borderId="0"/>
    <xf numFmtId="165" fontId="6" fillId="0" borderId="0"/>
    <xf numFmtId="0" fontId="7" fillId="0" borderId="0"/>
    <xf numFmtId="0" fontId="4" fillId="0" borderId="0"/>
    <xf numFmtId="0" fontId="4" fillId="0" borderId="0"/>
  </cellStyleXfs>
  <cellXfs count="70">
    <xf numFmtId="0" fontId="0" fillId="0" borderId="0" xfId="0"/>
    <xf numFmtId="0" fontId="2" fillId="0" borderId="0" xfId="0" applyFont="1" applyFill="1" applyAlignment="1">
      <alignment vertical="top"/>
    </xf>
    <xf numFmtId="3" fontId="2" fillId="0" borderId="0" xfId="0" applyNumberFormat="1" applyFont="1" applyFill="1" applyAlignment="1">
      <alignment horizontal="left" vertical="top"/>
    </xf>
    <xf numFmtId="0" fontId="2" fillId="0" borderId="0" xfId="0" applyFont="1" applyFill="1" applyAlignment="1">
      <alignment horizontal="left" vertical="top"/>
    </xf>
    <xf numFmtId="1" fontId="2" fillId="0" borderId="0" xfId="0" applyNumberFormat="1" applyFont="1" applyFill="1" applyAlignment="1">
      <alignment horizontal="left" vertical="top"/>
    </xf>
    <xf numFmtId="164" fontId="2" fillId="0" borderId="0" xfId="0" applyNumberFormat="1" applyFont="1" applyFill="1" applyAlignment="1">
      <alignment horizontal="left" vertical="top"/>
    </xf>
    <xf numFmtId="4" fontId="2" fillId="0" borderId="0" xfId="0" applyNumberFormat="1" applyFont="1" applyFill="1" applyAlignment="1">
      <alignment horizontal="left" vertical="top"/>
    </xf>
    <xf numFmtId="0" fontId="2" fillId="0" borderId="0" xfId="0" applyFont="1" applyFill="1" applyAlignment="1">
      <alignment horizontal="center" vertical="top"/>
    </xf>
    <xf numFmtId="3" fontId="2" fillId="0" borderId="0" xfId="0" applyNumberFormat="1" applyFont="1" applyFill="1" applyAlignment="1">
      <alignment horizontal="right" vertical="top"/>
    </xf>
    <xf numFmtId="0" fontId="3" fillId="0" borderId="0" xfId="0" applyFont="1" applyFill="1" applyAlignment="1">
      <alignment vertical="center" wrapText="1"/>
    </xf>
    <xf numFmtId="0" fontId="9" fillId="0" borderId="0" xfId="0" applyFont="1"/>
    <xf numFmtId="0" fontId="8" fillId="0" borderId="0" xfId="0" applyFont="1" applyAlignment="1">
      <alignment horizontal="left"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3" fillId="0" borderId="0" xfId="0" applyFont="1" applyFill="1" applyAlignment="1">
      <alignment horizontal="right" vertical="center" wrapText="1"/>
    </xf>
    <xf numFmtId="0" fontId="2" fillId="0" borderId="0" xfId="0" applyFont="1" applyFill="1" applyAlignment="1">
      <alignment horizontal="right" vertical="top"/>
    </xf>
    <xf numFmtId="0" fontId="9" fillId="0" borderId="0" xfId="0" applyFont="1" applyAlignment="1">
      <alignment horizontal="right"/>
    </xf>
    <xf numFmtId="0" fontId="8" fillId="0" borderId="0" xfId="0" applyFont="1" applyAlignment="1">
      <alignment horizontal="right" wrapText="1"/>
    </xf>
    <xf numFmtId="3" fontId="12" fillId="0" borderId="1" xfId="0" applyNumberFormat="1" applyFont="1" applyFill="1" applyBorder="1" applyAlignment="1">
      <alignment horizontal="center" vertical="center" wrapText="1"/>
    </xf>
    <xf numFmtId="0" fontId="13" fillId="0" borderId="0" xfId="0" applyFont="1"/>
    <xf numFmtId="0" fontId="14" fillId="0" borderId="1" xfId="0" applyFont="1" applyFill="1" applyBorder="1" applyAlignment="1">
      <alignment horizontal="center" vertical="top" wrapText="1"/>
    </xf>
    <xf numFmtId="3" fontId="14" fillId="0" borderId="1" xfId="0" applyNumberFormat="1" applyFont="1" applyFill="1" applyBorder="1" applyAlignment="1">
      <alignment horizontal="center" vertical="top" wrapText="1"/>
    </xf>
    <xf numFmtId="0" fontId="18" fillId="0" borderId="1" xfId="1" applyFont="1" applyFill="1" applyBorder="1" applyAlignment="1">
      <alignment horizontal="center" vertical="top" wrapText="1"/>
    </xf>
    <xf numFmtId="0" fontId="18" fillId="0" borderId="1" xfId="0" applyFont="1" applyFill="1" applyBorder="1" applyAlignment="1">
      <alignment vertical="top"/>
    </xf>
    <xf numFmtId="0" fontId="18" fillId="0" borderId="1" xfId="2" applyFont="1" applyFill="1" applyBorder="1" applyAlignment="1" applyProtection="1">
      <alignment horizontal="left" vertical="top" wrapText="1"/>
    </xf>
    <xf numFmtId="49" fontId="18" fillId="0" borderId="1" xfId="2" applyNumberFormat="1" applyFont="1" applyFill="1" applyBorder="1" applyAlignment="1" applyProtection="1">
      <alignment horizontal="left" vertical="top" wrapText="1"/>
    </xf>
    <xf numFmtId="0" fontId="18" fillId="0" borderId="1" xfId="3" applyFont="1" applyFill="1" applyBorder="1" applyAlignment="1" applyProtection="1">
      <alignment horizontal="left" vertical="top" wrapText="1"/>
    </xf>
    <xf numFmtId="3" fontId="18" fillId="0" borderId="1" xfId="3" applyNumberFormat="1" applyFont="1" applyFill="1" applyBorder="1" applyAlignment="1" applyProtection="1">
      <alignment horizontal="right" vertical="top" wrapText="1"/>
    </xf>
    <xf numFmtId="49" fontId="18" fillId="0" borderId="1" xfId="0" applyNumberFormat="1" applyFont="1" applyFill="1" applyBorder="1" applyAlignment="1">
      <alignment horizontal="left" vertical="top"/>
    </xf>
    <xf numFmtId="0" fontId="18" fillId="0" borderId="1" xfId="0" applyFont="1" applyFill="1" applyBorder="1" applyAlignment="1">
      <alignment horizontal="left" vertical="top" wrapText="1"/>
    </xf>
    <xf numFmtId="0" fontId="18" fillId="0" borderId="1" xfId="0" applyFont="1" applyFill="1" applyBorder="1" applyAlignment="1">
      <alignment horizontal="center" vertical="top" wrapText="1"/>
    </xf>
    <xf numFmtId="3" fontId="18" fillId="0" borderId="1" xfId="0" applyNumberFormat="1" applyFont="1" applyFill="1" applyBorder="1" applyAlignment="1">
      <alignment horizontal="right" vertical="top" wrapText="1"/>
    </xf>
    <xf numFmtId="0" fontId="19" fillId="0" borderId="1" xfId="0" applyFont="1" applyFill="1" applyBorder="1" applyAlignment="1">
      <alignment horizontal="right" vertical="top"/>
    </xf>
    <xf numFmtId="4" fontId="18" fillId="0" borderId="1" xfId="0" applyNumberFormat="1" applyFont="1" applyFill="1" applyBorder="1" applyAlignment="1">
      <alignment horizontal="left" vertical="top"/>
    </xf>
    <xf numFmtId="0" fontId="19" fillId="0" borderId="1" xfId="0" applyFont="1" applyFill="1" applyBorder="1" applyAlignment="1">
      <alignment horizontal="left" vertical="top" wrapText="1"/>
    </xf>
    <xf numFmtId="0" fontId="18" fillId="0" borderId="1" xfId="0" applyFont="1" applyFill="1" applyBorder="1" applyAlignment="1">
      <alignment horizontal="left" vertical="top"/>
    </xf>
    <xf numFmtId="0" fontId="18" fillId="0" borderId="1" xfId="0" applyFont="1" applyFill="1" applyBorder="1" applyAlignment="1">
      <alignment horizontal="center" vertical="top"/>
    </xf>
    <xf numFmtId="0" fontId="18" fillId="0" borderId="1" xfId="2" applyFont="1" applyFill="1" applyBorder="1" applyAlignment="1">
      <alignment horizontal="left" vertical="top"/>
    </xf>
    <xf numFmtId="0" fontId="18" fillId="0" borderId="1" xfId="2" applyFont="1" applyFill="1" applyBorder="1" applyAlignment="1">
      <alignment horizontal="left" vertical="top" wrapText="1"/>
    </xf>
    <xf numFmtId="0" fontId="18" fillId="0" borderId="1" xfId="2" applyFont="1" applyFill="1" applyBorder="1" applyAlignment="1">
      <alignment horizontal="center" vertical="top" wrapText="1"/>
    </xf>
    <xf numFmtId="3" fontId="18" fillId="0" borderId="1" xfId="2" applyNumberFormat="1" applyFont="1" applyFill="1" applyBorder="1" applyAlignment="1">
      <alignment horizontal="right" vertical="top" wrapText="1"/>
    </xf>
    <xf numFmtId="0" fontId="18" fillId="0" borderId="1" xfId="0" applyFont="1" applyFill="1" applyBorder="1" applyAlignment="1">
      <alignment vertical="top" wrapText="1"/>
    </xf>
    <xf numFmtId="3" fontId="18" fillId="0" borderId="1" xfId="0" applyNumberFormat="1" applyFont="1" applyFill="1" applyBorder="1" applyAlignment="1">
      <alignment horizontal="right" vertical="top"/>
    </xf>
    <xf numFmtId="0" fontId="18" fillId="0" borderId="1" xfId="2" applyFont="1" applyFill="1" applyBorder="1" applyAlignment="1">
      <alignment vertical="top" wrapText="1"/>
    </xf>
    <xf numFmtId="0" fontId="18" fillId="0" borderId="1" xfId="0" applyFont="1" applyFill="1" applyBorder="1" applyAlignment="1">
      <alignment horizontal="right" vertical="top"/>
    </xf>
    <xf numFmtId="0" fontId="19" fillId="0" borderId="1" xfId="0" applyFont="1" applyFill="1" applyBorder="1" applyAlignment="1">
      <alignment horizontal="center" vertical="top" wrapText="1"/>
    </xf>
    <xf numFmtId="2" fontId="18" fillId="0" borderId="1" xfId="0" applyNumberFormat="1" applyFont="1" applyFill="1" applyBorder="1" applyAlignment="1">
      <alignment vertical="top"/>
    </xf>
    <xf numFmtId="0" fontId="18" fillId="0" borderId="1" xfId="0" applyFont="1" applyFill="1" applyBorder="1" applyAlignment="1">
      <alignment horizontal="left" vertical="top" wrapText="1"/>
    </xf>
    <xf numFmtId="0" fontId="18" fillId="0" borderId="1" xfId="0" applyFont="1" applyFill="1" applyBorder="1" applyAlignment="1">
      <alignment vertical="top" wrapText="1"/>
    </xf>
    <xf numFmtId="0" fontId="8" fillId="0" borderId="1" xfId="0" applyFont="1" applyFill="1" applyBorder="1" applyAlignment="1">
      <alignment vertical="top"/>
    </xf>
    <xf numFmtId="0" fontId="20" fillId="0" borderId="1" xfId="0" applyFont="1" applyFill="1" applyBorder="1" applyAlignment="1">
      <alignment horizontal="right" vertical="top"/>
    </xf>
    <xf numFmtId="2" fontId="18" fillId="0" borderId="1" xfId="0" applyNumberFormat="1" applyFont="1" applyFill="1" applyBorder="1" applyAlignment="1">
      <alignment horizontal="right" vertical="top"/>
    </xf>
    <xf numFmtId="0" fontId="18" fillId="0" borderId="1" xfId="0" applyFont="1" applyFill="1" applyBorder="1" applyAlignment="1">
      <alignment vertical="top" wrapText="1"/>
    </xf>
    <xf numFmtId="0" fontId="8" fillId="0" borderId="1" xfId="0" applyFont="1" applyFill="1" applyBorder="1" applyAlignment="1">
      <alignment horizontal="left" vertical="top" wrapText="1"/>
    </xf>
    <xf numFmtId="0" fontId="8" fillId="0" borderId="1" xfId="0" applyFont="1" applyFill="1" applyBorder="1" applyAlignment="1">
      <alignment vertical="top" wrapText="1"/>
    </xf>
    <xf numFmtId="0" fontId="18" fillId="0" borderId="1" xfId="0" applyFont="1" applyFill="1" applyBorder="1" applyAlignment="1">
      <alignment horizontal="left" vertical="top" wrapText="1"/>
    </xf>
    <xf numFmtId="0" fontId="18" fillId="0" borderId="1" xfId="0" applyFont="1" applyFill="1" applyBorder="1" applyAlignment="1">
      <alignment vertical="top" wrapText="1"/>
    </xf>
    <xf numFmtId="2" fontId="9" fillId="0" borderId="0" xfId="0" applyNumberFormat="1" applyFont="1"/>
    <xf numFmtId="2" fontId="10" fillId="0" borderId="2" xfId="0" applyNumberFormat="1" applyFont="1" applyBorder="1" applyAlignment="1">
      <alignment horizontal="right" vertical="top" wrapText="1"/>
    </xf>
    <xf numFmtId="2" fontId="10" fillId="0" borderId="3" xfId="0" applyNumberFormat="1" applyFont="1" applyBorder="1" applyAlignment="1">
      <alignment horizontal="right" vertical="top" wrapText="1"/>
    </xf>
    <xf numFmtId="2" fontId="10" fillId="0" borderId="4" xfId="0" applyNumberFormat="1" applyFont="1" applyBorder="1" applyAlignment="1">
      <alignment horizontal="right" vertical="top" wrapText="1"/>
    </xf>
    <xf numFmtId="0" fontId="10" fillId="0" borderId="2" xfId="0" applyFont="1" applyBorder="1" applyAlignment="1">
      <alignment horizontal="right" vertical="center" wrapText="1"/>
    </xf>
    <xf numFmtId="0" fontId="10" fillId="0" borderId="3" xfId="0" applyFont="1" applyBorder="1" applyAlignment="1">
      <alignment horizontal="right" vertical="center" wrapText="1"/>
    </xf>
    <xf numFmtId="0" fontId="10" fillId="0" borderId="4" xfId="0" applyFont="1" applyBorder="1" applyAlignment="1">
      <alignment horizontal="right" vertical="center" wrapText="1"/>
    </xf>
    <xf numFmtId="0" fontId="18" fillId="0" borderId="1" xfId="0" applyFont="1" applyFill="1" applyBorder="1" applyAlignment="1">
      <alignment horizontal="left" vertical="top" wrapText="1"/>
    </xf>
    <xf numFmtId="0" fontId="3" fillId="0" borderId="0" xfId="0" applyFont="1" applyFill="1" applyAlignment="1">
      <alignment horizontal="center" vertical="center" wrapText="1"/>
    </xf>
    <xf numFmtId="0" fontId="3" fillId="0" borderId="0" xfId="0" applyFont="1" applyFill="1" applyAlignment="1">
      <alignment horizontal="center" vertical="top" wrapText="1"/>
    </xf>
    <xf numFmtId="0" fontId="8" fillId="0" borderId="0" xfId="0" applyFont="1" applyAlignment="1">
      <alignment horizontal="left" vertical="center"/>
    </xf>
    <xf numFmtId="0" fontId="8" fillId="0" borderId="0" xfId="0" applyFont="1" applyAlignment="1">
      <alignment horizontal="left" vertical="center" wrapText="1"/>
    </xf>
    <xf numFmtId="0" fontId="8" fillId="0" borderId="0" xfId="0" applyFont="1" applyAlignment="1">
      <alignment horizontal="left" wrapText="1"/>
    </xf>
  </cellXfs>
  <cellStyles count="11">
    <cellStyle name="Excel Built-in Normal 2" xfId="9" xr:uid="{00000000-0005-0000-0000-000000000000}"/>
    <cellStyle name="Excel Built-in Normal 3" xfId="6" xr:uid="{00000000-0005-0000-0000-000001000000}"/>
    <cellStyle name="Normal" xfId="0" builtinId="0"/>
    <cellStyle name="Normal 13" xfId="10" xr:uid="{00000000-0005-0000-0000-000003000000}"/>
    <cellStyle name="Normal 14" xfId="1" xr:uid="{00000000-0005-0000-0000-000004000000}"/>
    <cellStyle name="Normal 2" xfId="2" xr:uid="{00000000-0005-0000-0000-000005000000}"/>
    <cellStyle name="Normal 2 2" xfId="3" xr:uid="{00000000-0005-0000-0000-000006000000}"/>
    <cellStyle name="Normal 2 3 2" xfId="7" xr:uid="{00000000-0005-0000-0000-000007000000}"/>
    <cellStyle name="Normal 2 5" xfId="8" xr:uid="{00000000-0005-0000-0000-000008000000}"/>
    <cellStyle name="Normal 3" xfId="5" xr:uid="{00000000-0005-0000-0000-000009000000}"/>
    <cellStyle name="Normal 5 5" xfId="4"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87"/>
  <sheetViews>
    <sheetView tabSelected="1" topLeftCell="A55" workbookViewId="0">
      <selection activeCell="F17" sqref="F17"/>
    </sheetView>
  </sheetViews>
  <sheetFormatPr defaultRowHeight="15" x14ac:dyDescent="0.25"/>
  <cols>
    <col min="1" max="1" width="7.42578125" style="3" customWidth="1"/>
    <col min="2" max="2" width="39.42578125" style="3" customWidth="1"/>
    <col min="3" max="3" width="67.85546875" style="1" customWidth="1"/>
    <col min="4" max="4" width="8.85546875" style="7" customWidth="1"/>
    <col min="5" max="5" width="9.85546875" style="8" customWidth="1"/>
    <col min="6" max="6" width="62.140625" style="1" customWidth="1"/>
    <col min="7" max="7" width="10.28515625" style="1" customWidth="1"/>
    <col min="8" max="8" width="6.28515625" style="1" customWidth="1"/>
    <col min="9" max="9" width="10.7109375" style="1" customWidth="1"/>
    <col min="10" max="10" width="12" style="1" customWidth="1"/>
  </cols>
  <sheetData>
    <row r="1" spans="1:12" x14ac:dyDescent="0.25">
      <c r="B1" s="1"/>
      <c r="C1" s="8" t="s">
        <v>111</v>
      </c>
      <c r="D1" s="1"/>
      <c r="F1" s="3"/>
      <c r="G1" s="4"/>
      <c r="H1" s="5"/>
      <c r="I1" s="5"/>
      <c r="J1" s="6"/>
    </row>
    <row r="2" spans="1:12" ht="15" customHeight="1" x14ac:dyDescent="0.25">
      <c r="A2" s="65" t="s">
        <v>113</v>
      </c>
      <c r="B2" s="65"/>
      <c r="C2" s="65"/>
      <c r="D2" s="9"/>
      <c r="E2" s="14"/>
      <c r="F2" s="9"/>
      <c r="G2" s="9"/>
      <c r="H2" s="9"/>
      <c r="I2" s="9"/>
      <c r="J2" s="9"/>
    </row>
    <row r="3" spans="1:12" ht="15" customHeight="1" x14ac:dyDescent="0.25">
      <c r="A3" s="66" t="s">
        <v>112</v>
      </c>
      <c r="B3" s="66"/>
      <c r="C3" s="66"/>
      <c r="D3" s="3"/>
      <c r="E3" s="15"/>
      <c r="F3" s="3"/>
      <c r="G3" s="4"/>
      <c r="H3" s="5"/>
      <c r="I3" s="5"/>
      <c r="J3" s="6"/>
    </row>
    <row r="4" spans="1:12" x14ac:dyDescent="0.25">
      <c r="B4" s="1"/>
      <c r="C4" s="2"/>
      <c r="D4" s="1"/>
      <c r="F4" s="3"/>
      <c r="G4" s="4"/>
      <c r="H4" s="5"/>
      <c r="I4" s="5"/>
      <c r="J4" s="6"/>
    </row>
    <row r="5" spans="1:12" s="10" customFormat="1" ht="14.25" x14ac:dyDescent="0.25">
      <c r="A5" s="67" t="s">
        <v>114</v>
      </c>
      <c r="B5" s="67"/>
      <c r="C5" s="67"/>
      <c r="E5" s="16"/>
    </row>
    <row r="6" spans="1:12" s="10" customFormat="1" ht="29.25" customHeight="1" x14ac:dyDescent="0.25">
      <c r="A6" s="68" t="s">
        <v>115</v>
      </c>
      <c r="B6" s="68"/>
      <c r="C6" s="68"/>
      <c r="E6" s="16"/>
    </row>
    <row r="7" spans="1:12" s="10" customFormat="1" ht="16.5" customHeight="1" x14ac:dyDescent="0.25">
      <c r="A7" s="68" t="s">
        <v>117</v>
      </c>
      <c r="B7" s="68"/>
      <c r="C7" s="68"/>
      <c r="E7" s="16"/>
    </row>
    <row r="8" spans="1:12" s="10" customFormat="1" ht="28.5" customHeight="1" x14ac:dyDescent="0.25">
      <c r="A8" s="69" t="s">
        <v>118</v>
      </c>
      <c r="B8" s="69"/>
      <c r="C8" s="69"/>
      <c r="E8" s="16"/>
    </row>
    <row r="9" spans="1:12" s="10" customFormat="1" ht="12" customHeight="1" x14ac:dyDescent="0.25">
      <c r="A9" s="11"/>
      <c r="B9" s="11"/>
      <c r="C9" s="11"/>
      <c r="D9" s="11"/>
      <c r="E9" s="17"/>
    </row>
    <row r="10" spans="1:12" s="10" customFormat="1" ht="12" customHeight="1" x14ac:dyDescent="0.25">
      <c r="A10" s="69" t="s">
        <v>116</v>
      </c>
      <c r="B10" s="69"/>
      <c r="C10" s="11"/>
      <c r="E10" s="17"/>
    </row>
    <row r="11" spans="1:12" x14ac:dyDescent="0.25">
      <c r="B11" s="1"/>
      <c r="C11" s="2"/>
      <c r="D11" s="1"/>
      <c r="F11" s="3"/>
      <c r="G11" s="4"/>
      <c r="H11" s="5"/>
      <c r="I11" s="5"/>
      <c r="J11" s="6"/>
    </row>
    <row r="12" spans="1:12" ht="81" customHeight="1" x14ac:dyDescent="0.25">
      <c r="A12" s="12" t="s">
        <v>119</v>
      </c>
      <c r="B12" s="13" t="s">
        <v>120</v>
      </c>
      <c r="C12" s="13" t="s">
        <v>121</v>
      </c>
      <c r="D12" s="12" t="s">
        <v>0</v>
      </c>
      <c r="E12" s="18" t="s">
        <v>122</v>
      </c>
      <c r="F12" s="12" t="s">
        <v>125</v>
      </c>
      <c r="G12" s="13" t="s">
        <v>123</v>
      </c>
      <c r="H12" s="12" t="s">
        <v>124</v>
      </c>
      <c r="I12" s="12" t="s">
        <v>126</v>
      </c>
      <c r="J12" s="12" t="s">
        <v>127</v>
      </c>
    </row>
    <row r="13" spans="1:12" s="19" customFormat="1" x14ac:dyDescent="0.25">
      <c r="A13" s="20">
        <v>1</v>
      </c>
      <c r="B13" s="20">
        <v>2</v>
      </c>
      <c r="C13" s="20">
        <v>3</v>
      </c>
      <c r="D13" s="20">
        <v>4</v>
      </c>
      <c r="E13" s="21">
        <v>5</v>
      </c>
      <c r="F13" s="20">
        <v>8</v>
      </c>
      <c r="G13" s="20">
        <v>9</v>
      </c>
      <c r="H13" s="20">
        <v>10</v>
      </c>
      <c r="I13" s="20">
        <v>11</v>
      </c>
      <c r="J13" s="20">
        <v>12</v>
      </c>
    </row>
    <row r="14" spans="1:12" s="10" customFormat="1" ht="14.25" x14ac:dyDescent="0.25">
      <c r="A14" s="28" t="s">
        <v>62</v>
      </c>
      <c r="B14" s="29" t="s">
        <v>13</v>
      </c>
      <c r="C14" s="34"/>
      <c r="D14" s="30"/>
      <c r="E14" s="31"/>
      <c r="F14" s="23"/>
      <c r="G14" s="23"/>
      <c r="H14" s="23"/>
      <c r="I14" s="23"/>
      <c r="J14" s="23"/>
    </row>
    <row r="15" spans="1:12" s="10" customFormat="1" ht="27" x14ac:dyDescent="0.25">
      <c r="A15" s="28" t="s">
        <v>63</v>
      </c>
      <c r="B15" s="29" t="s">
        <v>14</v>
      </c>
      <c r="C15" s="64" t="s">
        <v>15</v>
      </c>
      <c r="D15" s="30" t="s">
        <v>5</v>
      </c>
      <c r="E15" s="31">
        <v>300</v>
      </c>
      <c r="F15" s="48" t="s">
        <v>146</v>
      </c>
      <c r="G15" s="23">
        <v>0.63</v>
      </c>
      <c r="H15" s="23">
        <v>5</v>
      </c>
      <c r="I15" s="46">
        <f t="shared" ref="I15:I23" si="0">G15*1.05</f>
        <v>0.66150000000000009</v>
      </c>
      <c r="J15" s="46">
        <f>G15*E15</f>
        <v>189</v>
      </c>
      <c r="L15" s="57"/>
    </row>
    <row r="16" spans="1:12" s="10" customFormat="1" ht="27" x14ac:dyDescent="0.25">
      <c r="A16" s="28" t="s">
        <v>64</v>
      </c>
      <c r="B16" s="29" t="s">
        <v>16</v>
      </c>
      <c r="C16" s="64"/>
      <c r="D16" s="30" t="s">
        <v>5</v>
      </c>
      <c r="E16" s="31">
        <v>300</v>
      </c>
      <c r="F16" s="48" t="s">
        <v>148</v>
      </c>
      <c r="G16" s="23">
        <v>0.63</v>
      </c>
      <c r="H16" s="23">
        <v>5</v>
      </c>
      <c r="I16" s="46">
        <f t="shared" si="0"/>
        <v>0.66150000000000009</v>
      </c>
      <c r="J16" s="46">
        <f t="shared" ref="J16:J25" si="1">G16*E16</f>
        <v>189</v>
      </c>
      <c r="L16" s="57"/>
    </row>
    <row r="17" spans="1:12" s="10" customFormat="1" ht="27" x14ac:dyDescent="0.25">
      <c r="A17" s="28" t="s">
        <v>65</v>
      </c>
      <c r="B17" s="29" t="s">
        <v>4</v>
      </c>
      <c r="C17" s="64"/>
      <c r="D17" s="30" t="s">
        <v>5</v>
      </c>
      <c r="E17" s="31">
        <v>300</v>
      </c>
      <c r="F17" s="48" t="s">
        <v>149</v>
      </c>
      <c r="G17" s="23">
        <v>0.63</v>
      </c>
      <c r="H17" s="23">
        <v>5</v>
      </c>
      <c r="I17" s="46">
        <f t="shared" si="0"/>
        <v>0.66150000000000009</v>
      </c>
      <c r="J17" s="46">
        <f t="shared" si="1"/>
        <v>189</v>
      </c>
      <c r="L17" s="57"/>
    </row>
    <row r="18" spans="1:12" s="10" customFormat="1" ht="27" x14ac:dyDescent="0.25">
      <c r="A18" s="28" t="s">
        <v>66</v>
      </c>
      <c r="B18" s="29" t="s">
        <v>17</v>
      </c>
      <c r="C18" s="64"/>
      <c r="D18" s="30" t="s">
        <v>5</v>
      </c>
      <c r="E18" s="31">
        <v>500</v>
      </c>
      <c r="F18" s="48" t="s">
        <v>150</v>
      </c>
      <c r="G18" s="23">
        <v>0.63</v>
      </c>
      <c r="H18" s="23">
        <v>5</v>
      </c>
      <c r="I18" s="46">
        <f t="shared" si="0"/>
        <v>0.66150000000000009</v>
      </c>
      <c r="J18" s="46">
        <f>G18*E18</f>
        <v>315</v>
      </c>
      <c r="L18" s="57"/>
    </row>
    <row r="19" spans="1:12" s="10" customFormat="1" ht="27" x14ac:dyDescent="0.25">
      <c r="A19" s="28" t="s">
        <v>67</v>
      </c>
      <c r="B19" s="29" t="s">
        <v>6</v>
      </c>
      <c r="C19" s="64"/>
      <c r="D19" s="30" t="s">
        <v>5</v>
      </c>
      <c r="E19" s="31">
        <v>300</v>
      </c>
      <c r="F19" s="48" t="s">
        <v>151</v>
      </c>
      <c r="G19" s="23">
        <v>0.63</v>
      </c>
      <c r="H19" s="23">
        <v>5</v>
      </c>
      <c r="I19" s="46">
        <f t="shared" si="0"/>
        <v>0.66150000000000009</v>
      </c>
      <c r="J19" s="46">
        <f>G19*E19</f>
        <v>189</v>
      </c>
      <c r="L19" s="57"/>
    </row>
    <row r="20" spans="1:12" s="10" customFormat="1" ht="27" x14ac:dyDescent="0.25">
      <c r="A20" s="28" t="s">
        <v>68</v>
      </c>
      <c r="B20" s="29" t="s">
        <v>7</v>
      </c>
      <c r="C20" s="64"/>
      <c r="D20" s="30" t="s">
        <v>5</v>
      </c>
      <c r="E20" s="31">
        <v>100</v>
      </c>
      <c r="F20" s="48" t="s">
        <v>152</v>
      </c>
      <c r="G20" s="23">
        <v>0.63</v>
      </c>
      <c r="H20" s="23">
        <v>5</v>
      </c>
      <c r="I20" s="46">
        <f t="shared" si="0"/>
        <v>0.66150000000000009</v>
      </c>
      <c r="J20" s="46">
        <f t="shared" si="1"/>
        <v>63</v>
      </c>
      <c r="L20" s="57"/>
    </row>
    <row r="21" spans="1:12" s="10" customFormat="1" ht="27" x14ac:dyDescent="0.25">
      <c r="A21" s="28" t="s">
        <v>69</v>
      </c>
      <c r="B21" s="29" t="s">
        <v>8</v>
      </c>
      <c r="C21" s="64"/>
      <c r="D21" s="30" t="s">
        <v>5</v>
      </c>
      <c r="E21" s="31">
        <v>100</v>
      </c>
      <c r="F21" s="48" t="s">
        <v>153</v>
      </c>
      <c r="G21" s="23">
        <v>0.63</v>
      </c>
      <c r="H21" s="23">
        <v>5</v>
      </c>
      <c r="I21" s="46">
        <f t="shared" si="0"/>
        <v>0.66150000000000009</v>
      </c>
      <c r="J21" s="46">
        <f t="shared" si="1"/>
        <v>63</v>
      </c>
      <c r="L21" s="57"/>
    </row>
    <row r="22" spans="1:12" s="10" customFormat="1" ht="27" x14ac:dyDescent="0.25">
      <c r="A22" s="28" t="s">
        <v>70</v>
      </c>
      <c r="B22" s="29" t="s">
        <v>9</v>
      </c>
      <c r="C22" s="64"/>
      <c r="D22" s="30" t="s">
        <v>5</v>
      </c>
      <c r="E22" s="31">
        <v>300</v>
      </c>
      <c r="F22" s="48" t="s">
        <v>154</v>
      </c>
      <c r="G22" s="23">
        <v>0.63</v>
      </c>
      <c r="H22" s="23">
        <v>5</v>
      </c>
      <c r="I22" s="46">
        <f t="shared" si="0"/>
        <v>0.66150000000000009</v>
      </c>
      <c r="J22" s="46">
        <f t="shared" si="1"/>
        <v>189</v>
      </c>
      <c r="L22" s="57"/>
    </row>
    <row r="23" spans="1:12" s="10" customFormat="1" ht="27" x14ac:dyDescent="0.25">
      <c r="A23" s="28" t="s">
        <v>71</v>
      </c>
      <c r="B23" s="29" t="s">
        <v>10</v>
      </c>
      <c r="C23" s="64"/>
      <c r="D23" s="30" t="s">
        <v>5</v>
      </c>
      <c r="E23" s="31">
        <v>300</v>
      </c>
      <c r="F23" s="47" t="s">
        <v>155</v>
      </c>
      <c r="G23" s="44">
        <v>0.63</v>
      </c>
      <c r="H23" s="44">
        <v>5</v>
      </c>
      <c r="I23" s="46">
        <f t="shared" si="0"/>
        <v>0.66150000000000009</v>
      </c>
      <c r="J23" s="46">
        <f t="shared" si="1"/>
        <v>189</v>
      </c>
      <c r="L23" s="57"/>
    </row>
    <row r="24" spans="1:12" s="10" customFormat="1" ht="27" x14ac:dyDescent="0.25">
      <c r="A24" s="28" t="s">
        <v>72</v>
      </c>
      <c r="B24" s="29" t="s">
        <v>11</v>
      </c>
      <c r="C24" s="64"/>
      <c r="D24" s="30" t="s">
        <v>5</v>
      </c>
      <c r="E24" s="31">
        <v>300</v>
      </c>
      <c r="F24" s="48" t="s">
        <v>156</v>
      </c>
      <c r="G24" s="23">
        <v>0.63</v>
      </c>
      <c r="H24" s="23">
        <v>5</v>
      </c>
      <c r="I24" s="46">
        <f t="shared" ref="I24:I25" si="2">G24*1.05</f>
        <v>0.66150000000000009</v>
      </c>
      <c r="J24" s="46">
        <f t="shared" si="1"/>
        <v>189</v>
      </c>
      <c r="L24" s="57"/>
    </row>
    <row r="25" spans="1:12" s="10" customFormat="1" ht="27" x14ac:dyDescent="0.25">
      <c r="A25" s="28" t="s">
        <v>73</v>
      </c>
      <c r="B25" s="29" t="s">
        <v>12</v>
      </c>
      <c r="C25" s="64"/>
      <c r="D25" s="30" t="s">
        <v>5</v>
      </c>
      <c r="E25" s="31">
        <v>300</v>
      </c>
      <c r="F25" s="48" t="s">
        <v>147</v>
      </c>
      <c r="G25" s="23">
        <v>0.63</v>
      </c>
      <c r="H25" s="23">
        <v>5</v>
      </c>
      <c r="I25" s="46">
        <f t="shared" si="2"/>
        <v>0.66150000000000009</v>
      </c>
      <c r="J25" s="46">
        <f t="shared" si="1"/>
        <v>189</v>
      </c>
      <c r="L25" s="57"/>
    </row>
    <row r="26" spans="1:12" s="10" customFormat="1" ht="14.25" x14ac:dyDescent="0.25">
      <c r="A26" s="24"/>
      <c r="B26" s="25"/>
      <c r="C26" s="26"/>
      <c r="D26" s="22"/>
      <c r="E26" s="27"/>
      <c r="F26" s="23"/>
      <c r="G26" s="58" t="s">
        <v>129</v>
      </c>
      <c r="H26" s="59"/>
      <c r="I26" s="60"/>
      <c r="J26" s="46">
        <f>SUM(J15:J25)</f>
        <v>1953</v>
      </c>
    </row>
    <row r="27" spans="1:12" s="10" customFormat="1" ht="14.25" x14ac:dyDescent="0.25">
      <c r="A27" s="24"/>
      <c r="B27" s="25"/>
      <c r="C27" s="26"/>
      <c r="D27" s="22"/>
      <c r="E27" s="27"/>
      <c r="F27" s="23"/>
      <c r="G27" s="58" t="s">
        <v>145</v>
      </c>
      <c r="H27" s="59"/>
      <c r="I27" s="60"/>
      <c r="J27" s="23">
        <f>J28-J26</f>
        <v>97.650000000000091</v>
      </c>
    </row>
    <row r="28" spans="1:12" s="10" customFormat="1" ht="14.25" x14ac:dyDescent="0.25">
      <c r="A28" s="24"/>
      <c r="B28" s="25"/>
      <c r="C28" s="26"/>
      <c r="D28" s="22"/>
      <c r="E28" s="27"/>
      <c r="F28" s="23"/>
      <c r="G28" s="61" t="s">
        <v>130</v>
      </c>
      <c r="H28" s="62"/>
      <c r="I28" s="63"/>
      <c r="J28" s="23">
        <f>J26*1.05</f>
        <v>2050.65</v>
      </c>
    </row>
    <row r="29" spans="1:12" s="10" customFormat="1" ht="14.25" customHeight="1" x14ac:dyDescent="0.25">
      <c r="A29" s="28" t="s">
        <v>74</v>
      </c>
      <c r="B29" s="29" t="s">
        <v>18</v>
      </c>
      <c r="C29" s="34"/>
      <c r="D29" s="30"/>
      <c r="E29" s="31"/>
      <c r="F29" s="23"/>
      <c r="G29" s="23"/>
      <c r="H29" s="23"/>
      <c r="I29" s="23"/>
      <c r="J29" s="23"/>
    </row>
    <row r="30" spans="1:12" s="10" customFormat="1" ht="27" x14ac:dyDescent="0.25">
      <c r="A30" s="28" t="s">
        <v>75</v>
      </c>
      <c r="B30" s="29" t="s">
        <v>19</v>
      </c>
      <c r="C30" s="64" t="s">
        <v>20</v>
      </c>
      <c r="D30" s="30" t="s">
        <v>5</v>
      </c>
      <c r="E30" s="31">
        <v>10</v>
      </c>
      <c r="F30" s="48" t="s">
        <v>157</v>
      </c>
      <c r="G30" s="46">
        <v>63</v>
      </c>
      <c r="H30" s="23">
        <v>5</v>
      </c>
      <c r="I30" s="23">
        <f t="shared" ref="I30:I36" si="3">G30*1.05</f>
        <v>66.150000000000006</v>
      </c>
      <c r="J30" s="46">
        <f t="shared" ref="J30:J36" si="4">G30*E30</f>
        <v>630</v>
      </c>
    </row>
    <row r="31" spans="1:12" s="10" customFormat="1" ht="27" x14ac:dyDescent="0.25">
      <c r="A31" s="28" t="s">
        <v>76</v>
      </c>
      <c r="B31" s="29" t="s">
        <v>21</v>
      </c>
      <c r="C31" s="64"/>
      <c r="D31" s="30" t="s">
        <v>5</v>
      </c>
      <c r="E31" s="31">
        <v>10</v>
      </c>
      <c r="F31" s="48" t="s">
        <v>158</v>
      </c>
      <c r="G31" s="46">
        <v>63</v>
      </c>
      <c r="H31" s="23">
        <v>5</v>
      </c>
      <c r="I31" s="23">
        <f t="shared" si="3"/>
        <v>66.150000000000006</v>
      </c>
      <c r="J31" s="46">
        <f t="shared" si="4"/>
        <v>630</v>
      </c>
    </row>
    <row r="32" spans="1:12" s="10" customFormat="1" ht="27" x14ac:dyDescent="0.25">
      <c r="A32" s="28" t="s">
        <v>77</v>
      </c>
      <c r="B32" s="29" t="s">
        <v>22</v>
      </c>
      <c r="C32" s="64"/>
      <c r="D32" s="30" t="s">
        <v>5</v>
      </c>
      <c r="E32" s="31">
        <v>10</v>
      </c>
      <c r="F32" s="48" t="s">
        <v>159</v>
      </c>
      <c r="G32" s="46">
        <v>63</v>
      </c>
      <c r="H32" s="23">
        <v>5</v>
      </c>
      <c r="I32" s="23">
        <f t="shared" si="3"/>
        <v>66.150000000000006</v>
      </c>
      <c r="J32" s="46">
        <f t="shared" si="4"/>
        <v>630</v>
      </c>
    </row>
    <row r="33" spans="1:10" s="10" customFormat="1" ht="27" x14ac:dyDescent="0.25">
      <c r="A33" s="28" t="s">
        <v>78</v>
      </c>
      <c r="B33" s="29" t="s">
        <v>23</v>
      </c>
      <c r="C33" s="64"/>
      <c r="D33" s="30" t="s">
        <v>5</v>
      </c>
      <c r="E33" s="31">
        <v>10</v>
      </c>
      <c r="F33" s="48" t="s">
        <v>160</v>
      </c>
      <c r="G33" s="46">
        <v>73</v>
      </c>
      <c r="H33" s="23">
        <v>5</v>
      </c>
      <c r="I33" s="23">
        <f t="shared" si="3"/>
        <v>76.650000000000006</v>
      </c>
      <c r="J33" s="46">
        <f t="shared" si="4"/>
        <v>730</v>
      </c>
    </row>
    <row r="34" spans="1:10" s="10" customFormat="1" ht="27" x14ac:dyDescent="0.25">
      <c r="A34" s="28" t="s">
        <v>79</v>
      </c>
      <c r="B34" s="29" t="s">
        <v>24</v>
      </c>
      <c r="C34" s="64"/>
      <c r="D34" s="30" t="s">
        <v>5</v>
      </c>
      <c r="E34" s="31">
        <v>10</v>
      </c>
      <c r="F34" s="47" t="s">
        <v>161</v>
      </c>
      <c r="G34" s="51">
        <v>73</v>
      </c>
      <c r="H34" s="44">
        <v>5</v>
      </c>
      <c r="I34" s="23">
        <f t="shared" si="3"/>
        <v>76.650000000000006</v>
      </c>
      <c r="J34" s="46">
        <f t="shared" si="4"/>
        <v>730</v>
      </c>
    </row>
    <row r="35" spans="1:10" s="10" customFormat="1" ht="27" x14ac:dyDescent="0.25">
      <c r="A35" s="28" t="s">
        <v>80</v>
      </c>
      <c r="B35" s="29" t="s">
        <v>25</v>
      </c>
      <c r="C35" s="64"/>
      <c r="D35" s="30" t="s">
        <v>5</v>
      </c>
      <c r="E35" s="31">
        <v>10</v>
      </c>
      <c r="F35" s="48" t="s">
        <v>162</v>
      </c>
      <c r="G35" s="46">
        <v>73</v>
      </c>
      <c r="H35" s="23">
        <v>5</v>
      </c>
      <c r="I35" s="23">
        <f t="shared" si="3"/>
        <v>76.650000000000006</v>
      </c>
      <c r="J35" s="46">
        <f t="shared" si="4"/>
        <v>730</v>
      </c>
    </row>
    <row r="36" spans="1:10" s="10" customFormat="1" ht="27" x14ac:dyDescent="0.25">
      <c r="A36" s="28" t="s">
        <v>81</v>
      </c>
      <c r="B36" s="29" t="s">
        <v>26</v>
      </c>
      <c r="C36" s="64"/>
      <c r="D36" s="30" t="s">
        <v>5</v>
      </c>
      <c r="E36" s="31">
        <v>10</v>
      </c>
      <c r="F36" s="48" t="s">
        <v>163</v>
      </c>
      <c r="G36" s="46">
        <v>73</v>
      </c>
      <c r="H36" s="23">
        <v>5</v>
      </c>
      <c r="I36" s="23">
        <f t="shared" si="3"/>
        <v>76.650000000000006</v>
      </c>
      <c r="J36" s="46">
        <f t="shared" si="4"/>
        <v>730</v>
      </c>
    </row>
    <row r="37" spans="1:10" s="10" customFormat="1" ht="14.25" x14ac:dyDescent="0.25">
      <c r="A37" s="24"/>
      <c r="B37" s="25"/>
      <c r="C37" s="26"/>
      <c r="D37" s="22"/>
      <c r="E37" s="27"/>
      <c r="F37" s="23"/>
      <c r="G37" s="58" t="s">
        <v>131</v>
      </c>
      <c r="H37" s="59"/>
      <c r="I37" s="60"/>
      <c r="J37" s="46">
        <f>SUM(J30:J36)</f>
        <v>4810</v>
      </c>
    </row>
    <row r="38" spans="1:10" s="10" customFormat="1" ht="14.25" x14ac:dyDescent="0.25">
      <c r="A38" s="24"/>
      <c r="B38" s="25"/>
      <c r="C38" s="26"/>
      <c r="D38" s="22"/>
      <c r="E38" s="27"/>
      <c r="F38" s="23"/>
      <c r="G38" s="58" t="s">
        <v>145</v>
      </c>
      <c r="H38" s="59"/>
      <c r="I38" s="60"/>
      <c r="J38" s="46">
        <f>J39-J37</f>
        <v>240.5</v>
      </c>
    </row>
    <row r="39" spans="1:10" s="10" customFormat="1" ht="14.25" x14ac:dyDescent="0.25">
      <c r="A39" s="24"/>
      <c r="B39" s="25"/>
      <c r="C39" s="26"/>
      <c r="D39" s="22"/>
      <c r="E39" s="27"/>
      <c r="F39" s="23"/>
      <c r="G39" s="61" t="s">
        <v>132</v>
      </c>
      <c r="H39" s="62"/>
      <c r="I39" s="63"/>
      <c r="J39" s="46">
        <f>J37*1.05</f>
        <v>5050.5</v>
      </c>
    </row>
    <row r="40" spans="1:10" s="10" customFormat="1" ht="27" x14ac:dyDescent="0.25">
      <c r="A40" s="28" t="s">
        <v>82</v>
      </c>
      <c r="B40" s="29" t="s">
        <v>27</v>
      </c>
      <c r="C40" s="64" t="s">
        <v>28</v>
      </c>
      <c r="D40" s="30"/>
      <c r="E40" s="31">
        <v>10</v>
      </c>
      <c r="F40" s="23"/>
      <c r="G40" s="23"/>
      <c r="H40" s="23"/>
      <c r="I40" s="23"/>
      <c r="J40" s="23"/>
    </row>
    <row r="41" spans="1:10" s="10" customFormat="1" ht="27" x14ac:dyDescent="0.25">
      <c r="A41" s="28" t="s">
        <v>83</v>
      </c>
      <c r="B41" s="29" t="s">
        <v>29</v>
      </c>
      <c r="C41" s="64"/>
      <c r="D41" s="30" t="s">
        <v>5</v>
      </c>
      <c r="E41" s="31">
        <v>6</v>
      </c>
      <c r="F41" s="47" t="s">
        <v>164</v>
      </c>
      <c r="G41" s="51">
        <v>38.5</v>
      </c>
      <c r="H41" s="44">
        <v>5</v>
      </c>
      <c r="I41" s="23">
        <f>G41*1.05</f>
        <v>40.425000000000004</v>
      </c>
      <c r="J41" s="46">
        <f>G41*E41</f>
        <v>231</v>
      </c>
    </row>
    <row r="42" spans="1:10" s="10" customFormat="1" ht="27" x14ac:dyDescent="0.25">
      <c r="A42" s="28" t="s">
        <v>84</v>
      </c>
      <c r="B42" s="29" t="s">
        <v>30</v>
      </c>
      <c r="C42" s="64"/>
      <c r="D42" s="30" t="s">
        <v>5</v>
      </c>
      <c r="E42" s="31">
        <v>6</v>
      </c>
      <c r="F42" s="48" t="s">
        <v>165</v>
      </c>
      <c r="G42" s="46">
        <v>38.5</v>
      </c>
      <c r="H42" s="23">
        <v>5</v>
      </c>
      <c r="I42" s="23">
        <f>G42*1.05</f>
        <v>40.425000000000004</v>
      </c>
      <c r="J42" s="46">
        <f>G42*E42</f>
        <v>231</v>
      </c>
    </row>
    <row r="43" spans="1:10" s="10" customFormat="1" ht="27" x14ac:dyDescent="0.25">
      <c r="A43" s="28" t="s">
        <v>85</v>
      </c>
      <c r="B43" s="29" t="s">
        <v>31</v>
      </c>
      <c r="C43" s="64"/>
      <c r="D43" s="30" t="s">
        <v>5</v>
      </c>
      <c r="E43" s="31">
        <v>6</v>
      </c>
      <c r="F43" s="48" t="s">
        <v>166</v>
      </c>
      <c r="G43" s="46">
        <v>38.5</v>
      </c>
      <c r="H43" s="23">
        <v>5</v>
      </c>
      <c r="I43" s="23">
        <f>G43*1.05</f>
        <v>40.425000000000004</v>
      </c>
      <c r="J43" s="46">
        <f>G43*E43</f>
        <v>231</v>
      </c>
    </row>
    <row r="44" spans="1:10" s="10" customFormat="1" ht="14.25" x14ac:dyDescent="0.25">
      <c r="A44" s="24"/>
      <c r="B44" s="25"/>
      <c r="C44" s="26"/>
      <c r="D44" s="22"/>
      <c r="E44" s="27"/>
      <c r="F44" s="23"/>
      <c r="G44" s="58" t="s">
        <v>133</v>
      </c>
      <c r="H44" s="59"/>
      <c r="I44" s="60"/>
      <c r="J44" s="46">
        <f>SUM(J41:J43)</f>
        <v>693</v>
      </c>
    </row>
    <row r="45" spans="1:10" s="10" customFormat="1" ht="14.25" x14ac:dyDescent="0.25">
      <c r="A45" s="24"/>
      <c r="B45" s="25"/>
      <c r="C45" s="26"/>
      <c r="D45" s="22"/>
      <c r="E45" s="27"/>
      <c r="F45" s="23"/>
      <c r="G45" s="58" t="s">
        <v>128</v>
      </c>
      <c r="H45" s="59"/>
      <c r="I45" s="60"/>
      <c r="J45" s="23">
        <f>J46-J44</f>
        <v>34.649999999999977</v>
      </c>
    </row>
    <row r="46" spans="1:10" s="10" customFormat="1" ht="14.25" x14ac:dyDescent="0.25">
      <c r="A46" s="24"/>
      <c r="B46" s="25"/>
      <c r="C46" s="26"/>
      <c r="D46" s="22"/>
      <c r="E46" s="27"/>
      <c r="F46" s="23"/>
      <c r="G46" s="61" t="s">
        <v>134</v>
      </c>
      <c r="H46" s="62"/>
      <c r="I46" s="63"/>
      <c r="J46" s="23">
        <f>J44*1.05</f>
        <v>727.65</v>
      </c>
    </row>
    <row r="47" spans="1:10" s="10" customFormat="1" ht="60" customHeight="1" x14ac:dyDescent="0.25">
      <c r="A47" s="28" t="s">
        <v>1</v>
      </c>
      <c r="B47" s="29" t="s">
        <v>32</v>
      </c>
      <c r="C47" s="64" t="s">
        <v>33</v>
      </c>
      <c r="D47" s="30"/>
      <c r="E47" s="31"/>
      <c r="F47" s="23"/>
      <c r="G47" s="23"/>
      <c r="H47" s="23"/>
      <c r="I47" s="23"/>
      <c r="J47" s="23"/>
    </row>
    <row r="48" spans="1:10" s="10" customFormat="1" ht="60" customHeight="1" x14ac:dyDescent="0.25">
      <c r="A48" s="28" t="s">
        <v>86</v>
      </c>
      <c r="B48" s="29" t="s">
        <v>34</v>
      </c>
      <c r="C48" s="64"/>
      <c r="D48" s="36" t="s">
        <v>35</v>
      </c>
      <c r="E48" s="31">
        <v>10</v>
      </c>
      <c r="F48" s="53" t="s">
        <v>167</v>
      </c>
      <c r="G48" s="51">
        <v>25</v>
      </c>
      <c r="H48" s="44">
        <v>5</v>
      </c>
      <c r="I48" s="23">
        <f>G48*1.05</f>
        <v>26.25</v>
      </c>
      <c r="J48" s="46">
        <f>G48*E48</f>
        <v>250</v>
      </c>
    </row>
    <row r="49" spans="1:10" s="10" customFormat="1" ht="60" customHeight="1" x14ac:dyDescent="0.25">
      <c r="A49" s="28" t="s">
        <v>87</v>
      </c>
      <c r="B49" s="29" t="s">
        <v>36</v>
      </c>
      <c r="C49" s="64"/>
      <c r="D49" s="30" t="s">
        <v>35</v>
      </c>
      <c r="E49" s="31">
        <v>30</v>
      </c>
      <c r="F49" s="54" t="s">
        <v>168</v>
      </c>
      <c r="G49" s="46">
        <v>25</v>
      </c>
      <c r="H49" s="23">
        <v>5</v>
      </c>
      <c r="I49" s="23">
        <f>G49*1.05</f>
        <v>26.25</v>
      </c>
      <c r="J49" s="46">
        <f>G49*E49</f>
        <v>750</v>
      </c>
    </row>
    <row r="50" spans="1:10" s="10" customFormat="1" ht="31.5" customHeight="1" x14ac:dyDescent="0.25">
      <c r="A50" s="28" t="s">
        <v>88</v>
      </c>
      <c r="B50" s="29" t="s">
        <v>37</v>
      </c>
      <c r="C50" s="64"/>
      <c r="D50" s="30" t="s">
        <v>35</v>
      </c>
      <c r="E50" s="31">
        <v>10</v>
      </c>
      <c r="F50" s="53" t="s">
        <v>169</v>
      </c>
      <c r="G50" s="46">
        <v>25</v>
      </c>
      <c r="H50" s="23">
        <v>5</v>
      </c>
      <c r="I50" s="23">
        <f>G50*1.05</f>
        <v>26.25</v>
      </c>
      <c r="J50" s="46">
        <f>G50*E50</f>
        <v>250</v>
      </c>
    </row>
    <row r="51" spans="1:10" s="10" customFormat="1" ht="14.25" x14ac:dyDescent="0.25">
      <c r="A51" s="24"/>
      <c r="B51" s="25"/>
      <c r="C51" s="26"/>
      <c r="D51" s="22"/>
      <c r="E51" s="27"/>
      <c r="F51" s="23"/>
      <c r="G51" s="58" t="s">
        <v>135</v>
      </c>
      <c r="H51" s="59"/>
      <c r="I51" s="60"/>
      <c r="J51" s="46">
        <f>SUM(J47:J50)</f>
        <v>1250</v>
      </c>
    </row>
    <row r="52" spans="1:10" s="10" customFormat="1" ht="14.25" x14ac:dyDescent="0.25">
      <c r="A52" s="24"/>
      <c r="B52" s="25"/>
      <c r="C52" s="26"/>
      <c r="D52" s="22"/>
      <c r="E52" s="27"/>
      <c r="F52" s="23"/>
      <c r="G52" s="58" t="s">
        <v>128</v>
      </c>
      <c r="H52" s="59"/>
      <c r="I52" s="60"/>
      <c r="J52" s="46">
        <f>J53-J51</f>
        <v>62.5</v>
      </c>
    </row>
    <row r="53" spans="1:10" s="10" customFormat="1" ht="14.25" x14ac:dyDescent="0.25">
      <c r="A53" s="24"/>
      <c r="B53" s="25"/>
      <c r="C53" s="26"/>
      <c r="D53" s="22"/>
      <c r="E53" s="27"/>
      <c r="F53" s="23"/>
      <c r="G53" s="61" t="s">
        <v>136</v>
      </c>
      <c r="H53" s="62"/>
      <c r="I53" s="63"/>
      <c r="J53" s="46">
        <f>J51*1.05</f>
        <v>1312.5</v>
      </c>
    </row>
    <row r="54" spans="1:10" s="10" customFormat="1" ht="14.25" x14ac:dyDescent="0.25">
      <c r="A54" s="28" t="s">
        <v>2</v>
      </c>
      <c r="B54" s="29" t="s">
        <v>38</v>
      </c>
      <c r="C54" s="64" t="s">
        <v>39</v>
      </c>
      <c r="D54" s="30"/>
      <c r="E54" s="31"/>
      <c r="F54" s="23"/>
      <c r="G54" s="23"/>
      <c r="H54" s="23"/>
      <c r="I54" s="23"/>
      <c r="J54" s="23"/>
    </row>
    <row r="55" spans="1:10" s="10" customFormat="1" ht="27" x14ac:dyDescent="0.25">
      <c r="A55" s="28" t="s">
        <v>89</v>
      </c>
      <c r="B55" s="29" t="s">
        <v>40</v>
      </c>
      <c r="C55" s="64"/>
      <c r="D55" s="30" t="s">
        <v>5</v>
      </c>
      <c r="E55" s="31">
        <v>50</v>
      </c>
      <c r="F55" s="54" t="s">
        <v>170</v>
      </c>
      <c r="G55" s="46">
        <v>22</v>
      </c>
      <c r="H55" s="23">
        <v>5</v>
      </c>
      <c r="I55" s="46">
        <f t="shared" ref="I55:I64" si="5">G55*1.05</f>
        <v>23.1</v>
      </c>
      <c r="J55" s="46">
        <f t="shared" ref="J55:J64" si="6">G55*E55</f>
        <v>1100</v>
      </c>
    </row>
    <row r="56" spans="1:10" s="10" customFormat="1" ht="27" x14ac:dyDescent="0.25">
      <c r="A56" s="28" t="s">
        <v>90</v>
      </c>
      <c r="B56" s="29" t="s">
        <v>41</v>
      </c>
      <c r="C56" s="64"/>
      <c r="D56" s="30" t="s">
        <v>5</v>
      </c>
      <c r="E56" s="31">
        <v>50</v>
      </c>
      <c r="F56" s="54" t="s">
        <v>171</v>
      </c>
      <c r="G56" s="46">
        <v>22</v>
      </c>
      <c r="H56" s="23">
        <v>5</v>
      </c>
      <c r="I56" s="46">
        <f t="shared" si="5"/>
        <v>23.1</v>
      </c>
      <c r="J56" s="46">
        <f t="shared" si="6"/>
        <v>1100</v>
      </c>
    </row>
    <row r="57" spans="1:10" s="10" customFormat="1" ht="27" x14ac:dyDescent="0.25">
      <c r="A57" s="28" t="s">
        <v>91</v>
      </c>
      <c r="B57" s="29" t="s">
        <v>42</v>
      </c>
      <c r="C57" s="64"/>
      <c r="D57" s="30" t="s">
        <v>5</v>
      </c>
      <c r="E57" s="31">
        <v>60</v>
      </c>
      <c r="F57" s="54" t="s">
        <v>172</v>
      </c>
      <c r="G57" s="46">
        <v>22</v>
      </c>
      <c r="H57" s="23">
        <v>5</v>
      </c>
      <c r="I57" s="46">
        <f t="shared" si="5"/>
        <v>23.1</v>
      </c>
      <c r="J57" s="46">
        <f t="shared" si="6"/>
        <v>1320</v>
      </c>
    </row>
    <row r="58" spans="1:10" s="10" customFormat="1" ht="27" x14ac:dyDescent="0.25">
      <c r="A58" s="28" t="s">
        <v>92</v>
      </c>
      <c r="B58" s="29" t="s">
        <v>43</v>
      </c>
      <c r="C58" s="64"/>
      <c r="D58" s="30" t="s">
        <v>5</v>
      </c>
      <c r="E58" s="31">
        <v>50</v>
      </c>
      <c r="F58" s="54" t="s">
        <v>173</v>
      </c>
      <c r="G58" s="46">
        <v>22</v>
      </c>
      <c r="H58" s="23">
        <v>5</v>
      </c>
      <c r="I58" s="46">
        <f t="shared" si="5"/>
        <v>23.1</v>
      </c>
      <c r="J58" s="46">
        <f t="shared" si="6"/>
        <v>1100</v>
      </c>
    </row>
    <row r="59" spans="1:10" s="10" customFormat="1" ht="27" x14ac:dyDescent="0.25">
      <c r="A59" s="28" t="s">
        <v>93</v>
      </c>
      <c r="B59" s="29" t="s">
        <v>44</v>
      </c>
      <c r="C59" s="64"/>
      <c r="D59" s="30" t="s">
        <v>5</v>
      </c>
      <c r="E59" s="31">
        <v>60</v>
      </c>
      <c r="F59" s="54" t="s">
        <v>174</v>
      </c>
      <c r="G59" s="46">
        <v>22</v>
      </c>
      <c r="H59" s="23">
        <v>5</v>
      </c>
      <c r="I59" s="46">
        <f t="shared" si="5"/>
        <v>23.1</v>
      </c>
      <c r="J59" s="46">
        <f t="shared" si="6"/>
        <v>1320</v>
      </c>
    </row>
    <row r="60" spans="1:10" s="10" customFormat="1" ht="27" x14ac:dyDescent="0.25">
      <c r="A60" s="28" t="s">
        <v>94</v>
      </c>
      <c r="B60" s="29" t="s">
        <v>45</v>
      </c>
      <c r="C60" s="64"/>
      <c r="D60" s="30" t="s">
        <v>5</v>
      </c>
      <c r="E60" s="31">
        <v>50</v>
      </c>
      <c r="F60" s="54" t="s">
        <v>175</v>
      </c>
      <c r="G60" s="46">
        <v>22</v>
      </c>
      <c r="H60" s="23">
        <v>5</v>
      </c>
      <c r="I60" s="46">
        <f t="shared" si="5"/>
        <v>23.1</v>
      </c>
      <c r="J60" s="46">
        <f t="shared" si="6"/>
        <v>1100</v>
      </c>
    </row>
    <row r="61" spans="1:10" s="10" customFormat="1" ht="27" x14ac:dyDescent="0.25">
      <c r="A61" s="28" t="s">
        <v>95</v>
      </c>
      <c r="B61" s="29" t="s">
        <v>46</v>
      </c>
      <c r="C61" s="64"/>
      <c r="D61" s="30" t="s">
        <v>5</v>
      </c>
      <c r="E61" s="31">
        <v>50</v>
      </c>
      <c r="F61" s="54" t="s">
        <v>176</v>
      </c>
      <c r="G61" s="46">
        <v>22</v>
      </c>
      <c r="H61" s="23">
        <v>5</v>
      </c>
      <c r="I61" s="46">
        <f t="shared" si="5"/>
        <v>23.1</v>
      </c>
      <c r="J61" s="46">
        <f t="shared" si="6"/>
        <v>1100</v>
      </c>
    </row>
    <row r="62" spans="1:10" s="10" customFormat="1" ht="27" x14ac:dyDescent="0.25">
      <c r="A62" s="28" t="s">
        <v>96</v>
      </c>
      <c r="B62" s="29" t="s">
        <v>47</v>
      </c>
      <c r="C62" s="64"/>
      <c r="D62" s="30" t="s">
        <v>5</v>
      </c>
      <c r="E62" s="31">
        <v>50</v>
      </c>
      <c r="F62" s="53" t="s">
        <v>177</v>
      </c>
      <c r="G62" s="51">
        <v>22</v>
      </c>
      <c r="H62" s="44">
        <v>5</v>
      </c>
      <c r="I62" s="46">
        <f t="shared" si="5"/>
        <v>23.1</v>
      </c>
      <c r="J62" s="46">
        <f t="shared" si="6"/>
        <v>1100</v>
      </c>
    </row>
    <row r="63" spans="1:10" s="10" customFormat="1" ht="27" x14ac:dyDescent="0.25">
      <c r="A63" s="28" t="s">
        <v>97</v>
      </c>
      <c r="B63" s="29" t="s">
        <v>48</v>
      </c>
      <c r="C63" s="64"/>
      <c r="D63" s="30" t="s">
        <v>5</v>
      </c>
      <c r="E63" s="31">
        <v>50</v>
      </c>
      <c r="F63" s="54" t="s">
        <v>178</v>
      </c>
      <c r="G63" s="46">
        <v>22</v>
      </c>
      <c r="H63" s="23">
        <v>5</v>
      </c>
      <c r="I63" s="46">
        <f t="shared" si="5"/>
        <v>23.1</v>
      </c>
      <c r="J63" s="46">
        <f t="shared" si="6"/>
        <v>1100</v>
      </c>
    </row>
    <row r="64" spans="1:10" s="10" customFormat="1" ht="27" x14ac:dyDescent="0.25">
      <c r="A64" s="28" t="s">
        <v>98</v>
      </c>
      <c r="B64" s="29" t="s">
        <v>49</v>
      </c>
      <c r="C64" s="64"/>
      <c r="D64" s="30" t="s">
        <v>5</v>
      </c>
      <c r="E64" s="31">
        <v>50</v>
      </c>
      <c r="F64" s="54" t="s">
        <v>179</v>
      </c>
      <c r="G64" s="46">
        <v>22</v>
      </c>
      <c r="H64" s="23">
        <v>5</v>
      </c>
      <c r="I64" s="46">
        <f t="shared" si="5"/>
        <v>23.1</v>
      </c>
      <c r="J64" s="46">
        <f t="shared" si="6"/>
        <v>1100</v>
      </c>
    </row>
    <row r="65" spans="1:10" s="10" customFormat="1" ht="14.25" x14ac:dyDescent="0.25">
      <c r="A65" s="24"/>
      <c r="B65" s="25"/>
      <c r="C65" s="26"/>
      <c r="D65" s="22"/>
      <c r="E65" s="27"/>
      <c r="F65" s="49"/>
      <c r="G65" s="58" t="s">
        <v>137</v>
      </c>
      <c r="H65" s="59"/>
      <c r="I65" s="60"/>
      <c r="J65" s="46">
        <f>SUM(J55:J64)</f>
        <v>11440</v>
      </c>
    </row>
    <row r="66" spans="1:10" s="10" customFormat="1" ht="14.25" x14ac:dyDescent="0.25">
      <c r="A66" s="24"/>
      <c r="B66" s="25"/>
      <c r="C66" s="26"/>
      <c r="D66" s="22"/>
      <c r="E66" s="27"/>
      <c r="F66" s="49"/>
      <c r="G66" s="58" t="s">
        <v>128</v>
      </c>
      <c r="H66" s="59"/>
      <c r="I66" s="60"/>
      <c r="J66" s="46">
        <f>J67-J65</f>
        <v>572</v>
      </c>
    </row>
    <row r="67" spans="1:10" s="10" customFormat="1" ht="14.25" x14ac:dyDescent="0.25">
      <c r="A67" s="24"/>
      <c r="B67" s="25"/>
      <c r="C67" s="26"/>
      <c r="D67" s="22"/>
      <c r="E67" s="27"/>
      <c r="F67" s="49"/>
      <c r="G67" s="61" t="s">
        <v>138</v>
      </c>
      <c r="H67" s="62"/>
      <c r="I67" s="63"/>
      <c r="J67" s="46">
        <f>J65*1.05</f>
        <v>12012</v>
      </c>
    </row>
    <row r="68" spans="1:10" s="10" customFormat="1" ht="110.25" customHeight="1" x14ac:dyDescent="0.25">
      <c r="A68" s="37" t="s">
        <v>3</v>
      </c>
      <c r="B68" s="38" t="s">
        <v>50</v>
      </c>
      <c r="C68" s="38" t="s">
        <v>51</v>
      </c>
      <c r="D68" s="39"/>
      <c r="E68" s="40"/>
      <c r="F68" s="50"/>
      <c r="G68" s="32"/>
      <c r="H68" s="32"/>
      <c r="I68" s="33"/>
      <c r="J68" s="33"/>
    </row>
    <row r="69" spans="1:10" s="10" customFormat="1" ht="27" x14ac:dyDescent="0.25">
      <c r="A69" s="37" t="s">
        <v>99</v>
      </c>
      <c r="B69" s="38" t="s">
        <v>34</v>
      </c>
      <c r="C69" s="38" t="s">
        <v>52</v>
      </c>
      <c r="D69" s="39" t="s">
        <v>5</v>
      </c>
      <c r="E69" s="40">
        <v>30</v>
      </c>
      <c r="F69" s="54" t="s">
        <v>180</v>
      </c>
      <c r="G69" s="46">
        <v>35</v>
      </c>
      <c r="H69" s="23">
        <v>5</v>
      </c>
      <c r="I69" s="23">
        <f>G69*1.05</f>
        <v>36.75</v>
      </c>
      <c r="J69" s="46">
        <f>G69*E69</f>
        <v>1050</v>
      </c>
    </row>
    <row r="70" spans="1:10" s="10" customFormat="1" ht="27" x14ac:dyDescent="0.25">
      <c r="A70" s="37" t="s">
        <v>100</v>
      </c>
      <c r="B70" s="38" t="s">
        <v>53</v>
      </c>
      <c r="C70" s="38" t="s">
        <v>54</v>
      </c>
      <c r="D70" s="39" t="s">
        <v>5</v>
      </c>
      <c r="E70" s="40">
        <v>30</v>
      </c>
      <c r="F70" s="54" t="s">
        <v>181</v>
      </c>
      <c r="G70" s="46">
        <v>35</v>
      </c>
      <c r="H70" s="23">
        <v>5</v>
      </c>
      <c r="I70" s="23">
        <f>G70*1.05</f>
        <v>36.75</v>
      </c>
      <c r="J70" s="46">
        <f>G70*E70</f>
        <v>1050</v>
      </c>
    </row>
    <row r="71" spans="1:10" s="10" customFormat="1" ht="14.25" x14ac:dyDescent="0.25">
      <c r="A71" s="24"/>
      <c r="B71" s="25"/>
      <c r="C71" s="26"/>
      <c r="D71" s="22"/>
      <c r="E71" s="27"/>
      <c r="F71" s="23"/>
      <c r="G71" s="58" t="s">
        <v>139</v>
      </c>
      <c r="H71" s="59"/>
      <c r="I71" s="60"/>
      <c r="J71" s="46">
        <f>SUM(J69:J70)</f>
        <v>2100</v>
      </c>
    </row>
    <row r="72" spans="1:10" s="10" customFormat="1" ht="14.25" x14ac:dyDescent="0.25">
      <c r="A72" s="24"/>
      <c r="B72" s="25"/>
      <c r="C72" s="26"/>
      <c r="D72" s="22"/>
      <c r="E72" s="27"/>
      <c r="F72" s="23"/>
      <c r="G72" s="58" t="s">
        <v>128</v>
      </c>
      <c r="H72" s="59"/>
      <c r="I72" s="60"/>
      <c r="J72" s="46">
        <f>J73-J71</f>
        <v>105</v>
      </c>
    </row>
    <row r="73" spans="1:10" s="10" customFormat="1" ht="14.25" x14ac:dyDescent="0.25">
      <c r="A73" s="24"/>
      <c r="B73" s="25"/>
      <c r="C73" s="26"/>
      <c r="D73" s="22"/>
      <c r="E73" s="27"/>
      <c r="F73" s="23"/>
      <c r="G73" s="61" t="s">
        <v>140</v>
      </c>
      <c r="H73" s="62"/>
      <c r="I73" s="63"/>
      <c r="J73" s="46">
        <f>J71*1.05</f>
        <v>2205</v>
      </c>
    </row>
    <row r="74" spans="1:10" s="10" customFormat="1" ht="27" x14ac:dyDescent="0.25">
      <c r="A74" s="28" t="s">
        <v>101</v>
      </c>
      <c r="B74" s="29" t="s">
        <v>55</v>
      </c>
      <c r="C74" s="64" t="s">
        <v>56</v>
      </c>
      <c r="D74" s="36"/>
      <c r="E74" s="42"/>
      <c r="F74" s="23"/>
      <c r="G74" s="23"/>
      <c r="H74" s="23"/>
      <c r="I74" s="23"/>
      <c r="J74" s="23"/>
    </row>
    <row r="75" spans="1:10" s="10" customFormat="1" ht="27" x14ac:dyDescent="0.25">
      <c r="A75" s="28" t="s">
        <v>102</v>
      </c>
      <c r="B75" s="35" t="s">
        <v>107</v>
      </c>
      <c r="C75" s="64"/>
      <c r="D75" s="36" t="s">
        <v>5</v>
      </c>
      <c r="E75" s="42">
        <v>30</v>
      </c>
      <c r="F75" s="56" t="s">
        <v>170</v>
      </c>
      <c r="G75" s="46">
        <v>22</v>
      </c>
      <c r="H75" s="23">
        <v>5</v>
      </c>
      <c r="I75" s="46">
        <v>23.1</v>
      </c>
      <c r="J75" s="46">
        <f>G75*E75</f>
        <v>660</v>
      </c>
    </row>
    <row r="76" spans="1:10" s="10" customFormat="1" ht="27" x14ac:dyDescent="0.25">
      <c r="A76" s="28" t="s">
        <v>103</v>
      </c>
      <c r="B76" s="35" t="s">
        <v>17</v>
      </c>
      <c r="C76" s="64"/>
      <c r="D76" s="36" t="s">
        <v>5</v>
      </c>
      <c r="E76" s="42">
        <v>30</v>
      </c>
      <c r="F76" s="55" t="s">
        <v>172</v>
      </c>
      <c r="G76" s="51">
        <v>22</v>
      </c>
      <c r="H76" s="44">
        <v>5</v>
      </c>
      <c r="I76" s="51">
        <v>23.1</v>
      </c>
      <c r="J76" s="51">
        <f>G76*E76</f>
        <v>660</v>
      </c>
    </row>
    <row r="77" spans="1:10" s="10" customFormat="1" ht="27" x14ac:dyDescent="0.25">
      <c r="A77" s="28" t="s">
        <v>104</v>
      </c>
      <c r="B77" s="35" t="s">
        <v>108</v>
      </c>
      <c r="C77" s="64"/>
      <c r="D77" s="36" t="s">
        <v>5</v>
      </c>
      <c r="E77" s="42">
        <v>30</v>
      </c>
      <c r="F77" s="56" t="s">
        <v>182</v>
      </c>
      <c r="G77" s="46">
        <v>22</v>
      </c>
      <c r="H77" s="23">
        <v>5</v>
      </c>
      <c r="I77" s="46">
        <v>23.1</v>
      </c>
      <c r="J77" s="46">
        <f>G77*E77</f>
        <v>660</v>
      </c>
    </row>
    <row r="78" spans="1:10" s="10" customFormat="1" ht="27" x14ac:dyDescent="0.25">
      <c r="A78" s="28" t="s">
        <v>105</v>
      </c>
      <c r="B78" s="35" t="s">
        <v>7</v>
      </c>
      <c r="C78" s="64"/>
      <c r="D78" s="36" t="s">
        <v>5</v>
      </c>
      <c r="E78" s="42">
        <v>30</v>
      </c>
      <c r="F78" s="56" t="s">
        <v>183</v>
      </c>
      <c r="G78" s="46">
        <v>22</v>
      </c>
      <c r="H78" s="23">
        <v>5</v>
      </c>
      <c r="I78" s="46">
        <v>23.1</v>
      </c>
      <c r="J78" s="46">
        <f>G78*E78</f>
        <v>660</v>
      </c>
    </row>
    <row r="79" spans="1:10" s="10" customFormat="1" ht="14.25" x14ac:dyDescent="0.25">
      <c r="A79" s="24"/>
      <c r="B79" s="25"/>
      <c r="C79" s="26"/>
      <c r="D79" s="22"/>
      <c r="E79" s="27"/>
      <c r="F79" s="23"/>
      <c r="G79" s="58" t="s">
        <v>141</v>
      </c>
      <c r="H79" s="59"/>
      <c r="I79" s="60"/>
      <c r="J79" s="46">
        <f>SUM(J74:J78)</f>
        <v>2640</v>
      </c>
    </row>
    <row r="80" spans="1:10" s="10" customFormat="1" ht="14.25" x14ac:dyDescent="0.25">
      <c r="A80" s="24"/>
      <c r="B80" s="25"/>
      <c r="C80" s="26"/>
      <c r="D80" s="22"/>
      <c r="E80" s="27"/>
      <c r="F80" s="23"/>
      <c r="G80" s="58" t="s">
        <v>128</v>
      </c>
      <c r="H80" s="59"/>
      <c r="I80" s="60"/>
      <c r="J80" s="46">
        <f>J81-J79</f>
        <v>132</v>
      </c>
    </row>
    <row r="81" spans="1:10" s="10" customFormat="1" ht="14.25" x14ac:dyDescent="0.25">
      <c r="A81" s="24"/>
      <c r="B81" s="25"/>
      <c r="C81" s="26"/>
      <c r="D81" s="22"/>
      <c r="E81" s="27"/>
      <c r="F81" s="23"/>
      <c r="G81" s="61" t="s">
        <v>142</v>
      </c>
      <c r="H81" s="62"/>
      <c r="I81" s="63"/>
      <c r="J81" s="46">
        <f>J79*1.05</f>
        <v>2772</v>
      </c>
    </row>
    <row r="82" spans="1:10" s="10" customFormat="1" ht="27" x14ac:dyDescent="0.25">
      <c r="A82" s="35" t="s">
        <v>106</v>
      </c>
      <c r="B82" s="41" t="s">
        <v>57</v>
      </c>
      <c r="C82" s="45"/>
      <c r="D82" s="41"/>
      <c r="E82" s="31"/>
      <c r="F82" s="23"/>
      <c r="G82" s="23"/>
      <c r="H82" s="23"/>
      <c r="I82" s="23"/>
      <c r="J82" s="23"/>
    </row>
    <row r="83" spans="1:10" s="10" customFormat="1" ht="69" customHeight="1" x14ac:dyDescent="0.25">
      <c r="A83" s="35" t="s">
        <v>109</v>
      </c>
      <c r="B83" s="41" t="s">
        <v>58</v>
      </c>
      <c r="C83" s="41" t="s">
        <v>59</v>
      </c>
      <c r="D83" s="30" t="s">
        <v>5</v>
      </c>
      <c r="E83" s="31">
        <v>30</v>
      </c>
      <c r="F83" s="52" t="s">
        <v>184</v>
      </c>
      <c r="G83" s="46">
        <v>15</v>
      </c>
      <c r="H83" s="23">
        <v>5</v>
      </c>
      <c r="I83" s="23">
        <v>15.75</v>
      </c>
      <c r="J83" s="46">
        <v>450</v>
      </c>
    </row>
    <row r="84" spans="1:10" s="10" customFormat="1" ht="67.5" x14ac:dyDescent="0.25">
      <c r="A84" s="35" t="s">
        <v>110</v>
      </c>
      <c r="B84" s="41" t="s">
        <v>60</v>
      </c>
      <c r="C84" s="41" t="s">
        <v>61</v>
      </c>
      <c r="D84" s="43" t="s">
        <v>5</v>
      </c>
      <c r="E84" s="40">
        <v>30</v>
      </c>
      <c r="F84" s="52" t="s">
        <v>185</v>
      </c>
      <c r="G84" s="46">
        <v>15</v>
      </c>
      <c r="H84" s="23">
        <v>5</v>
      </c>
      <c r="I84" s="23">
        <v>15.75</v>
      </c>
      <c r="J84" s="46">
        <v>450</v>
      </c>
    </row>
    <row r="85" spans="1:10" s="10" customFormat="1" ht="14.25" x14ac:dyDescent="0.25">
      <c r="A85" s="24"/>
      <c r="B85" s="25"/>
      <c r="C85" s="26"/>
      <c r="D85" s="22"/>
      <c r="E85" s="27"/>
      <c r="F85" s="23"/>
      <c r="G85" s="58" t="s">
        <v>143</v>
      </c>
      <c r="H85" s="59"/>
      <c r="I85" s="60"/>
      <c r="J85" s="46">
        <v>900</v>
      </c>
    </row>
    <row r="86" spans="1:10" s="10" customFormat="1" ht="14.25" x14ac:dyDescent="0.25">
      <c r="A86" s="24"/>
      <c r="B86" s="25"/>
      <c r="C86" s="26"/>
      <c r="D86" s="22"/>
      <c r="E86" s="27"/>
      <c r="F86" s="23"/>
      <c r="G86" s="58" t="s">
        <v>145</v>
      </c>
      <c r="H86" s="59"/>
      <c r="I86" s="60"/>
      <c r="J86" s="46">
        <v>45</v>
      </c>
    </row>
    <row r="87" spans="1:10" s="10" customFormat="1" ht="14.25" x14ac:dyDescent="0.25">
      <c r="A87" s="24"/>
      <c r="B87" s="25"/>
      <c r="C87" s="26"/>
      <c r="D87" s="22"/>
      <c r="E87" s="27"/>
      <c r="F87" s="23"/>
      <c r="G87" s="61" t="s">
        <v>144</v>
      </c>
      <c r="H87" s="62"/>
      <c r="I87" s="63"/>
      <c r="J87" s="46">
        <v>945</v>
      </c>
    </row>
  </sheetData>
  <mergeCells count="37">
    <mergeCell ref="C74:C78"/>
    <mergeCell ref="C54:C64"/>
    <mergeCell ref="A2:C2"/>
    <mergeCell ref="A3:C3"/>
    <mergeCell ref="A5:C5"/>
    <mergeCell ref="A6:C6"/>
    <mergeCell ref="A7:C7"/>
    <mergeCell ref="A8:C8"/>
    <mergeCell ref="A10:B10"/>
    <mergeCell ref="C47:C50"/>
    <mergeCell ref="C15:C25"/>
    <mergeCell ref="C30:C36"/>
    <mergeCell ref="C40:C43"/>
    <mergeCell ref="G44:I44"/>
    <mergeCell ref="G45:I45"/>
    <mergeCell ref="G46:I46"/>
    <mergeCell ref="G51:I51"/>
    <mergeCell ref="G52:I52"/>
    <mergeCell ref="G26:I26"/>
    <mergeCell ref="G27:I27"/>
    <mergeCell ref="G28:I28"/>
    <mergeCell ref="G38:I38"/>
    <mergeCell ref="G39:I39"/>
    <mergeCell ref="G37:I37"/>
    <mergeCell ref="G72:I72"/>
    <mergeCell ref="G73:I73"/>
    <mergeCell ref="G53:I53"/>
    <mergeCell ref="G65:I65"/>
    <mergeCell ref="G66:I66"/>
    <mergeCell ref="G67:I67"/>
    <mergeCell ref="G71:I71"/>
    <mergeCell ref="G85:I85"/>
    <mergeCell ref="G86:I86"/>
    <mergeCell ref="G87:I87"/>
    <mergeCell ref="G79:I79"/>
    <mergeCell ref="G80:I80"/>
    <mergeCell ref="G81:I81"/>
  </mergeCells>
  <pageMargins left="0.7" right="0.7" top="0.75" bottom="0.75" header="0.3" footer="0.3"/>
  <pageSetup paperSize="9" scale="6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specifikacija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Saulius Kriūnas</dc:creator>
  <cp:lastModifiedBy>Erika Matonienė</cp:lastModifiedBy>
  <cp:lastPrinted>2019-08-14T10:25:09Z</cp:lastPrinted>
  <dcterms:created xsi:type="dcterms:W3CDTF">2019-06-27T06:17:34Z</dcterms:created>
  <dcterms:modified xsi:type="dcterms:W3CDTF">2019-10-04T11:18:13Z</dcterms:modified>
</cp:coreProperties>
</file>