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9B6AC393-4B49-4A24-8A3B-FD65B540E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F53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52" i="1" l="1"/>
  <c r="J53" i="1" s="1"/>
  <c r="J54" i="1" s="1"/>
  <c r="J55" i="1" s="1"/>
  <c r="J7" i="1" s="1"/>
</calcChain>
</file>

<file path=xl/sharedStrings.xml><?xml version="1.0" encoding="utf-8"?>
<sst xmlns="http://schemas.openxmlformats.org/spreadsheetml/2006/main" count="149" uniqueCount="110">
  <si>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</si>
  <si>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</si>
  <si>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</si>
  <si>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</si>
  <si>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</si>
  <si>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</si>
  <si>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</si>
  <si>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</si>
  <si>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</si>
  <si>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</si>
  <si>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</si>
  <si>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</si>
  <si>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</si>
  <si>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</si>
  <si>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</si>
  <si>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</si>
  <si>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</si>
  <si>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</si>
  <si>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Gaisrinė signalizacija</t>
  </si>
  <si>
    <t>S9-Specifiniai darbai</t>
  </si>
  <si>
    <t>128,2</t>
  </si>
  <si>
    <t>S10-Sezoniniai darbai</t>
  </si>
  <si>
    <t>0</t>
  </si>
  <si>
    <t>Skyrius   Gaisro aptikimo ir signalizavimo sistema</t>
  </si>
  <si>
    <t>N50-301</t>
  </si>
  <si>
    <t>2-4 zonų priešgaisrinės ir apsauginės signalizacijos centralės montavimas</t>
  </si>
  <si>
    <t>vnt.</t>
  </si>
  <si>
    <t>X88023001</t>
  </si>
  <si>
    <t>Gaisro sistemos centrinis įrenginys</t>
  </si>
  <si>
    <t>kompl.</t>
  </si>
  <si>
    <t>N50-312</t>
  </si>
  <si>
    <t>Priešgaisrinės ir apsauginės signalizacijos centralės 8 zonų išplėtimo modulio montavimas</t>
  </si>
  <si>
    <t>X88023002</t>
  </si>
  <si>
    <t>2-jų kilpų išplėtimo plokštė</t>
  </si>
  <si>
    <t>N50-345</t>
  </si>
  <si>
    <t>4 išėjimų nepertraukiamo maitinimo šaltinio montavimas</t>
  </si>
  <si>
    <t>X88023003</t>
  </si>
  <si>
    <t>Akumuliatorius 7Ah/12V</t>
  </si>
  <si>
    <t>N50-315</t>
  </si>
  <si>
    <t>Priešgaisrinės ir apsauginės signalizacijos jutiklio montavimas, tvirtinant medsraigčiais</t>
  </si>
  <si>
    <t>X88023004</t>
  </si>
  <si>
    <t>Adresinis optinis dūmų detektorius</t>
  </si>
  <si>
    <t>X88023005</t>
  </si>
  <si>
    <t>Nuotolinis pavojaus indikatorius</t>
  </si>
  <si>
    <t>X88023006</t>
  </si>
  <si>
    <t>Adresinis temperatūrinis detektorius</t>
  </si>
  <si>
    <t>X88023007</t>
  </si>
  <si>
    <t>Bazė detektoriams</t>
  </si>
  <si>
    <t>X88023008</t>
  </si>
  <si>
    <t>Bazė detektoriams su kilpos izoliatoriumi</t>
  </si>
  <si>
    <t>N50-322</t>
  </si>
  <si>
    <t>Gaisro pavojaus mygtuko montavimas, tvirtinant medsraigčiais</t>
  </si>
  <si>
    <t>X88023009</t>
  </si>
  <si>
    <t>Gaisrinis pavojaus mygtukas</t>
  </si>
  <si>
    <t>N50-325</t>
  </si>
  <si>
    <t>Aliarmo sirenos, blykstės arba skambučio su rezerviniu maitinimu montavimas patalpos viduje</t>
  </si>
  <si>
    <t>X88023010</t>
  </si>
  <si>
    <t>Adresinė vidinė sirena su blykste</t>
  </si>
  <si>
    <t>N50-327</t>
  </si>
  <si>
    <t>Aliarmo sirenos, blykstės su rezerviniu maitinimu montavimas išorėje</t>
  </si>
  <si>
    <t>X88023011</t>
  </si>
  <si>
    <t>Lauko sirena</t>
  </si>
  <si>
    <t>N50-314</t>
  </si>
  <si>
    <t>Priešgaisrinės signalizacijos centralės 4 išėjimų modulio montavimas</t>
  </si>
  <si>
    <t>X88023012</t>
  </si>
  <si>
    <t>4 įėjimų / 4 išėjimų modulis</t>
  </si>
  <si>
    <t>N50-369</t>
  </si>
  <si>
    <t>Signalinio kabelio tarp sistemos elementų tiesimas paruoštose vagose (po tinku)</t>
  </si>
  <si>
    <t>100m</t>
  </si>
  <si>
    <t>X88023013</t>
  </si>
  <si>
    <t>Signalinis 2x1,0</t>
  </si>
  <si>
    <t>m</t>
  </si>
  <si>
    <t>X88023014</t>
  </si>
  <si>
    <t>Nedegus kabelis 2x1,0 E60</t>
  </si>
  <si>
    <t>N21-141</t>
  </si>
  <si>
    <t>Iki 25mm skersmens viniplastinių vamzdžių montavimas sienomis ir kolonomis su nejudomu tvirtinimu</t>
  </si>
  <si>
    <t>X88023015</t>
  </si>
  <si>
    <t>Plastikinis vamzdis d20</t>
  </si>
  <si>
    <t>N21-142</t>
  </si>
  <si>
    <t>Iki 32mm skersmens viniplastinių vamzdžių montavimas sienomis ir kolonomis su nejudomu tvirtinimu</t>
  </si>
  <si>
    <t>X88023016</t>
  </si>
  <si>
    <t>Plastikinis vamzdis d32</t>
  </si>
  <si>
    <t>N50-384</t>
  </si>
  <si>
    <t>Mikroprocesorinės priešgaisrinės adresinės sistemos derininimas, kai sistemoje iki 504 jutiklių</t>
  </si>
  <si>
    <t>X88023018</t>
  </si>
  <si>
    <t>Programinės įrangos paketas</t>
  </si>
  <si>
    <t>N21P-0315</t>
  </si>
  <si>
    <t>Vagų iškirtimas paslėptai elektros instalicijai vagotuvu  tinkuotose sienose</t>
  </si>
  <si>
    <t>N21P-0316</t>
  </si>
  <si>
    <t>Vagų užtaisymas (tinkavimas), nutiesus apšvietimo tinklo laidus  sienų paviršiuose</t>
  </si>
  <si>
    <t>R23-28 (S9=1,17)</t>
  </si>
  <si>
    <t>Skylių gręžimas elektriniu grąžtu, esant 3 plytų sienos storiui</t>
  </si>
  <si>
    <t>R23-51</t>
  </si>
  <si>
    <t>Skylių užtaisymas tinkuotose pertvarose arba sienose, užtaisant iš abiejų pusių, paklojus vamzdžius</t>
  </si>
  <si>
    <t>Iš viso už skyrių  Gaisro aptikimo ir signalizavimo sistema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</si>
  <si>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</si>
  <si>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</si>
  <si>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</si>
  <si>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</si>
  <si>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</si>
  <si>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</si>
  <si>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</si>
  <si>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</si>
  <si>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9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</si>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</sst>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6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top"/>
    </xf>
    <xf numFmtId="2" fontId="3" fillId="0" borderId="12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2" fontId="3" fillId="0" borderId="15" xfId="0" applyNumberFormat="1" applyFont="1" applyBorder="1" applyAlignment="1">
      <alignment horizontal="left"/>
    </xf>
    <xf numFmtId="2" fontId="3" fillId="0" borderId="15" xfId="0" applyNumberFormat="1" applyFont="1" applyBorder="1"/>
    <xf numFmtId="167" fontId="3" fillId="0" borderId="15" xfId="0" applyNumberFormat="1" applyFont="1" applyBorder="1"/>
    <xf numFmtId="0" fontId="2" fillId="0" borderId="15" xfId="0" applyFont="1" applyBorder="1" applyAlignment="1">
      <alignment horizontal="left" vertical="top" wrapText="1"/>
    </xf>
    <xf numFmtId="2" fontId="2" fillId="0" borderId="15" xfId="0" applyNumberFormat="1" applyFont="1" applyBorder="1" applyAlignment="1">
      <alignment horizontal="center" vertical="top"/>
    </xf>
    <xf numFmtId="0" fontId="2" fillId="0" borderId="18" xfId="0" applyNumberFormat="1" applyFont="1" applyBorder="1" applyAlignment="1">
      <alignment horizontal="center" vertical="top"/>
    </xf>
    <xf numFmtId="2" fontId="2" fillId="0" borderId="12" xfId="0" quotePrefix="1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/>
    <xf numFmtId="166" fontId="3" fillId="3" borderId="14" xfId="0" applyNumberFormat="1" applyFont="1" applyFill="1" applyBorder="1"/>
    <xf numFmtId="167" fontId="3" fillId="0" borderId="14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77"/>
  <sheetViews>
    <sheetView showZeros="0" tabSelected="1" workbookViewId="0">
      <pane ySplit="2" topLeftCell="A13" activePane="bottomLeft" state="frozen"/>
      <selection pane="bottomLeft" activeCell="A53" sqref="A53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3" style="85" customWidth="1"/>
    <col min="11" max="16384" width="9.33203125" style="4"/>
  </cols>
  <sheetData>
    <row r="1" spans="1:10" s="19" customFormat="1">
      <c r="A1" s="13" t="s">
        <v>103</v>
      </c>
      <c r="B1" s="14"/>
      <c r="C1" s="15">
        <v>41</v>
      </c>
      <c r="D1" s="16"/>
      <c r="E1" s="16">
        <v>36</v>
      </c>
      <c r="F1" s="17"/>
      <c r="G1" s="17"/>
      <c r="H1" s="17"/>
      <c r="I1" s="18"/>
      <c r="J1" s="17"/>
    </row>
    <row r="2" spans="1:10" s="19" customFormat="1">
      <c r="A2" s="87" t="s">
        <v>109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106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31" t="s">
        <v>17</v>
      </c>
      <c r="D5" s="132"/>
      <c r="E5" s="132"/>
      <c r="F5" s="132"/>
      <c r="G5" s="132"/>
      <c r="H5" s="132"/>
      <c r="I5" s="132"/>
      <c r="J5" s="132"/>
    </row>
    <row r="6" spans="1:10" s="27" customFormat="1" ht="54" customHeight="1" thickBot="1">
      <c r="A6" s="31" t="s">
        <v>1</v>
      </c>
      <c r="B6" s="28"/>
      <c r="C6" s="131" t="s">
        <v>17</v>
      </c>
      <c r="D6" s="132"/>
      <c r="E6" s="132"/>
      <c r="F6" s="132"/>
      <c r="G6" s="132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31" t="s">
        <v>18</v>
      </c>
      <c r="D7" s="132"/>
      <c r="E7" s="132"/>
      <c r="F7" s="132"/>
      <c r="G7" s="132"/>
      <c r="H7" s="32" t="s">
        <v>3</v>
      </c>
      <c r="I7" s="33"/>
      <c r="J7" s="34">
        <f>J55</f>
        <v>77753.209999999992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102</v>
      </c>
      <c r="G9" s="41"/>
      <c r="H9" s="42"/>
      <c r="I9" s="43" t="s">
        <v>104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105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107</v>
      </c>
      <c r="J11" s="57" t="s">
        <v>108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 ht="25.5">
      <c r="A15" s="111"/>
      <c r="B15" s="112"/>
      <c r="C15" s="90" t="s">
        <v>23</v>
      </c>
      <c r="D15" s="91"/>
      <c r="E15" s="92"/>
      <c r="F15" s="113"/>
      <c r="G15" s="113"/>
      <c r="H15" s="113"/>
      <c r="I15" s="113"/>
      <c r="J15" s="113"/>
    </row>
    <row r="16" spans="1:10" ht="38.25">
      <c r="A16" s="101">
        <v>1</v>
      </c>
      <c r="B16" s="102" t="s">
        <v>24</v>
      </c>
      <c r="C16" s="103" t="s">
        <v>25</v>
      </c>
      <c r="D16" s="104" t="s">
        <v>26</v>
      </c>
      <c r="E16" s="105">
        <v>1</v>
      </c>
      <c r="F16" s="106"/>
      <c r="G16" s="106"/>
      <c r="H16" s="106"/>
      <c r="I16" s="106">
        <v>30.02</v>
      </c>
      <c r="J16" s="106">
        <f t="shared" ref="J16:J51" si="0">ROUND(I16*E16,2)</f>
        <v>30.02</v>
      </c>
    </row>
    <row r="17" spans="1:10" ht="25.5">
      <c r="A17" s="99">
        <v>2</v>
      </c>
      <c r="B17" s="100" t="s">
        <v>27</v>
      </c>
      <c r="C17" s="107" t="s">
        <v>28</v>
      </c>
      <c r="D17" s="108" t="s">
        <v>29</v>
      </c>
      <c r="E17" s="109">
        <v>1</v>
      </c>
      <c r="F17" s="110"/>
      <c r="G17" s="110"/>
      <c r="H17" s="110"/>
      <c r="I17" s="110">
        <v>2650.34</v>
      </c>
      <c r="J17" s="110">
        <f t="shared" si="0"/>
        <v>2650.34</v>
      </c>
    </row>
    <row r="18" spans="1:10" ht="38.25">
      <c r="A18" s="101">
        <v>3</v>
      </c>
      <c r="B18" s="102" t="s">
        <v>30</v>
      </c>
      <c r="C18" s="103" t="s">
        <v>31</v>
      </c>
      <c r="D18" s="104" t="s">
        <v>26</v>
      </c>
      <c r="E18" s="105">
        <v>1</v>
      </c>
      <c r="F18" s="106"/>
      <c r="G18" s="106"/>
      <c r="H18" s="106"/>
      <c r="I18" s="106">
        <v>31.56</v>
      </c>
      <c r="J18" s="106">
        <f t="shared" si="0"/>
        <v>31.56</v>
      </c>
    </row>
    <row r="19" spans="1:10" ht="25.5">
      <c r="A19" s="101">
        <v>4</v>
      </c>
      <c r="B19" s="102" t="s">
        <v>32</v>
      </c>
      <c r="C19" s="103" t="s">
        <v>33</v>
      </c>
      <c r="D19" s="104" t="s">
        <v>11</v>
      </c>
      <c r="E19" s="105">
        <v>1</v>
      </c>
      <c r="F19" s="106"/>
      <c r="G19" s="106"/>
      <c r="H19" s="106"/>
      <c r="I19" s="106">
        <v>582.85</v>
      </c>
      <c r="J19" s="106">
        <f t="shared" si="0"/>
        <v>582.85</v>
      </c>
    </row>
    <row r="20" spans="1:10" ht="25.5">
      <c r="A20" s="101">
        <v>5</v>
      </c>
      <c r="B20" s="102" t="s">
        <v>34</v>
      </c>
      <c r="C20" s="103" t="s">
        <v>35</v>
      </c>
      <c r="D20" s="104" t="s">
        <v>26</v>
      </c>
      <c r="E20" s="105">
        <v>2</v>
      </c>
      <c r="F20" s="106"/>
      <c r="G20" s="106"/>
      <c r="H20" s="106"/>
      <c r="I20" s="106">
        <v>24.51</v>
      </c>
      <c r="J20" s="106">
        <f t="shared" si="0"/>
        <v>49.02</v>
      </c>
    </row>
    <row r="21" spans="1:10" ht="25.5">
      <c r="A21" s="101">
        <v>6</v>
      </c>
      <c r="B21" s="102" t="s">
        <v>36</v>
      </c>
      <c r="C21" s="103" t="s">
        <v>37</v>
      </c>
      <c r="D21" s="104" t="s">
        <v>11</v>
      </c>
      <c r="E21" s="105">
        <v>2</v>
      </c>
      <c r="F21" s="106"/>
      <c r="G21" s="106"/>
      <c r="H21" s="106"/>
      <c r="I21" s="106">
        <v>16.82</v>
      </c>
      <c r="J21" s="106">
        <f t="shared" si="0"/>
        <v>33.64</v>
      </c>
    </row>
    <row r="22" spans="1:10" ht="51">
      <c r="A22" s="101">
        <v>7</v>
      </c>
      <c r="B22" s="102" t="s">
        <v>38</v>
      </c>
      <c r="C22" s="103" t="s">
        <v>39</v>
      </c>
      <c r="D22" s="104" t="s">
        <v>26</v>
      </c>
      <c r="E22" s="105">
        <v>313</v>
      </c>
      <c r="F22" s="106"/>
      <c r="G22" s="106"/>
      <c r="H22" s="106"/>
      <c r="I22" s="106">
        <v>6.56</v>
      </c>
      <c r="J22" s="106">
        <f t="shared" si="0"/>
        <v>2053.2800000000002</v>
      </c>
    </row>
    <row r="23" spans="1:10" ht="25.5">
      <c r="A23" s="101">
        <v>8</v>
      </c>
      <c r="B23" s="102" t="s">
        <v>40</v>
      </c>
      <c r="C23" s="103" t="s">
        <v>41</v>
      </c>
      <c r="D23" s="104" t="s">
        <v>11</v>
      </c>
      <c r="E23" s="105">
        <v>313</v>
      </c>
      <c r="F23" s="106"/>
      <c r="G23" s="106"/>
      <c r="H23" s="106"/>
      <c r="I23" s="106">
        <v>49.05</v>
      </c>
      <c r="J23" s="106">
        <f t="shared" si="0"/>
        <v>15352.65</v>
      </c>
    </row>
    <row r="24" spans="1:10" ht="51">
      <c r="A24" s="101">
        <v>9</v>
      </c>
      <c r="B24" s="102" t="s">
        <v>38</v>
      </c>
      <c r="C24" s="103" t="s">
        <v>39</v>
      </c>
      <c r="D24" s="104" t="s">
        <v>26</v>
      </c>
      <c r="E24" s="105">
        <v>93</v>
      </c>
      <c r="F24" s="106"/>
      <c r="G24" s="106"/>
      <c r="H24" s="106"/>
      <c r="I24" s="106">
        <v>6.56</v>
      </c>
      <c r="J24" s="106">
        <f t="shared" si="0"/>
        <v>610.08000000000004</v>
      </c>
    </row>
    <row r="25" spans="1:10" ht="25.5">
      <c r="A25" s="101">
        <v>10</v>
      </c>
      <c r="B25" s="102" t="s">
        <v>42</v>
      </c>
      <c r="C25" s="103" t="s">
        <v>43</v>
      </c>
      <c r="D25" s="104" t="s">
        <v>11</v>
      </c>
      <c r="E25" s="105">
        <v>93</v>
      </c>
      <c r="F25" s="106"/>
      <c r="G25" s="106"/>
      <c r="H25" s="106"/>
      <c r="I25" s="106">
        <v>23.06</v>
      </c>
      <c r="J25" s="106">
        <f t="shared" si="0"/>
        <v>2144.58</v>
      </c>
    </row>
    <row r="26" spans="1:10" ht="51">
      <c r="A26" s="101">
        <v>11</v>
      </c>
      <c r="B26" s="102" t="s">
        <v>38</v>
      </c>
      <c r="C26" s="103" t="s">
        <v>39</v>
      </c>
      <c r="D26" s="104" t="s">
        <v>26</v>
      </c>
      <c r="E26" s="105">
        <v>6</v>
      </c>
      <c r="F26" s="106"/>
      <c r="G26" s="106"/>
      <c r="H26" s="106"/>
      <c r="I26" s="106">
        <v>6.54</v>
      </c>
      <c r="J26" s="106">
        <f t="shared" si="0"/>
        <v>39.24</v>
      </c>
    </row>
    <row r="27" spans="1:10" ht="25.5">
      <c r="A27" s="101">
        <v>12</v>
      </c>
      <c r="B27" s="102" t="s">
        <v>44</v>
      </c>
      <c r="C27" s="103" t="s">
        <v>45</v>
      </c>
      <c r="D27" s="104" t="s">
        <v>11</v>
      </c>
      <c r="E27" s="105">
        <v>6</v>
      </c>
      <c r="F27" s="106"/>
      <c r="G27" s="106"/>
      <c r="H27" s="106"/>
      <c r="I27" s="106">
        <v>54.71</v>
      </c>
      <c r="J27" s="106">
        <f t="shared" si="0"/>
        <v>328.26</v>
      </c>
    </row>
    <row r="28" spans="1:10" ht="25.5">
      <c r="A28" s="101">
        <v>13</v>
      </c>
      <c r="B28" s="102" t="s">
        <v>46</v>
      </c>
      <c r="C28" s="103" t="s">
        <v>47</v>
      </c>
      <c r="D28" s="104" t="s">
        <v>11</v>
      </c>
      <c r="E28" s="105">
        <v>306</v>
      </c>
      <c r="F28" s="106"/>
      <c r="G28" s="106"/>
      <c r="H28" s="106"/>
      <c r="I28" s="106">
        <v>3.93</v>
      </c>
      <c r="J28" s="106">
        <f t="shared" si="0"/>
        <v>1202.58</v>
      </c>
    </row>
    <row r="29" spans="1:10" ht="25.5">
      <c r="A29" s="101">
        <v>14</v>
      </c>
      <c r="B29" s="102" t="s">
        <v>48</v>
      </c>
      <c r="C29" s="103" t="s">
        <v>49</v>
      </c>
      <c r="D29" s="104" t="s">
        <v>11</v>
      </c>
      <c r="E29" s="105">
        <v>13</v>
      </c>
      <c r="F29" s="106"/>
      <c r="G29" s="106"/>
      <c r="H29" s="106"/>
      <c r="I29" s="106">
        <v>14.3</v>
      </c>
      <c r="J29" s="106">
        <f t="shared" si="0"/>
        <v>185.9</v>
      </c>
    </row>
    <row r="30" spans="1:10" ht="38.25">
      <c r="A30" s="101">
        <v>15</v>
      </c>
      <c r="B30" s="102" t="s">
        <v>50</v>
      </c>
      <c r="C30" s="103" t="s">
        <v>51</v>
      </c>
      <c r="D30" s="104" t="s">
        <v>26</v>
      </c>
      <c r="E30" s="105">
        <v>27</v>
      </c>
      <c r="F30" s="106"/>
      <c r="G30" s="106"/>
      <c r="H30" s="106"/>
      <c r="I30" s="106">
        <v>7.75</v>
      </c>
      <c r="J30" s="106">
        <f t="shared" si="0"/>
        <v>209.25</v>
      </c>
    </row>
    <row r="31" spans="1:10" ht="25.5">
      <c r="A31" s="101">
        <v>16</v>
      </c>
      <c r="B31" s="102" t="s">
        <v>52</v>
      </c>
      <c r="C31" s="103" t="s">
        <v>53</v>
      </c>
      <c r="D31" s="104" t="s">
        <v>11</v>
      </c>
      <c r="E31" s="105">
        <v>27</v>
      </c>
      <c r="F31" s="106"/>
      <c r="G31" s="106"/>
      <c r="H31" s="106"/>
      <c r="I31" s="106">
        <v>63.77</v>
      </c>
      <c r="J31" s="106">
        <f t="shared" si="0"/>
        <v>1721.79</v>
      </c>
    </row>
    <row r="32" spans="1:10" ht="51">
      <c r="A32" s="101">
        <v>17</v>
      </c>
      <c r="B32" s="102" t="s">
        <v>54</v>
      </c>
      <c r="C32" s="103" t="s">
        <v>55</v>
      </c>
      <c r="D32" s="104" t="s">
        <v>26</v>
      </c>
      <c r="E32" s="105">
        <v>23</v>
      </c>
      <c r="F32" s="106"/>
      <c r="G32" s="106"/>
      <c r="H32" s="106"/>
      <c r="I32" s="106">
        <v>11.02</v>
      </c>
      <c r="J32" s="106">
        <f t="shared" si="0"/>
        <v>253.46</v>
      </c>
    </row>
    <row r="33" spans="1:10" ht="25.5">
      <c r="A33" s="101">
        <v>18</v>
      </c>
      <c r="B33" s="102" t="s">
        <v>56</v>
      </c>
      <c r="C33" s="103" t="s">
        <v>57</v>
      </c>
      <c r="D33" s="104" t="s">
        <v>11</v>
      </c>
      <c r="E33" s="105">
        <v>23</v>
      </c>
      <c r="F33" s="106"/>
      <c r="G33" s="106"/>
      <c r="H33" s="106"/>
      <c r="I33" s="106">
        <v>181.7</v>
      </c>
      <c r="J33" s="106">
        <f t="shared" si="0"/>
        <v>4179.1000000000004</v>
      </c>
    </row>
    <row r="34" spans="1:10" ht="38.25">
      <c r="A34" s="101">
        <v>19</v>
      </c>
      <c r="B34" s="102" t="s">
        <v>58</v>
      </c>
      <c r="C34" s="103" t="s">
        <v>59</v>
      </c>
      <c r="D34" s="104" t="s">
        <v>26</v>
      </c>
      <c r="E34" s="105">
        <v>1</v>
      </c>
      <c r="F34" s="106"/>
      <c r="G34" s="106"/>
      <c r="H34" s="106"/>
      <c r="I34" s="106">
        <v>13.62</v>
      </c>
      <c r="J34" s="106">
        <f t="shared" si="0"/>
        <v>13.62</v>
      </c>
    </row>
    <row r="35" spans="1:10" ht="25.5">
      <c r="A35" s="101">
        <v>20</v>
      </c>
      <c r="B35" s="102" t="s">
        <v>60</v>
      </c>
      <c r="C35" s="103" t="s">
        <v>61</v>
      </c>
      <c r="D35" s="104" t="s">
        <v>11</v>
      </c>
      <c r="E35" s="105">
        <v>1</v>
      </c>
      <c r="F35" s="106"/>
      <c r="G35" s="106"/>
      <c r="H35" s="106"/>
      <c r="I35" s="106">
        <v>135.55000000000001</v>
      </c>
      <c r="J35" s="106">
        <f t="shared" si="0"/>
        <v>135.55000000000001</v>
      </c>
    </row>
    <row r="36" spans="1:10" ht="38.25">
      <c r="A36" s="101">
        <v>21</v>
      </c>
      <c r="B36" s="102" t="s">
        <v>62</v>
      </c>
      <c r="C36" s="103" t="s">
        <v>63</v>
      </c>
      <c r="D36" s="104" t="s">
        <v>26</v>
      </c>
      <c r="E36" s="105">
        <v>10</v>
      </c>
      <c r="F36" s="106"/>
      <c r="G36" s="106"/>
      <c r="H36" s="106"/>
      <c r="I36" s="106">
        <v>23.88</v>
      </c>
      <c r="J36" s="106">
        <f t="shared" si="0"/>
        <v>238.8</v>
      </c>
    </row>
    <row r="37" spans="1:10" ht="25.5">
      <c r="A37" s="101">
        <v>22</v>
      </c>
      <c r="B37" s="102" t="s">
        <v>64</v>
      </c>
      <c r="C37" s="103" t="s">
        <v>65</v>
      </c>
      <c r="D37" s="104" t="s">
        <v>11</v>
      </c>
      <c r="E37" s="105">
        <v>10</v>
      </c>
      <c r="F37" s="106"/>
      <c r="G37" s="106"/>
      <c r="H37" s="106"/>
      <c r="I37" s="106">
        <v>346.13</v>
      </c>
      <c r="J37" s="106">
        <f t="shared" si="0"/>
        <v>3461.3</v>
      </c>
    </row>
    <row r="38" spans="1:10" ht="38.25">
      <c r="A38" s="101">
        <v>23</v>
      </c>
      <c r="B38" s="102" t="s">
        <v>66</v>
      </c>
      <c r="C38" s="103" t="s">
        <v>67</v>
      </c>
      <c r="D38" s="104" t="s">
        <v>68</v>
      </c>
      <c r="E38" s="105">
        <v>31.5</v>
      </c>
      <c r="F38" s="106"/>
      <c r="G38" s="106"/>
      <c r="H38" s="106"/>
      <c r="I38" s="106">
        <v>142.71</v>
      </c>
      <c r="J38" s="106">
        <f t="shared" si="0"/>
        <v>4495.37</v>
      </c>
    </row>
    <row r="39" spans="1:10" ht="25.5">
      <c r="A39" s="101">
        <v>24</v>
      </c>
      <c r="B39" s="102" t="s">
        <v>69</v>
      </c>
      <c r="C39" s="103" t="s">
        <v>70</v>
      </c>
      <c r="D39" s="104" t="s">
        <v>71</v>
      </c>
      <c r="E39" s="105">
        <v>3244.5</v>
      </c>
      <c r="F39" s="106"/>
      <c r="G39" s="106"/>
      <c r="H39" s="106"/>
      <c r="I39" s="106">
        <v>1.1000000000000001</v>
      </c>
      <c r="J39" s="106">
        <f t="shared" si="0"/>
        <v>3568.95</v>
      </c>
    </row>
    <row r="40" spans="1:10" ht="38.25">
      <c r="A40" s="101">
        <v>25</v>
      </c>
      <c r="B40" s="102" t="s">
        <v>66</v>
      </c>
      <c r="C40" s="103" t="s">
        <v>67</v>
      </c>
      <c r="D40" s="104" t="s">
        <v>68</v>
      </c>
      <c r="E40" s="105">
        <v>2</v>
      </c>
      <c r="F40" s="106"/>
      <c r="G40" s="106"/>
      <c r="H40" s="106"/>
      <c r="I40" s="106">
        <v>142.69</v>
      </c>
      <c r="J40" s="106">
        <f t="shared" si="0"/>
        <v>285.38</v>
      </c>
    </row>
    <row r="41" spans="1:10" ht="25.5">
      <c r="A41" s="101">
        <v>26</v>
      </c>
      <c r="B41" s="102" t="s">
        <v>72</v>
      </c>
      <c r="C41" s="103" t="s">
        <v>73</v>
      </c>
      <c r="D41" s="104" t="s">
        <v>71</v>
      </c>
      <c r="E41" s="105">
        <v>206</v>
      </c>
      <c r="F41" s="106"/>
      <c r="G41" s="106"/>
      <c r="H41" s="106"/>
      <c r="I41" s="106">
        <v>1.35</v>
      </c>
      <c r="J41" s="106">
        <f t="shared" si="0"/>
        <v>278.10000000000002</v>
      </c>
    </row>
    <row r="42" spans="1:10" ht="51">
      <c r="A42" s="101">
        <v>27</v>
      </c>
      <c r="B42" s="102" t="s">
        <v>74</v>
      </c>
      <c r="C42" s="103" t="s">
        <v>75</v>
      </c>
      <c r="D42" s="104" t="s">
        <v>68</v>
      </c>
      <c r="E42" s="105">
        <v>15</v>
      </c>
      <c r="F42" s="106"/>
      <c r="G42" s="106"/>
      <c r="H42" s="106"/>
      <c r="I42" s="106">
        <v>489.62</v>
      </c>
      <c r="J42" s="106">
        <f t="shared" si="0"/>
        <v>7344.3</v>
      </c>
    </row>
    <row r="43" spans="1:10" ht="25.5">
      <c r="A43" s="101">
        <v>28</v>
      </c>
      <c r="B43" s="102" t="s">
        <v>76</v>
      </c>
      <c r="C43" s="103" t="s">
        <v>77</v>
      </c>
      <c r="D43" s="104" t="s">
        <v>71</v>
      </c>
      <c r="E43" s="105">
        <v>1515</v>
      </c>
      <c r="F43" s="106"/>
      <c r="G43" s="106"/>
      <c r="H43" s="106"/>
      <c r="I43" s="106">
        <v>0.88</v>
      </c>
      <c r="J43" s="106">
        <f t="shared" si="0"/>
        <v>1333.2</v>
      </c>
    </row>
    <row r="44" spans="1:10" ht="51">
      <c r="A44" s="101">
        <v>29</v>
      </c>
      <c r="B44" s="102" t="s">
        <v>78</v>
      </c>
      <c r="C44" s="103" t="s">
        <v>79</v>
      </c>
      <c r="D44" s="104" t="s">
        <v>68</v>
      </c>
      <c r="E44" s="105">
        <v>5</v>
      </c>
      <c r="F44" s="106"/>
      <c r="G44" s="106"/>
      <c r="H44" s="106"/>
      <c r="I44" s="106">
        <v>576.04999999999995</v>
      </c>
      <c r="J44" s="106">
        <f t="shared" si="0"/>
        <v>2880.25</v>
      </c>
    </row>
    <row r="45" spans="1:10" ht="25.5">
      <c r="A45" s="101">
        <v>30</v>
      </c>
      <c r="B45" s="102" t="s">
        <v>80</v>
      </c>
      <c r="C45" s="103" t="s">
        <v>81</v>
      </c>
      <c r="D45" s="104" t="s">
        <v>71</v>
      </c>
      <c r="E45" s="105">
        <v>505</v>
      </c>
      <c r="F45" s="106"/>
      <c r="G45" s="106"/>
      <c r="H45" s="106"/>
      <c r="I45" s="106">
        <v>1.57</v>
      </c>
      <c r="J45" s="106">
        <f t="shared" si="0"/>
        <v>792.85</v>
      </c>
    </row>
    <row r="46" spans="1:10" ht="38.25">
      <c r="A46" s="101">
        <v>31</v>
      </c>
      <c r="B46" s="102" t="s">
        <v>82</v>
      </c>
      <c r="C46" s="103" t="s">
        <v>83</v>
      </c>
      <c r="D46" s="104" t="s">
        <v>26</v>
      </c>
      <c r="E46" s="105">
        <v>1</v>
      </c>
      <c r="F46" s="106"/>
      <c r="G46" s="106"/>
      <c r="H46" s="106"/>
      <c r="I46" s="106">
        <v>299.31</v>
      </c>
      <c r="J46" s="106">
        <f t="shared" si="0"/>
        <v>299.31</v>
      </c>
    </row>
    <row r="47" spans="1:10" ht="25.5">
      <c r="A47" s="101">
        <v>32</v>
      </c>
      <c r="B47" s="102" t="s">
        <v>84</v>
      </c>
      <c r="C47" s="103" t="s">
        <v>85</v>
      </c>
      <c r="D47" s="104" t="s">
        <v>29</v>
      </c>
      <c r="E47" s="105">
        <v>1</v>
      </c>
      <c r="F47" s="106"/>
      <c r="G47" s="106"/>
      <c r="H47" s="106"/>
      <c r="I47" s="106">
        <v>1429.26</v>
      </c>
      <c r="J47" s="106">
        <f t="shared" si="0"/>
        <v>1429.26</v>
      </c>
    </row>
    <row r="48" spans="1:10" ht="38.25">
      <c r="A48" s="101">
        <v>33</v>
      </c>
      <c r="B48" s="102" t="s">
        <v>86</v>
      </c>
      <c r="C48" s="103" t="s">
        <v>87</v>
      </c>
      <c r="D48" s="104" t="s">
        <v>68</v>
      </c>
      <c r="E48" s="105">
        <v>9</v>
      </c>
      <c r="F48" s="106"/>
      <c r="G48" s="106"/>
      <c r="H48" s="106"/>
      <c r="I48" s="106">
        <v>154.13999999999999</v>
      </c>
      <c r="J48" s="106">
        <f t="shared" si="0"/>
        <v>1387.26</v>
      </c>
    </row>
    <row r="49" spans="1:11" ht="38.25">
      <c r="A49" s="101">
        <v>34</v>
      </c>
      <c r="B49" s="102" t="s">
        <v>88</v>
      </c>
      <c r="C49" s="103" t="s">
        <v>89</v>
      </c>
      <c r="D49" s="104" t="s">
        <v>68</v>
      </c>
      <c r="E49" s="105">
        <v>9</v>
      </c>
      <c r="F49" s="106"/>
      <c r="G49" s="106"/>
      <c r="H49" s="106"/>
      <c r="I49" s="106">
        <v>354.42</v>
      </c>
      <c r="J49" s="106">
        <f t="shared" si="0"/>
        <v>3189.78</v>
      </c>
    </row>
    <row r="50" spans="1:11" ht="38.25">
      <c r="A50" s="93">
        <v>35</v>
      </c>
      <c r="B50" s="94" t="s">
        <v>90</v>
      </c>
      <c r="C50" s="95" t="s">
        <v>91</v>
      </c>
      <c r="D50" s="96" t="s">
        <v>11</v>
      </c>
      <c r="E50" s="97">
        <v>67</v>
      </c>
      <c r="F50" s="98"/>
      <c r="G50" s="98"/>
      <c r="H50" s="98"/>
      <c r="I50" s="98">
        <v>10.49</v>
      </c>
      <c r="J50" s="98">
        <f t="shared" si="0"/>
        <v>702.83</v>
      </c>
    </row>
    <row r="51" spans="1:11" ht="51">
      <c r="A51" s="101">
        <v>36</v>
      </c>
      <c r="B51" s="102" t="s">
        <v>92</v>
      </c>
      <c r="C51" s="103" t="s">
        <v>93</v>
      </c>
      <c r="D51" s="104" t="s">
        <v>11</v>
      </c>
      <c r="E51" s="105">
        <v>67</v>
      </c>
      <c r="F51" s="106"/>
      <c r="G51" s="106"/>
      <c r="H51" s="106"/>
      <c r="I51" s="106">
        <v>11.42</v>
      </c>
      <c r="J51" s="106">
        <f t="shared" si="0"/>
        <v>765.14</v>
      </c>
    </row>
    <row r="52" spans="1:11" ht="38.25">
      <c r="A52" s="88"/>
      <c r="B52" s="89"/>
      <c r="C52" s="120" t="s">
        <v>94</v>
      </c>
      <c r="D52" s="121"/>
      <c r="E52" s="122"/>
      <c r="F52" s="123"/>
      <c r="G52" s="123"/>
      <c r="H52" s="123"/>
      <c r="I52" s="123"/>
      <c r="J52" s="123" t="str">
        <f>TEXT(SUM(J15:J51),"0,00")</f>
        <v>64258,85</v>
      </c>
      <c r="K52" s="73"/>
    </row>
    <row r="53" spans="1:11">
      <c r="A53" s="114"/>
      <c r="B53" s="115" t="s">
        <v>95</v>
      </c>
      <c r="C53" s="116"/>
      <c r="D53" s="117"/>
      <c r="E53" s="116"/>
      <c r="F53" s="118">
        <f>SUM(F$12:F52)</f>
        <v>0</v>
      </c>
      <c r="G53" s="118">
        <f>SUM(G$12:G52)</f>
        <v>0</v>
      </c>
      <c r="H53" s="118">
        <f>SUM(H$12:H52)</f>
        <v>0</v>
      </c>
      <c r="I53" s="119"/>
      <c r="J53" s="2">
        <f>SUM(J12:J52)</f>
        <v>64258.85</v>
      </c>
    </row>
    <row r="54" spans="1:11">
      <c r="A54" s="6"/>
      <c r="B54" s="7"/>
      <c r="C54" s="8" t="s">
        <v>96</v>
      </c>
      <c r="D54" s="9">
        <v>0.21</v>
      </c>
      <c r="E54" s="5"/>
      <c r="F54" s="76"/>
      <c r="G54" s="74"/>
      <c r="H54" s="74"/>
      <c r="I54" s="75"/>
      <c r="J54" s="2">
        <f>ROUND(J53*D54,2)</f>
        <v>13494.36</v>
      </c>
    </row>
    <row r="55" spans="1:11">
      <c r="A55" s="6"/>
      <c r="B55" s="124" t="s">
        <v>98</v>
      </c>
      <c r="C55" s="125"/>
      <c r="D55" s="126"/>
      <c r="E55" s="127"/>
      <c r="F55" s="128"/>
      <c r="G55" s="129"/>
      <c r="H55" s="128"/>
      <c r="I55" s="130"/>
      <c r="J55" s="2">
        <f>J53+J54</f>
        <v>77753.209999999992</v>
      </c>
    </row>
    <row r="56" spans="1:11">
      <c r="A56" s="6"/>
      <c r="B56" s="6"/>
      <c r="C56" s="12"/>
      <c r="D56" s="11"/>
      <c r="E56" s="11"/>
      <c r="F56" s="11"/>
      <c r="G56" s="11"/>
      <c r="H56" s="11"/>
      <c r="I56" s="75"/>
      <c r="J56" s="11"/>
    </row>
    <row r="57" spans="1:11">
      <c r="A57" s="6"/>
      <c r="B57" s="11"/>
      <c r="C57" s="11" t="s">
        <v>97</v>
      </c>
      <c r="D57" s="11"/>
      <c r="E57" s="11"/>
      <c r="F57" s="11"/>
      <c r="G57" s="11"/>
      <c r="H57" s="11"/>
      <c r="I57" s="75"/>
      <c r="J57" s="11"/>
    </row>
    <row r="58" spans="1:11">
      <c r="A58" s="77"/>
      <c r="B58" s="78"/>
      <c r="C58" s="79"/>
      <c r="D58" s="80"/>
      <c r="E58" s="80"/>
      <c r="F58" s="10"/>
      <c r="G58" s="10"/>
      <c r="H58" s="10"/>
      <c r="I58" s="81"/>
      <c r="J58" s="80"/>
    </row>
    <row r="59" spans="1:11">
      <c r="A59" s="77"/>
      <c r="B59" s="78"/>
      <c r="C59" s="79"/>
      <c r="D59" s="80"/>
      <c r="E59" s="80"/>
      <c r="F59" s="10"/>
      <c r="G59" s="10"/>
      <c r="H59" s="10"/>
      <c r="I59" s="81"/>
      <c r="J59" s="80"/>
    </row>
    <row r="60" spans="1:11">
      <c r="A60" s="77"/>
      <c r="B60" s="8" t="s">
        <v>99</v>
      </c>
      <c r="C60" s="79"/>
      <c r="D60" s="82" t="s">
        <v>101</v>
      </c>
      <c r="E60" s="80"/>
      <c r="F60" s="10"/>
      <c r="G60" s="10"/>
      <c r="H60" s="10"/>
      <c r="I60" s="81"/>
      <c r="J60" s="80"/>
    </row>
    <row r="61" spans="1:11">
      <c r="A61" s="77"/>
      <c r="B61" s="78"/>
      <c r="C61" s="79"/>
      <c r="D61" s="80"/>
      <c r="E61" s="80"/>
      <c r="F61" s="10"/>
      <c r="G61" s="10"/>
      <c r="H61" s="10"/>
      <c r="I61" s="81"/>
      <c r="J61" s="80"/>
    </row>
    <row r="62" spans="1:11">
      <c r="A62" s="77"/>
      <c r="B62" s="8" t="s">
        <v>100</v>
      </c>
      <c r="C62" s="79"/>
      <c r="D62" s="80"/>
      <c r="E62" s="80"/>
      <c r="F62" s="10"/>
      <c r="G62" s="10"/>
      <c r="H62" s="10"/>
      <c r="I62" s="81"/>
      <c r="J62" s="80"/>
    </row>
    <row r="63" spans="1:11">
      <c r="A63" s="77"/>
      <c r="B63" s="78"/>
      <c r="C63" s="79"/>
      <c r="D63" s="80"/>
      <c r="E63" s="80"/>
      <c r="F63" s="10"/>
      <c r="G63" s="10"/>
      <c r="H63" s="10"/>
      <c r="I63" s="81"/>
      <c r="J63" s="80"/>
    </row>
    <row r="64" spans="1:11">
      <c r="A64" s="77"/>
      <c r="B64" s="78"/>
      <c r="C64" s="79"/>
      <c r="D64" s="80"/>
      <c r="E64" s="80"/>
      <c r="F64" s="10"/>
      <c r="G64" s="10"/>
      <c r="H64" s="10"/>
      <c r="I64" s="81"/>
      <c r="J64" s="80"/>
    </row>
    <row r="65" spans="1:10">
      <c r="A65" s="77"/>
      <c r="B65" s="78"/>
      <c r="C65" s="79"/>
      <c r="D65" s="83"/>
      <c r="E65" s="83"/>
      <c r="F65" s="80"/>
      <c r="G65" s="80"/>
      <c r="H65" s="80"/>
      <c r="I65" s="81"/>
      <c r="J65" s="80"/>
    </row>
    <row r="66" spans="1:10">
      <c r="A66" s="77"/>
      <c r="B66" s="78"/>
      <c r="C66" s="79"/>
      <c r="D66" s="83"/>
      <c r="E66" s="83"/>
      <c r="F66" s="80"/>
      <c r="G66" s="80"/>
      <c r="H66" s="80"/>
      <c r="I66" s="81"/>
      <c r="J66" s="80"/>
    </row>
    <row r="67" spans="1:10">
      <c r="A67" s="77"/>
      <c r="B67" s="78"/>
      <c r="C67" s="79"/>
      <c r="D67" s="83"/>
      <c r="E67" s="83"/>
      <c r="F67" s="80"/>
      <c r="G67" s="80"/>
      <c r="H67" s="80"/>
      <c r="I67" s="81"/>
      <c r="J67" s="80"/>
    </row>
    <row r="68" spans="1:10">
      <c r="A68" s="77"/>
      <c r="B68" s="78"/>
      <c r="C68" s="79"/>
      <c r="D68" s="83"/>
      <c r="E68" s="83"/>
      <c r="F68" s="80"/>
      <c r="G68" s="80"/>
      <c r="H68" s="80"/>
      <c r="I68" s="81"/>
      <c r="J68" s="80"/>
    </row>
    <row r="69" spans="1:10">
      <c r="A69" s="77"/>
      <c r="B69" s="78"/>
      <c r="C69" s="79"/>
      <c r="D69" s="83"/>
      <c r="E69" s="83"/>
      <c r="F69" s="80"/>
      <c r="G69" s="80"/>
      <c r="H69" s="80"/>
      <c r="I69" s="81"/>
      <c r="J69" s="80"/>
    </row>
    <row r="70" spans="1:10">
      <c r="A70" s="77"/>
      <c r="B70" s="78"/>
      <c r="C70" s="79"/>
      <c r="D70" s="83"/>
      <c r="E70" s="83"/>
      <c r="F70" s="80"/>
      <c r="G70" s="80"/>
      <c r="H70" s="80"/>
      <c r="I70" s="81"/>
      <c r="J70" s="80"/>
    </row>
    <row r="71" spans="1:10">
      <c r="A71" s="77"/>
      <c r="B71" s="78"/>
      <c r="C71" s="79"/>
      <c r="D71" s="83"/>
      <c r="E71" s="83"/>
      <c r="F71" s="80"/>
      <c r="G71" s="80"/>
      <c r="H71" s="80"/>
      <c r="I71" s="81"/>
      <c r="J71" s="80"/>
    </row>
    <row r="72" spans="1:10">
      <c r="A72" s="77"/>
      <c r="B72" s="78"/>
      <c r="C72" s="79"/>
      <c r="D72" s="83"/>
      <c r="E72" s="83"/>
      <c r="F72" s="80"/>
      <c r="G72" s="80"/>
      <c r="H72" s="80"/>
      <c r="I72" s="81"/>
      <c r="J72" s="80"/>
    </row>
    <row r="73" spans="1:10">
      <c r="A73" s="77"/>
      <c r="B73" s="78"/>
      <c r="C73" s="79"/>
      <c r="D73" s="83"/>
      <c r="E73" s="83"/>
      <c r="F73" s="80"/>
      <c r="G73" s="80"/>
      <c r="H73" s="80"/>
      <c r="I73" s="81"/>
      <c r="J73" s="80"/>
    </row>
    <row r="74" spans="1:10">
      <c r="A74" s="77"/>
      <c r="B74" s="78"/>
      <c r="C74" s="79"/>
      <c r="D74" s="83"/>
      <c r="E74" s="83"/>
      <c r="F74" s="80"/>
      <c r="G74" s="80"/>
      <c r="H74" s="80"/>
      <c r="I74" s="81"/>
      <c r="J74" s="80"/>
    </row>
    <row r="75" spans="1:10">
      <c r="A75" s="77"/>
      <c r="B75" s="78"/>
      <c r="C75" s="79"/>
      <c r="D75" s="83"/>
      <c r="E75" s="83"/>
      <c r="F75" s="80"/>
      <c r="G75" s="80"/>
      <c r="H75" s="80"/>
      <c r="I75" s="81"/>
      <c r="J75" s="80"/>
    </row>
    <row r="76" spans="1:10">
      <c r="A76" s="77"/>
      <c r="B76" s="78"/>
      <c r="C76" s="79"/>
      <c r="D76" s="83"/>
      <c r="E76" s="83"/>
      <c r="F76" s="80"/>
      <c r="G76" s="80"/>
      <c r="H76" s="80"/>
      <c r="I76" s="81"/>
      <c r="J76" s="80"/>
    </row>
    <row r="77" spans="1:10">
      <c r="A77" s="77"/>
      <c r="B77" s="78"/>
      <c r="C77" s="79"/>
      <c r="D77" s="83"/>
      <c r="E77" s="83"/>
      <c r="F77" s="80"/>
      <c r="G77" s="80"/>
      <c r="H77" s="80"/>
      <c r="I77" s="81"/>
      <c r="J77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1BFD4-3590-496F-9FB9-870D87F49C88}"/>
</file>

<file path=customXml/itemProps2.xml><?xml version="1.0" encoding="utf-8"?>
<ds:datastoreItem xmlns:ds="http://schemas.openxmlformats.org/officeDocument/2006/customXml" ds:itemID="{5F688CA7-C8B9-4A47-9AB3-F256F81DA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2022-10-26T11:25:03Z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