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B95C3FE6-D2A8-4A7D-8AF9-55818ED19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2" i="1" l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313" i="1" s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4" i="1"/>
  <c r="J233" i="1"/>
  <c r="J232" i="1"/>
  <c r="J231" i="1"/>
  <c r="J230" i="1"/>
  <c r="J229" i="1"/>
  <c r="J228" i="1"/>
  <c r="J227" i="1"/>
  <c r="J226" i="1"/>
  <c r="J225" i="1"/>
  <c r="J224" i="1"/>
  <c r="J235" i="1" s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89" i="1" s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87" i="1" l="1"/>
  <c r="J111" i="1"/>
  <c r="J221" i="1"/>
  <c r="J264" i="1"/>
  <c r="J294" i="1"/>
  <c r="J50" i="1"/>
  <c r="J314" i="1" s="1"/>
  <c r="J315" i="1" s="1"/>
  <c r="J316" i="1" s="1"/>
  <c r="J7" i="1" s="1"/>
  <c r="G314" i="1"/>
  <c r="F314" i="1"/>
  <c r="H314" i="1"/>
</calcChain>
</file>

<file path=xl/sharedStrings.xml><?xml version="1.0" encoding="utf-8"?>
<sst xmlns="http://schemas.openxmlformats.org/spreadsheetml/2006/main" count="876" uniqueCount="412">
  <si>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</si>
  <si>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</si>
  <si>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</si>
  <si>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</si>
  <si>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</si>
  <si>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</si>
  <si>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</si>
  <si>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</si>
  <si>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</si>
  <si>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</si>
  <si>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</si>
  <si>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</si>
  <si>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</si>
  <si>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</si>
  <si>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</si>
  <si>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</si>
  <si>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</si>
  <si>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</si>
  <si>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Architektūros dalis</t>
  </si>
  <si>
    <t>S9-Specifiniai darbai</t>
  </si>
  <si>
    <t>547,93</t>
  </si>
  <si>
    <t>S10-Sezoniniai darbai</t>
  </si>
  <si>
    <t>1471,25</t>
  </si>
  <si>
    <t>Skyrius   Demontavimo darbai</t>
  </si>
  <si>
    <t>N46-194 (S9=1,17)</t>
  </si>
  <si>
    <t>Tašytų akmenų apdailos išardymas nuo lygių paviršių *granito, išsaugant plokštes</t>
  </si>
  <si>
    <t>100m2</t>
  </si>
  <si>
    <t>N46-166</t>
  </si>
  <si>
    <t>Medinių lentinių grindų išardymas</t>
  </si>
  <si>
    <t>R5-9</t>
  </si>
  <si>
    <t>Lentinių juodgrindžių pakeitimas</t>
  </si>
  <si>
    <t>m2</t>
  </si>
  <si>
    <t>N11P-0405</t>
  </si>
  <si>
    <t>Grindų išlyginamųjų sluoksnių įrengimas, naudojant plokštes (cemento-pjūvenų plokštes)</t>
  </si>
  <si>
    <t>X505-14</t>
  </si>
  <si>
    <t>Cemento-pjuvenų plokštės "Cetris" su įleidimais, 1250x625x28mm</t>
  </si>
  <si>
    <t>N46-176</t>
  </si>
  <si>
    <t>Ruloninių polimerinių dangų išardymas</t>
  </si>
  <si>
    <t>R62P-5101</t>
  </si>
  <si>
    <t>Šlaitinių stogų dangų ardymas , kai stogų dangos cinkuotos skardos</t>
  </si>
  <si>
    <t>N46-159</t>
  </si>
  <si>
    <t>Ištisinių grebėstų išardymas</t>
  </si>
  <si>
    <t>N46-155</t>
  </si>
  <si>
    <t>Stogų iš asbestcementinių plytelių ir čerpių išardymas</t>
  </si>
  <si>
    <t>N46-158</t>
  </si>
  <si>
    <t>Grebėstų su tarpais išardymas</t>
  </si>
  <si>
    <t>R22-2</t>
  </si>
  <si>
    <t>Mineralinės arba stiklo vatos izoliacijos ardymas</t>
  </si>
  <si>
    <t>N12P-0305 (K1=0,6 K2=0 K3=0)</t>
  </si>
  <si>
    <t>Denginių plėvelinės garo, vėjo izoliacijos *ardymas</t>
  </si>
  <si>
    <t>R62P-5107</t>
  </si>
  <si>
    <t>Šlaitinių stogų lietaus nuvedimo sistemos ardymas ( pakabinami latakai iš montažinių keltuvų)</t>
  </si>
  <si>
    <t>m</t>
  </si>
  <si>
    <t>Šlaitinių stogų lietaus nuvedimo sistemos ardymas ( lietvamzdžiai iš montažinių keltuvų)</t>
  </si>
  <si>
    <t>R8-52</t>
  </si>
  <si>
    <t>0,25-0,4m pločio sandrikų, palangių nuolajų ir atskirų karnizų dangos nuardymas</t>
  </si>
  <si>
    <t>R9-30</t>
  </si>
  <si>
    <t>Metalinių turėklų išardymas</t>
  </si>
  <si>
    <t>N34-64 (K1=0,6 K2=0,6 K3=0)</t>
  </si>
  <si>
    <t>Lubų karkasų aptaisymas perforuotomis plokštėmis *demontavimas</t>
  </si>
  <si>
    <t>N46-151</t>
  </si>
  <si>
    <t>Pakabinamų lubų iš plokščių "Akmigran" išardymas* 60x60 g/k segmentų demontavimas</t>
  </si>
  <si>
    <t>Pakabinamų lubų iš plokščių "Akmigran" išardymas* g/k lubos</t>
  </si>
  <si>
    <t>N13-147</t>
  </si>
  <si>
    <t>Įvairių paviršių valymas metaliniu šepečiu rankiniu būdu</t>
  </si>
  <si>
    <t>10m2</t>
  </si>
  <si>
    <t>R13-5</t>
  </si>
  <si>
    <t>Sienų aptaisymo glazūruotomis plytelėmis išardymas, be plytelių išsaugojimo</t>
  </si>
  <si>
    <t>N46-144</t>
  </si>
  <si>
    <t>Švarių skydinių ir lentinių pertvarų išardymas</t>
  </si>
  <si>
    <t>N46-145</t>
  </si>
  <si>
    <t>Gipso ir šlakbetonio plokščių pertvarų išardymas</t>
  </si>
  <si>
    <t>N46-31 (S9=1,17)</t>
  </si>
  <si>
    <t>Tinko nudaužymas nuo mūrinių sienų ir lubų</t>
  </si>
  <si>
    <t>Tinko nudaužymas nuo mūrinių sienų ir lubų *cokolis</t>
  </si>
  <si>
    <t>N46-185</t>
  </si>
  <si>
    <t>Medinių durų angų užpildymo išardymas mūro sienose, išlaužiant mūrą</t>
  </si>
  <si>
    <t>Medinių *vartų angų užpildymo išardymas mūro sienose, išlaužiant mūrą</t>
  </si>
  <si>
    <t>N46-181</t>
  </si>
  <si>
    <t>Langų angų užpildymo išardymas, kai langai su palangėmis</t>
  </si>
  <si>
    <t>N46-182</t>
  </si>
  <si>
    <t>*Stoglangių angų užpildymo išardymas, kai langai be palangių</t>
  </si>
  <si>
    <t>R23-62</t>
  </si>
  <si>
    <t>Statybinių šiukšlių išvežimas 10 km atstumu automobiliais-savivarčiais, pakraunant rankiniu būdu</t>
  </si>
  <si>
    <t>t</t>
  </si>
  <si>
    <t>R23-65</t>
  </si>
  <si>
    <t>Statybinių šiukšlių išvežimas 10 km atstumu automobiliais-savivarčiais, pakraunant ekskavatoriais 0,25 m3 talpos kaušais</t>
  </si>
  <si>
    <t>R23-66 (K4=15)</t>
  </si>
  <si>
    <t>Transportuojant statybines šiukšles už kiekvieną papildomą kilometrą pridėti</t>
  </si>
  <si>
    <t>UTIL</t>
  </si>
  <si>
    <t>Statybinių šiukšlių utilizavimas</t>
  </si>
  <si>
    <t>Grindų išlyginamųjų sluoksnių įrengimas, naudojant plokštes  (orientuotų skiedrų plokštes (OSB))</t>
  </si>
  <si>
    <t>Iš viso už skyrių  Demontavimo darbai</t>
  </si>
  <si>
    <t>Skyrius   Grindys</t>
  </si>
  <si>
    <t>R5-49 (K3=1,5)</t>
  </si>
  <si>
    <t>Betoninių grindų paviršiaus sutvirtinimas, gruntuojant poliuretano gruntu vieną kartą</t>
  </si>
  <si>
    <t>X792-181 (K3=1,5)</t>
  </si>
  <si>
    <t>Epoksidinis gruntas</t>
  </si>
  <si>
    <t>kg</t>
  </si>
  <si>
    <t>N11P-0403</t>
  </si>
  <si>
    <t>Grindų išlyginamųjų sluoksnių įrengimas, naudojant sausus mišinius (sluoksnis 30 mm , negruntuojant pagrindo)</t>
  </si>
  <si>
    <t>X88002001</t>
  </si>
  <si>
    <t>Liejamos "terazzo" betono dekoratyvinės grindys</t>
  </si>
  <si>
    <t>R5-50</t>
  </si>
  <si>
    <t>*Teracinių grindų paviršiaus sutvirtinimas, užtaisant plyšius, gruntuojant poliuretano gruntu du kartus</t>
  </si>
  <si>
    <t>X792-181</t>
  </si>
  <si>
    <t>R5-44</t>
  </si>
  <si>
    <t>Teracinių grindų šlifavimas mechanizuotu būdu, kai agregato pajėgumas iki 6 m2/val.</t>
  </si>
  <si>
    <t>R5-46</t>
  </si>
  <si>
    <t>Teracinių grindų poliravimas mechanizuotu būdu</t>
  </si>
  <si>
    <t>N11P-1602</t>
  </si>
  <si>
    <t>Betoninių dangų padengimas kietais užpildais ( Neodur HE 65 dangos sluoksnio storis  3 mm)</t>
  </si>
  <si>
    <t>N11P-1609</t>
  </si>
  <si>
    <t>Grindų dangų apsauga padengiant dviejų komponentų impregnantu (juos sumaišant)</t>
  </si>
  <si>
    <t>N11-110-3</t>
  </si>
  <si>
    <t>Keraminių plytelių danga su praplatintomis siūlėmis, klijuojant sausų kl. mišiniais, kai danga klojama ant betono pagr.</t>
  </si>
  <si>
    <t>X88002002</t>
  </si>
  <si>
    <t>Akmens masės plytelės 200x200x10mm</t>
  </si>
  <si>
    <t>N15P-0312</t>
  </si>
  <si>
    <t>Grindų paviršių aptaisymas granito plokštėmis, klijuojant , kai plokštės plotas daugiau 0,1 m2 iki 0,2 m2 *esamos išardytos plokštės</t>
  </si>
  <si>
    <t>N11P-0404</t>
  </si>
  <si>
    <t>Grindų pagrindų išlyginimas savaime išsilyginančiu skiediniu (sluoksnio  storis  5.00 mm)</t>
  </si>
  <si>
    <t>N11-123-1</t>
  </si>
  <si>
    <t>*PVC grindlenčių danga</t>
  </si>
  <si>
    <t>X88002003</t>
  </si>
  <si>
    <t>Polivinilchloridinės dangos 240x1491mm (medžio imitacija)</t>
  </si>
  <si>
    <t>N11P-0705</t>
  </si>
  <si>
    <t>Grindjuosčių tvirtinimas linoleumo dangų grindims , kai grindjuostės PVC</t>
  </si>
  <si>
    <t>X88002004</t>
  </si>
  <si>
    <t>Grindjuostės h-80mm (medžio imitacija) su komplektuojnčiomis detalėmis</t>
  </si>
  <si>
    <t>X88002005</t>
  </si>
  <si>
    <t>Polivinilchloridinės dangos 666x333mm (spalva 1)</t>
  </si>
  <si>
    <t>X88002006</t>
  </si>
  <si>
    <t>Grindjuostės h-80mm (spalva 1) su komplektuojnčiomis detalėmis</t>
  </si>
  <si>
    <t>R61P-2305</t>
  </si>
  <si>
    <t>Keraminių plytelių grindų dangos remontas, keičiant plyteles , kai remontuojamas plotas daugiau 0,5 m2 iki 1,0 m2, plytelių plotas iki 0,05 m2</t>
  </si>
  <si>
    <t>R5-48</t>
  </si>
  <si>
    <t>*Keraminių grindjuosčių nuardymas</t>
  </si>
  <si>
    <t>100m</t>
  </si>
  <si>
    <t>N11P-0505</t>
  </si>
  <si>
    <t>Grindjuosčių įrengimas plytelių grindų dangoms , keramines grindų plyteles padarant grindjuostėmis</t>
  </si>
  <si>
    <t>N11P-0701</t>
  </si>
  <si>
    <t>Linoleumo grindų dangų įrengimas, klijuojant ir sulydant sujungimus , kai danga vienos spalvos</t>
  </si>
  <si>
    <t>X88002007</t>
  </si>
  <si>
    <t>Polivinilchloridinės dangos 2x23m (spalva 2)</t>
  </si>
  <si>
    <t>X88002008</t>
  </si>
  <si>
    <t>Grindjuostės h-80mm (spalva 2) su komplektuojnčiomis detalėmis</t>
  </si>
  <si>
    <t>N10P-0901</t>
  </si>
  <si>
    <t>Medinių laiptų su turėklais ir aikštelėmis  įrengimas iš gamyklinių elementų</t>
  </si>
  <si>
    <t>X88002034</t>
  </si>
  <si>
    <t>Mediniai laiptai pat. 1-48.4 (vertikali projekcija)</t>
  </si>
  <si>
    <t>X88002035</t>
  </si>
  <si>
    <t>Mediniai laiptai pat. 1-78A (vertikali projekcija)</t>
  </si>
  <si>
    <t>Iš viso už skyrių  Grindys</t>
  </si>
  <si>
    <t>Skyrius   Lubos</t>
  </si>
  <si>
    <t>R62P-2107 (S9=1,09)</t>
  </si>
  <si>
    <t>Lubų paviršiaus valymas vandeniu, naudojant aukšto slėgio plovimo įrenginį (paviršiaus valymas)</t>
  </si>
  <si>
    <t>N15P-0207</t>
  </si>
  <si>
    <t>Lubų paviršių pagrindo gruntavimas sukibimą gerinančiais gruntais  voleliu</t>
  </si>
  <si>
    <t>N15P-0105</t>
  </si>
  <si>
    <t>Lubų paviršių glaistymas organiniais arba akriliniais glaistais (pirmasis 2.00 mm  storio sluoksnis)</t>
  </si>
  <si>
    <t>Lubų paviršių glaistymas organiniais arba akriliniais glaistais (kartotinis 1.00 mm  storio sluoksnis)</t>
  </si>
  <si>
    <t>N15P-0208</t>
  </si>
  <si>
    <t>Lubų paviršių tarpinis gruntavimas  voleliu</t>
  </si>
  <si>
    <t>N15-136</t>
  </si>
  <si>
    <t>Paruoštų dažymui lubų labai geras dažymas vandens emulsiniais dažais</t>
  </si>
  <si>
    <t>N34-35-1 (S9=1,03)</t>
  </si>
  <si>
    <t>Akustinių pakabinamų lubų įrengimas, kai metalo konstrukcja "Armstrong" firmos, o plokštės firmos "Colotex"</t>
  </si>
  <si>
    <t>X751-81</t>
  </si>
  <si>
    <t>"Armstrong" akust. kabamosios lubos su met. k-ja "Cirrus Board", 600x600mm</t>
  </si>
  <si>
    <t>N34-33-4 (S9=1,03)</t>
  </si>
  <si>
    <t>Pakabinamų lubų lengvų profilių CD ir UD karkaso įrengimas, kai atstumas nuo perdangos 20-50 cm (vieno lygio k-joms)</t>
  </si>
  <si>
    <t>N34-72-3 (K4=2)</t>
  </si>
  <si>
    <t>Lubų karkasų aptaisymas gipso kartono plokštėmis *2sl.</t>
  </si>
  <si>
    <t>N15P-0120</t>
  </si>
  <si>
    <t>Gipskartonio plokščių lubų siūlių glaistymas, armuojant  siūles , kai siūlės glaistomos trim sluoksniais (100 m2 gipskartonio plokščių)</t>
  </si>
  <si>
    <t>R14-225-2</t>
  </si>
  <si>
    <t>Anksčiau dažytų lubų vandeniniais dažais nuvalymas, nuplaunant paviršių</t>
  </si>
  <si>
    <t>Iš viso už skyrių  Lubos</t>
  </si>
  <si>
    <t>Skyrius   Sienos</t>
  </si>
  <si>
    <t>N15-52 (S9=1,09)</t>
  </si>
  <si>
    <t>Mūrinių vidaus sienų ir angokraščių labai geras tinkas</t>
  </si>
  <si>
    <t>N15P-0101</t>
  </si>
  <si>
    <t>Sienų vidinių paviršių glaistymas organiniais arba akriliniais glaistais (pirmasis 2.00 mm  storio sluoksnis)</t>
  </si>
  <si>
    <t>Sienų vidinių paviršių glaistymas organiniais arba akriliniais glaistais (kartotinis 1.00 mm  storio sluoksnis)</t>
  </si>
  <si>
    <t>N15P-0204</t>
  </si>
  <si>
    <t>Sienų vidinių paviršių tarpinis gruntavimas  voleliu</t>
  </si>
  <si>
    <t>N15-135</t>
  </si>
  <si>
    <t>Paruoštų dažymui sienų surenkamų konstrukcijų labai geras dažymas vandens emulsiniais dažais</t>
  </si>
  <si>
    <t>Sienų paviršiaus valymas vandeniu, naudojant aukšto slėgio plovimo įrenginį (paviršiaus valymas)</t>
  </si>
  <si>
    <t>N15P-0203</t>
  </si>
  <si>
    <t>Sienų vidinių paviršių pagrindo gruntavimas sukibimą gerinančiais gruntais  voleliu</t>
  </si>
  <si>
    <t>N15P-0501 (S9=1,12)</t>
  </si>
  <si>
    <t>Vidaus paviršių viensluokisnis tinkavimas rankiniu būdu, ruošiant skiedinius (sluoksnis 5 mm , vidinės sienos)</t>
  </si>
  <si>
    <t>N11P-0204</t>
  </si>
  <si>
    <t>*Sienų teptinių (dviejų komponentų masės) hidroizoliacijų įrengimas po keraminių plytelių danga be pagrindo šlifavimo ir gruntavimo</t>
  </si>
  <si>
    <t>X554-84</t>
  </si>
  <si>
    <t>Remmers skysta hidroizoliacija naudojama san. mazguose "Flussige Folie"</t>
  </si>
  <si>
    <t>N15P-0301</t>
  </si>
  <si>
    <t>Sienų vidinių paviršių aptaisymas keraminėmis plytelėmis, kai siūlių plotis iki 5 mm , plytelės plotas iki 0,012 m2</t>
  </si>
  <si>
    <t>X88002010</t>
  </si>
  <si>
    <t>Akmens masės plytelės 100x100mm Villeroy&amp;Boch</t>
  </si>
  <si>
    <t>F9-12-6</t>
  </si>
  <si>
    <t>Dvisluoksnių gipskartonio pertvarų su metaliniu karkasu ir 100mm izoliacijos sluoksniu įrengimas</t>
  </si>
  <si>
    <t>N15P-0119</t>
  </si>
  <si>
    <t>Gipskartonio plokščių sienų siūlių glaistymas, armuojant siūles, kai siūlės glaistomos  trim sluoksniais (100 m2 gipskartonio plokščių)</t>
  </si>
  <si>
    <t>N10-183</t>
  </si>
  <si>
    <t>Pertvarų iš plokščių iki 5m2 ploto surinkimas</t>
  </si>
  <si>
    <t>HPL</t>
  </si>
  <si>
    <t>HPL pertvaros su durimis</t>
  </si>
  <si>
    <t>N9-218</t>
  </si>
  <si>
    <t>Lengvų profilių metalinio karkaso tvirtinimas prie paviršių</t>
  </si>
  <si>
    <t>N34-49</t>
  </si>
  <si>
    <t>Sienų karkasų užpildymas mineralinės vatos plokštėmis, kai izoliacijos storis 50 mm</t>
  </si>
  <si>
    <t>N10P-0502</t>
  </si>
  <si>
    <t>*Fibrogipso tašelių 25x38mm tvirtinimas prie mūrinių sienų konstrukcijų</t>
  </si>
  <si>
    <t>X88002009</t>
  </si>
  <si>
    <t>Fibrogipsas dengtas natūralios medienos lukštu su tvirtinimo elementais</t>
  </si>
  <si>
    <t>N34-59</t>
  </si>
  <si>
    <t>Sienų karkasų aptaisymas *garso izoliacinėm plokštėm</t>
  </si>
  <si>
    <t>X88002027</t>
  </si>
  <si>
    <t>Akustinės panelės iš poliesterio užpildo su integruota kabinimo sistema</t>
  </si>
  <si>
    <t>R61P-2106 (S10=1,15)</t>
  </si>
  <si>
    <t>Pastato tinkuotų paviršių atskirų vietų remontas (sienų ir kolonų kampai, angokraščiai)</t>
  </si>
  <si>
    <t>Iš viso už skyrių  Sienos</t>
  </si>
  <si>
    <t>Skyrius   Angų užpildymas, vitrinos</t>
  </si>
  <si>
    <t>F10-4-3</t>
  </si>
  <si>
    <t>*Sprūdinės durys mūro sienose be spynos (m2 bloko)</t>
  </si>
  <si>
    <t>MLD</t>
  </si>
  <si>
    <t>Medinės sprūdinės lauko durys pagal TS</t>
  </si>
  <si>
    <t>N10-171</t>
  </si>
  <si>
    <t>Vartų *sprūdinių įstatymas į angas</t>
  </si>
  <si>
    <t>MLV</t>
  </si>
  <si>
    <t>Mediniai sprūdiniai vartai pagal TS</t>
  </si>
  <si>
    <t>F10-3-6</t>
  </si>
  <si>
    <t>Plastiko langai varstomi su palangėmis (m2 bloko)</t>
  </si>
  <si>
    <t>PVL</t>
  </si>
  <si>
    <t>Plastikiniai langai pagal TS</t>
  </si>
  <si>
    <t>N2P-0115</t>
  </si>
  <si>
    <t>Metalinių apsauginių grotų montavimas kai pagrindas betonas</t>
  </si>
  <si>
    <t>X88002026</t>
  </si>
  <si>
    <t>Denginys virš šviesduobių iš polikarbonato plokštės</t>
  </si>
  <si>
    <t>N2P-0301</t>
  </si>
  <si>
    <t>Plieninių durų blokų montavimas mūrinėse sienose  (vidinių durų blokų plotas  daugiau 2m2 iki 3 m2)</t>
  </si>
  <si>
    <t>DPP</t>
  </si>
  <si>
    <t>Durys plieninės priešgaisrinės pagal TS</t>
  </si>
  <si>
    <t>F10-4-1</t>
  </si>
  <si>
    <t>Durys mūro sienose be spynos (m2 bloko)</t>
  </si>
  <si>
    <t>DLS</t>
  </si>
  <si>
    <t>Durys laminuotos skydinės</t>
  </si>
  <si>
    <t>DLG</t>
  </si>
  <si>
    <t>Durys laminuotos skydinės su grotelėmis</t>
  </si>
  <si>
    <t>DLP</t>
  </si>
  <si>
    <t>Durys laminuotos skydinės priešgaisrinės</t>
  </si>
  <si>
    <t>R61P-2409</t>
  </si>
  <si>
    <t>Durų apkaustų keitimas  (durų pritraukimo  prietaisai)</t>
  </si>
  <si>
    <t>vnt.</t>
  </si>
  <si>
    <t>R61P-2415</t>
  </si>
  <si>
    <t>Durų atmušų montavimas</t>
  </si>
  <si>
    <t>R7-19</t>
  </si>
  <si>
    <t>Stambus durų plačių staktų remontas, išimant durų varčias ir išardant apvadus, mūrinėse sienose</t>
  </si>
  <si>
    <t>R7-45</t>
  </si>
  <si>
    <t>Stambus vidaus durų varčių remontas</t>
  </si>
  <si>
    <t>F15-10-4</t>
  </si>
  <si>
    <t>Anksčiau dažytų aklinų durų mūro sienose l.geras dažymas,nuvalant senus dažus,šlifuojant ir glaistant (100m2 durų blokų)</t>
  </si>
  <si>
    <t>F10-3-8</t>
  </si>
  <si>
    <t>Stogo langų įrengimas sename stoge</t>
  </si>
  <si>
    <t>SLA</t>
  </si>
  <si>
    <t>Stoglangis su apšiltintu rėmu pagal TS (komplekte)</t>
  </si>
  <si>
    <t>N9-214</t>
  </si>
  <si>
    <t>Metalinių grotų montavimas, kai tvirtinimui pagrindas mūras</t>
  </si>
  <si>
    <t>X88002028</t>
  </si>
  <si>
    <t>Vėdinimo grotelės</t>
  </si>
  <si>
    <t>*Vėdinimo grotelių įrengimas sename stoge</t>
  </si>
  <si>
    <t>N9-107</t>
  </si>
  <si>
    <t>Surenkamos-išardomos pertvaros su įstiklinimu</t>
  </si>
  <si>
    <t>APV</t>
  </si>
  <si>
    <t>Aliuminio pertvaros pagal TS</t>
  </si>
  <si>
    <t>APD</t>
  </si>
  <si>
    <t>Aliuminio pertvaros su durimis pagal TS</t>
  </si>
  <si>
    <t>APP</t>
  </si>
  <si>
    <t>Aliuminio pertvaros su durimis priešgaisrinės pagal TS</t>
  </si>
  <si>
    <t>Iš viso už skyrių  Angų užpildymas, vitrinos</t>
  </si>
  <si>
    <t>Skyrius   Įranga</t>
  </si>
  <si>
    <t>N7-229 (S9=1,04)</t>
  </si>
  <si>
    <t>Metalinių laiptų turėklų įrengimas</t>
  </si>
  <si>
    <t>X88002013</t>
  </si>
  <si>
    <t>Turėklai mediniams laiptams</t>
  </si>
  <si>
    <t>GIK</t>
  </si>
  <si>
    <t>Garsą izuoliuojanti kabina</t>
  </si>
  <si>
    <t>kompl.</t>
  </si>
  <si>
    <t>Stogo langų įrengimas sename stoge *pritaikyta šviesos tuneliams</t>
  </si>
  <si>
    <t>ŠVT</t>
  </si>
  <si>
    <t>Šviesos tunelis</t>
  </si>
  <si>
    <t>N49P-1-2</t>
  </si>
  <si>
    <t>Keleivinio lyninio lifto, kurio kėlimo galia iki 630 kg, montavimas (sustojimai - 4)</t>
  </si>
  <si>
    <t>D1P-501-2</t>
  </si>
  <si>
    <t>Keleivinio lyninio lifto, kurio kėlimo galia iki 630 kg, paleidimo ir derinimo darbai (sustojimai - 4)</t>
  </si>
  <si>
    <t>VNK</t>
  </si>
  <si>
    <t>Vertikalus neįgaliųjų keltuvas 410kg/5žm</t>
  </si>
  <si>
    <t>N49P-4-2</t>
  </si>
  <si>
    <t>Tiesiaeigio laiptų lifto, kurio kėlimo galia 225 kg, montavimas, tvirtinant ant statramsčių )</t>
  </si>
  <si>
    <t>D1P-504-1</t>
  </si>
  <si>
    <t>Tiesiaeigio laiptų lifto, kurio kėlimo galia 225 kg, paleidimo ir derinimo darbai )</t>
  </si>
  <si>
    <t>NNK</t>
  </si>
  <si>
    <t>Nuožulnus neįgaliųjų keltuvas</t>
  </si>
  <si>
    <t>Iš viso už skyrių  Įranga</t>
  </si>
  <si>
    <t>Skyrius   Stogas</t>
  </si>
  <si>
    <t>N12P-0606</t>
  </si>
  <si>
    <t>Šlaitinių stogų dengimas keraminėmis čerpėmis daugiau 13 vnt/m2</t>
  </si>
  <si>
    <t>X88002014</t>
  </si>
  <si>
    <t>Keraminės čerpės su komplektuojančiomis detalėmis pagal TS</t>
  </si>
  <si>
    <t>R62P-5408</t>
  </si>
  <si>
    <t>Šlaitinių stogų dengimas lygia skarda ( vidutinio sudėtingumo stogai be sieninių latakų)</t>
  </si>
  <si>
    <t>X88002015</t>
  </si>
  <si>
    <t>Skardos danga 0.60mm su veltiniu su komplektuojančiomis detalėmis pagal TS</t>
  </si>
  <si>
    <t>N12P-0801</t>
  </si>
  <si>
    <t>Lietaus nuvedimo sistemos pakabinamų latakų montavimas, dirbant nuo kopėčių arba kilnojamų pastolių</t>
  </si>
  <si>
    <t>X88002016</t>
  </si>
  <si>
    <t>Latakai D-160 su komplektuojančiomis detalėmis</t>
  </si>
  <si>
    <t>Lietaus nuvedimo sistemos lietvamzdžių montavimas, dirbant iš montažinių keltuvų</t>
  </si>
  <si>
    <t>X88002017</t>
  </si>
  <si>
    <t>Lietvamzdžiai d-160 su komplektuojančiomis detalėmis</t>
  </si>
  <si>
    <t>X88002018</t>
  </si>
  <si>
    <t>Įlajos D-160</t>
  </si>
  <si>
    <t>N12P-0716</t>
  </si>
  <si>
    <t>Šlaitinių stogų apsauginių konstrukcinių elementų įrengimas ( apsauginė stogo tvorelė)</t>
  </si>
  <si>
    <t>Šlaitinių stogų apsauginių konstrukcinių elementų įrengimas ( sniego užtvara)</t>
  </si>
  <si>
    <t>X88002020</t>
  </si>
  <si>
    <t>Sniego gaudytuvai</t>
  </si>
  <si>
    <t>N12-140-1</t>
  </si>
  <si>
    <t>Medinių ir plieninių detalių tvirtinimas parapetų, ugniasienų apskardinimui</t>
  </si>
  <si>
    <t>N12-140</t>
  </si>
  <si>
    <t>Smulkių denginių (parapetų, nuosvyrų ir t.t.) įrengimas iš skardos</t>
  </si>
  <si>
    <t>X8</t>
  </si>
  <si>
    <t>Plieninės stogų ir sienų dangos</t>
  </si>
  <si>
    <t>N12P-0703</t>
  </si>
  <si>
    <t>Šlaitinių stogų šoninių ir galinių karnizų elementų tvirtinimas ( skardos profiliai)</t>
  </si>
  <si>
    <t>X88002021</t>
  </si>
  <si>
    <t>Karnizų profiliai su komplektuojančiomis detalėmis</t>
  </si>
  <si>
    <t>F60-11-6</t>
  </si>
  <si>
    <t>Sienų šiltinimas 100mm storio min.vatos pl.,įrengiant metalinį karkasą ir aptaisant apdailos pl.(be pastolių)</t>
  </si>
  <si>
    <t>X88002023</t>
  </si>
  <si>
    <t>Stoglangių maskavimas</t>
  </si>
  <si>
    <t>Stogo *liukų įrengimas sename stoge</t>
  </si>
  <si>
    <t>X88002029</t>
  </si>
  <si>
    <t>Išlipimo liukas 800x800</t>
  </si>
  <si>
    <t>R61P-2252</t>
  </si>
  <si>
    <t>Užlipimo (liuko) kopėčių tvirtinimas</t>
  </si>
  <si>
    <t>X88002030</t>
  </si>
  <si>
    <t>Kopetėlės užlipimui ant stogo H-4,50m</t>
  </si>
  <si>
    <t>Šlaitinių stogų apsauginių konstrukcinių elementų įrengimas (stogo tiltelis)</t>
  </si>
  <si>
    <t>N20P-0607</t>
  </si>
  <si>
    <t>Atraminių konstrukcijų *aptvaras šaldymo įrenginiams montavimas ant stogo, kai konstrukcijos masė daugiau 200 kg</t>
  </si>
  <si>
    <t>X88002024</t>
  </si>
  <si>
    <t>Atitvaras šaldymo įrenginiams paslėpti (gaminys)</t>
  </si>
  <si>
    <t>Iš viso už skyrių  Stogas</t>
  </si>
  <si>
    <t>Skyrius   Fasadas</t>
  </si>
  <si>
    <t>R11-76-13 (S10=1,15)</t>
  </si>
  <si>
    <t>Fasadų lygių paviršių nuvalymas vandeniu, naudojant aukšto slėgio plovimo įrenginį, dirbant ant žemės (pastolių)</t>
  </si>
  <si>
    <t>R11-61 (S9=1,15 S10=1,15)</t>
  </si>
  <si>
    <t>Išorinių tiesių karnizų traukų paprasto tinko remontas, dirbant ant pastolių</t>
  </si>
  <si>
    <t>N15P-1001 (S10=1,15)</t>
  </si>
  <si>
    <t>Pastatų išorinių paviršių gruntavimas voleliu giliai įsigeriančiais gruntais</t>
  </si>
  <si>
    <t>N15P-1405 (S10=1,15)</t>
  </si>
  <si>
    <t>Pastatų išorinių paviršių dažymas akriliniais elastingais dažais vienu sluoksniu voleliu</t>
  </si>
  <si>
    <t>Pastatų išorinių paviršių dažymas akriliniais elastingais dažais antru arba kartotiniu sluoksniu voleliu</t>
  </si>
  <si>
    <t>A3-272</t>
  </si>
  <si>
    <t>Sudūlėjusio mūro paviršiaus restauracija, aptepant specialiu kalkiniu skiediniu, neatstatant plytų formos</t>
  </si>
  <si>
    <t>R62P-2101 (S10=1,15)</t>
  </si>
  <si>
    <t>Mūrinių sienų tinkuoto paviršiaus atskirų vietų remontas ( sienos)</t>
  </si>
  <si>
    <t>N15P-1501</t>
  </si>
  <si>
    <t>Fasadinių pastolių įrengimas ir išardymas, kai pastolių plotis 1,09 m, aukštis  iki 15 m (100 m2 vertikalios projekcijos)</t>
  </si>
  <si>
    <t>N15P-1503</t>
  </si>
  <si>
    <t>Pastolių uždengimas apsaugine danga</t>
  </si>
  <si>
    <t>N7-229 (K1=0,6 K2=0,6 K3=0 S9=1,04)</t>
  </si>
  <si>
    <t>Metalinių laiptų turėklų *nuardymas</t>
  </si>
  <si>
    <t>N13-145-8 (S9=1,15)</t>
  </si>
  <si>
    <t>Smulkių konstrukcijų ir vamzdžių, kurių D iki 500mm, nuvalymas kvarc.smėliu iki šv.klasės Sa2 1/2, kai nuodegų daug.50%</t>
  </si>
  <si>
    <t>N15-171-1</t>
  </si>
  <si>
    <t>Metalinių grotelių paviršių (langų grotelių ir pan.) labai geras dažymas emalėmis (glaistant, šlifuojant ir gruntuojant)</t>
  </si>
  <si>
    <t>N12P-0719</t>
  </si>
  <si>
    <t>*Stiklinių lauko stogelių įrengimas virš durų , kai stogelio ilgis daugiau 1,6 m</t>
  </si>
  <si>
    <t>X88002025</t>
  </si>
  <si>
    <t>Lenktas stogelis, dengtas stiklu ant kaltiniu elementu</t>
  </si>
  <si>
    <t>X88002031</t>
  </si>
  <si>
    <t>Tiesus stogelis, dengtas stiklu ant kaltinių elementų</t>
  </si>
  <si>
    <t>Iš viso už skyrių  Fasadas</t>
  </si>
  <si>
    <t>Skyrius   Pandusas PN-1, laiptai</t>
  </si>
  <si>
    <t>X88002032</t>
  </si>
  <si>
    <t>Plieno turėklas H-1000mm</t>
  </si>
  <si>
    <t>Metalinių laiptų turėklų, *porankio prie sienos įrengimas</t>
  </si>
  <si>
    <t>X88002033</t>
  </si>
  <si>
    <t>Porankis prie sienos</t>
  </si>
  <si>
    <t>N15-150-2</t>
  </si>
  <si>
    <t>Grindjuosčių arba porankių iki 200mm pločio geras dažymas</t>
  </si>
  <si>
    <t>Iš viso už skyrių  Pandusas PN-1, laiptai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</si>
  <si>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</si>
  <si>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</si>
  <si>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</si>
  <si>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</si>
  <si>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</si>
  <si>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</si>
  <si>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</si>
  <si>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</si>
  <si>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2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</si>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</sst>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2" fontId="3" fillId="0" borderId="17" xfId="0" applyNumberFormat="1" applyFont="1" applyBorder="1"/>
    <xf numFmtId="167" fontId="3" fillId="0" borderId="17" xfId="0" applyNumberFormat="1" applyFont="1" applyBorder="1"/>
    <xf numFmtId="0" fontId="2" fillId="0" borderId="20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/>
    <xf numFmtId="166" fontId="3" fillId="3" borderId="16" xfId="0" applyNumberFormat="1" applyFont="1" applyFill="1" applyBorder="1"/>
    <xf numFmtId="167" fontId="3" fillId="0" borderId="16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338"/>
  <sheetViews>
    <sheetView showZeros="0" tabSelected="1" workbookViewId="0">
      <pane ySplit="2" topLeftCell="A3" activePane="bottomLeft" state="frozen"/>
      <selection pane="bottomLeft" activeCell="A314" sqref="A314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6" style="85" customWidth="1"/>
    <col min="11" max="16384" width="9.33203125" style="4"/>
  </cols>
  <sheetData>
    <row r="1" spans="1:10" s="19" customFormat="1">
      <c r="A1" s="13" t="s">
        <v>405</v>
      </c>
      <c r="B1" s="14"/>
      <c r="C1" s="15">
        <v>302</v>
      </c>
      <c r="D1" s="16"/>
      <c r="E1" s="16">
        <v>278</v>
      </c>
      <c r="F1" s="17"/>
      <c r="G1" s="17"/>
      <c r="H1" s="17"/>
      <c r="I1" s="18"/>
      <c r="J1" s="17"/>
    </row>
    <row r="2" spans="1:10" s="19" customFormat="1">
      <c r="A2" s="87" t="s">
        <v>411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408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43" t="s">
        <v>17</v>
      </c>
      <c r="D5" s="144"/>
      <c r="E5" s="144"/>
      <c r="F5" s="144"/>
      <c r="G5" s="144"/>
      <c r="H5" s="144"/>
      <c r="I5" s="144"/>
      <c r="J5" s="144"/>
    </row>
    <row r="6" spans="1:10" s="27" customFormat="1" ht="54" customHeight="1" thickBot="1">
      <c r="A6" s="31" t="s">
        <v>1</v>
      </c>
      <c r="B6" s="28"/>
      <c r="C6" s="143" t="s">
        <v>17</v>
      </c>
      <c r="D6" s="144"/>
      <c r="E6" s="144"/>
      <c r="F6" s="144"/>
      <c r="G6" s="144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43" t="s">
        <v>18</v>
      </c>
      <c r="D7" s="144"/>
      <c r="E7" s="144"/>
      <c r="F7" s="144"/>
      <c r="G7" s="144"/>
      <c r="H7" s="32" t="s">
        <v>3</v>
      </c>
      <c r="I7" s="33"/>
      <c r="J7" s="34">
        <f>J316</f>
        <v>2304485.7600000007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404</v>
      </c>
      <c r="G9" s="41"/>
      <c r="H9" s="42"/>
      <c r="I9" s="43" t="s">
        <v>406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407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409</v>
      </c>
      <c r="J11" s="57" t="s">
        <v>410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>
      <c r="A15" s="115"/>
      <c r="B15" s="116"/>
      <c r="C15" s="93" t="s">
        <v>23</v>
      </c>
      <c r="D15" s="94"/>
      <c r="E15" s="95"/>
      <c r="F15" s="117"/>
      <c r="G15" s="117"/>
      <c r="H15" s="117"/>
      <c r="I15" s="117"/>
      <c r="J15" s="117"/>
    </row>
    <row r="16" spans="1:10" ht="38.25">
      <c r="A16" s="104">
        <v>2</v>
      </c>
      <c r="B16" s="105" t="s">
        <v>24</v>
      </c>
      <c r="C16" s="106" t="s">
        <v>25</v>
      </c>
      <c r="D16" s="107" t="s">
        <v>26</v>
      </c>
      <c r="E16" s="108">
        <v>0.84899999999999998</v>
      </c>
      <c r="F16" s="109"/>
      <c r="G16" s="109"/>
      <c r="H16" s="109"/>
      <c r="I16" s="109">
        <v>5204.8999999999996</v>
      </c>
      <c r="J16" s="109">
        <f t="shared" ref="J16:J49" si="0">ROUND(I16*E16,2)</f>
        <v>4418.96</v>
      </c>
    </row>
    <row r="17" spans="1:10" ht="25.5">
      <c r="A17" s="102">
        <v>3</v>
      </c>
      <c r="B17" s="103" t="s">
        <v>27</v>
      </c>
      <c r="C17" s="111" t="s">
        <v>28</v>
      </c>
      <c r="D17" s="112" t="s">
        <v>26</v>
      </c>
      <c r="E17" s="113">
        <v>7.9</v>
      </c>
      <c r="F17" s="114"/>
      <c r="G17" s="114"/>
      <c r="H17" s="114"/>
      <c r="I17" s="114">
        <v>377.81</v>
      </c>
      <c r="J17" s="114">
        <f t="shared" si="0"/>
        <v>2984.7</v>
      </c>
    </row>
    <row r="18" spans="1:10">
      <c r="A18" s="104">
        <v>4</v>
      </c>
      <c r="B18" s="105" t="s">
        <v>29</v>
      </c>
      <c r="C18" s="106" t="s">
        <v>30</v>
      </c>
      <c r="D18" s="107" t="s">
        <v>31</v>
      </c>
      <c r="E18" s="108">
        <v>790</v>
      </c>
      <c r="F18" s="109"/>
      <c r="G18" s="109"/>
      <c r="H18" s="109"/>
      <c r="I18" s="109">
        <v>23.96</v>
      </c>
      <c r="J18" s="109">
        <f t="shared" si="0"/>
        <v>18928.400000000001</v>
      </c>
    </row>
    <row r="19" spans="1:10" ht="38.25">
      <c r="A19" s="104">
        <v>5</v>
      </c>
      <c r="B19" s="105" t="s">
        <v>32</v>
      </c>
      <c r="C19" s="106" t="s">
        <v>33</v>
      </c>
      <c r="D19" s="107" t="s">
        <v>26</v>
      </c>
      <c r="E19" s="108">
        <v>7.9</v>
      </c>
      <c r="F19" s="109"/>
      <c r="G19" s="109"/>
      <c r="H19" s="109"/>
      <c r="I19" s="109">
        <v>173.64</v>
      </c>
      <c r="J19" s="109">
        <f t="shared" si="0"/>
        <v>1371.76</v>
      </c>
    </row>
    <row r="20" spans="1:10" ht="38.25">
      <c r="A20" s="104">
        <v>6</v>
      </c>
      <c r="B20" s="105" t="s">
        <v>34</v>
      </c>
      <c r="C20" s="106" t="s">
        <v>35</v>
      </c>
      <c r="D20" s="107" t="s">
        <v>31</v>
      </c>
      <c r="E20" s="108">
        <v>829.5</v>
      </c>
      <c r="F20" s="109"/>
      <c r="G20" s="109"/>
      <c r="H20" s="109"/>
      <c r="I20" s="109">
        <v>39.880000000000003</v>
      </c>
      <c r="J20" s="109">
        <f t="shared" si="0"/>
        <v>33080.46</v>
      </c>
    </row>
    <row r="21" spans="1:10" ht="25.5">
      <c r="A21" s="104">
        <v>7</v>
      </c>
      <c r="B21" s="105" t="s">
        <v>36</v>
      </c>
      <c r="C21" s="106" t="s">
        <v>37</v>
      </c>
      <c r="D21" s="107" t="s">
        <v>26</v>
      </c>
      <c r="E21" s="108">
        <v>1.5974999999999999</v>
      </c>
      <c r="F21" s="109"/>
      <c r="G21" s="109"/>
      <c r="H21" s="109"/>
      <c r="I21" s="109">
        <v>137.4</v>
      </c>
      <c r="J21" s="109">
        <f t="shared" si="0"/>
        <v>219.5</v>
      </c>
    </row>
    <row r="22" spans="1:10" ht="38.25">
      <c r="A22" s="104">
        <v>9</v>
      </c>
      <c r="B22" s="105" t="s">
        <v>38</v>
      </c>
      <c r="C22" s="106" t="s">
        <v>39</v>
      </c>
      <c r="D22" s="107" t="s">
        <v>26</v>
      </c>
      <c r="E22" s="108">
        <v>7.43</v>
      </c>
      <c r="F22" s="109"/>
      <c r="G22" s="109"/>
      <c r="H22" s="109"/>
      <c r="I22" s="109">
        <v>183.1</v>
      </c>
      <c r="J22" s="109">
        <f t="shared" si="0"/>
        <v>1360.43</v>
      </c>
    </row>
    <row r="23" spans="1:10">
      <c r="A23" s="104">
        <v>10</v>
      </c>
      <c r="B23" s="105" t="s">
        <v>40</v>
      </c>
      <c r="C23" s="106" t="s">
        <v>41</v>
      </c>
      <c r="D23" s="107" t="s">
        <v>26</v>
      </c>
      <c r="E23" s="108">
        <v>7.43</v>
      </c>
      <c r="F23" s="109"/>
      <c r="G23" s="109"/>
      <c r="H23" s="109"/>
      <c r="I23" s="109">
        <v>331.08</v>
      </c>
      <c r="J23" s="109">
        <f t="shared" si="0"/>
        <v>2459.92</v>
      </c>
    </row>
    <row r="24" spans="1:10" ht="25.5">
      <c r="A24" s="104">
        <v>11</v>
      </c>
      <c r="B24" s="105" t="s">
        <v>42</v>
      </c>
      <c r="C24" s="106" t="s">
        <v>43</v>
      </c>
      <c r="D24" s="107" t="s">
        <v>26</v>
      </c>
      <c r="E24" s="108">
        <v>6.19</v>
      </c>
      <c r="F24" s="109"/>
      <c r="G24" s="109"/>
      <c r="H24" s="109"/>
      <c r="I24" s="109">
        <v>893.02</v>
      </c>
      <c r="J24" s="109">
        <f t="shared" si="0"/>
        <v>5527.79</v>
      </c>
    </row>
    <row r="25" spans="1:10">
      <c r="A25" s="104">
        <v>12</v>
      </c>
      <c r="B25" s="105" t="s">
        <v>44</v>
      </c>
      <c r="C25" s="106" t="s">
        <v>45</v>
      </c>
      <c r="D25" s="107" t="s">
        <v>26</v>
      </c>
      <c r="E25" s="108">
        <v>6.19</v>
      </c>
      <c r="F25" s="109"/>
      <c r="G25" s="109"/>
      <c r="H25" s="109"/>
      <c r="I25" s="109">
        <v>154.84</v>
      </c>
      <c r="J25" s="109">
        <f t="shared" si="0"/>
        <v>958.46</v>
      </c>
    </row>
    <row r="26" spans="1:10" ht="25.5">
      <c r="A26" s="104">
        <v>13</v>
      </c>
      <c r="B26" s="105" t="s">
        <v>46</v>
      </c>
      <c r="C26" s="106" t="s">
        <v>47</v>
      </c>
      <c r="D26" s="107" t="s">
        <v>26</v>
      </c>
      <c r="E26" s="108">
        <v>13.62</v>
      </c>
      <c r="F26" s="109"/>
      <c r="G26" s="109"/>
      <c r="H26" s="109"/>
      <c r="I26" s="109">
        <v>162.1</v>
      </c>
      <c r="J26" s="109">
        <f t="shared" si="0"/>
        <v>2207.8000000000002</v>
      </c>
    </row>
    <row r="27" spans="1:10" ht="63.75">
      <c r="A27" s="104">
        <v>14</v>
      </c>
      <c r="B27" s="105" t="s">
        <v>48</v>
      </c>
      <c r="C27" s="106" t="s">
        <v>49</v>
      </c>
      <c r="D27" s="107" t="s">
        <v>26</v>
      </c>
      <c r="E27" s="108">
        <v>13.62</v>
      </c>
      <c r="F27" s="109"/>
      <c r="G27" s="109"/>
      <c r="H27" s="109"/>
      <c r="I27" s="109">
        <v>51.2</v>
      </c>
      <c r="J27" s="109">
        <f t="shared" si="0"/>
        <v>697.34</v>
      </c>
    </row>
    <row r="28" spans="1:10" ht="38.25">
      <c r="A28" s="104">
        <v>15</v>
      </c>
      <c r="B28" s="105" t="s">
        <v>50</v>
      </c>
      <c r="C28" s="106" t="s">
        <v>51</v>
      </c>
      <c r="D28" s="107" t="s">
        <v>52</v>
      </c>
      <c r="E28" s="108">
        <v>115</v>
      </c>
      <c r="F28" s="109"/>
      <c r="G28" s="109"/>
      <c r="H28" s="109"/>
      <c r="I28" s="109">
        <v>1.72</v>
      </c>
      <c r="J28" s="109">
        <f t="shared" si="0"/>
        <v>197.8</v>
      </c>
    </row>
    <row r="29" spans="1:10" ht="38.25">
      <c r="A29" s="104">
        <v>16</v>
      </c>
      <c r="B29" s="105" t="s">
        <v>50</v>
      </c>
      <c r="C29" s="106" t="s">
        <v>53</v>
      </c>
      <c r="D29" s="107" t="s">
        <v>52</v>
      </c>
      <c r="E29" s="108">
        <v>60.6</v>
      </c>
      <c r="F29" s="109"/>
      <c r="G29" s="109"/>
      <c r="H29" s="109"/>
      <c r="I29" s="109">
        <v>1.44</v>
      </c>
      <c r="J29" s="109">
        <f t="shared" si="0"/>
        <v>87.26</v>
      </c>
    </row>
    <row r="30" spans="1:10" ht="38.25">
      <c r="A30" s="104">
        <v>17</v>
      </c>
      <c r="B30" s="105" t="s">
        <v>54</v>
      </c>
      <c r="C30" s="106" t="s">
        <v>55</v>
      </c>
      <c r="D30" s="107" t="s">
        <v>52</v>
      </c>
      <c r="E30" s="108">
        <v>347</v>
      </c>
      <c r="F30" s="109"/>
      <c r="G30" s="109"/>
      <c r="H30" s="109"/>
      <c r="I30" s="109">
        <v>1.7</v>
      </c>
      <c r="J30" s="109">
        <f t="shared" si="0"/>
        <v>589.9</v>
      </c>
    </row>
    <row r="31" spans="1:10">
      <c r="A31" s="104">
        <v>18</v>
      </c>
      <c r="B31" s="105" t="s">
        <v>56</v>
      </c>
      <c r="C31" s="106" t="s">
        <v>57</v>
      </c>
      <c r="D31" s="107" t="s">
        <v>52</v>
      </c>
      <c r="E31" s="108">
        <v>5</v>
      </c>
      <c r="F31" s="109"/>
      <c r="G31" s="109"/>
      <c r="H31" s="109"/>
      <c r="I31" s="109">
        <v>4.8499999999999996</v>
      </c>
      <c r="J31" s="109">
        <f t="shared" si="0"/>
        <v>24.25</v>
      </c>
    </row>
    <row r="32" spans="1:10" ht="51">
      <c r="A32" s="104">
        <v>20</v>
      </c>
      <c r="B32" s="105" t="s">
        <v>58</v>
      </c>
      <c r="C32" s="106" t="s">
        <v>59</v>
      </c>
      <c r="D32" s="107" t="s">
        <v>26</v>
      </c>
      <c r="E32" s="108">
        <v>0.42449999999999999</v>
      </c>
      <c r="F32" s="109"/>
      <c r="G32" s="109"/>
      <c r="H32" s="109"/>
      <c r="I32" s="109">
        <v>835.4</v>
      </c>
      <c r="J32" s="109">
        <f t="shared" si="0"/>
        <v>354.63</v>
      </c>
    </row>
    <row r="33" spans="1:10" ht="38.25">
      <c r="A33" s="104">
        <v>21</v>
      </c>
      <c r="B33" s="105" t="s">
        <v>60</v>
      </c>
      <c r="C33" s="106" t="s">
        <v>61</v>
      </c>
      <c r="D33" s="107" t="s">
        <v>26</v>
      </c>
      <c r="E33" s="108">
        <v>6.726</v>
      </c>
      <c r="F33" s="109"/>
      <c r="G33" s="109"/>
      <c r="H33" s="109"/>
      <c r="I33" s="109">
        <v>926.81</v>
      </c>
      <c r="J33" s="109">
        <f t="shared" si="0"/>
        <v>6233.72</v>
      </c>
    </row>
    <row r="34" spans="1:10" ht="38.25">
      <c r="A34" s="104">
        <v>22</v>
      </c>
      <c r="B34" s="105" t="s">
        <v>60</v>
      </c>
      <c r="C34" s="106" t="s">
        <v>62</v>
      </c>
      <c r="D34" s="107" t="s">
        <v>26</v>
      </c>
      <c r="E34" s="108">
        <v>0.61799999999999999</v>
      </c>
      <c r="F34" s="109"/>
      <c r="G34" s="109"/>
      <c r="H34" s="109"/>
      <c r="I34" s="109">
        <v>926.81</v>
      </c>
      <c r="J34" s="109">
        <f t="shared" si="0"/>
        <v>572.77</v>
      </c>
    </row>
    <row r="35" spans="1:10" ht="25.5">
      <c r="A35" s="104">
        <v>23</v>
      </c>
      <c r="B35" s="105" t="s">
        <v>63</v>
      </c>
      <c r="C35" s="106" t="s">
        <v>64</v>
      </c>
      <c r="D35" s="107" t="s">
        <v>65</v>
      </c>
      <c r="E35" s="108">
        <v>18.28</v>
      </c>
      <c r="F35" s="109"/>
      <c r="G35" s="109"/>
      <c r="H35" s="109"/>
      <c r="I35" s="109">
        <v>89</v>
      </c>
      <c r="J35" s="109">
        <f t="shared" si="0"/>
        <v>1626.92</v>
      </c>
    </row>
    <row r="36" spans="1:10" ht="38.25">
      <c r="A36" s="104">
        <v>25</v>
      </c>
      <c r="B36" s="105" t="s">
        <v>66</v>
      </c>
      <c r="C36" s="106" t="s">
        <v>67</v>
      </c>
      <c r="D36" s="107" t="s">
        <v>31</v>
      </c>
      <c r="E36" s="108">
        <v>276.54000000000002</v>
      </c>
      <c r="F36" s="109"/>
      <c r="G36" s="109"/>
      <c r="H36" s="109"/>
      <c r="I36" s="109">
        <v>4.8099999999999996</v>
      </c>
      <c r="J36" s="109">
        <f t="shared" si="0"/>
        <v>1330.16</v>
      </c>
    </row>
    <row r="37" spans="1:10" ht="25.5">
      <c r="A37" s="104">
        <v>26</v>
      </c>
      <c r="B37" s="105" t="s">
        <v>68</v>
      </c>
      <c r="C37" s="106" t="s">
        <v>69</v>
      </c>
      <c r="D37" s="107" t="s">
        <v>26</v>
      </c>
      <c r="E37" s="108">
        <v>0.36649999999999999</v>
      </c>
      <c r="F37" s="109"/>
      <c r="G37" s="109"/>
      <c r="H37" s="109"/>
      <c r="I37" s="109">
        <v>441.02</v>
      </c>
      <c r="J37" s="109">
        <f t="shared" si="0"/>
        <v>161.63</v>
      </c>
    </row>
    <row r="38" spans="1:10" ht="25.5">
      <c r="A38" s="104">
        <v>27</v>
      </c>
      <c r="B38" s="105" t="s">
        <v>70</v>
      </c>
      <c r="C38" s="106" t="s">
        <v>71</v>
      </c>
      <c r="D38" s="107" t="s">
        <v>26</v>
      </c>
      <c r="E38" s="108">
        <v>1.4</v>
      </c>
      <c r="F38" s="109"/>
      <c r="G38" s="109"/>
      <c r="H38" s="109"/>
      <c r="I38" s="109">
        <v>697.97</v>
      </c>
      <c r="J38" s="109">
        <f t="shared" si="0"/>
        <v>977.16</v>
      </c>
    </row>
    <row r="39" spans="1:10" ht="38.25">
      <c r="A39" s="104">
        <v>28</v>
      </c>
      <c r="B39" s="105" t="s">
        <v>72</v>
      </c>
      <c r="C39" s="106" t="s">
        <v>73</v>
      </c>
      <c r="D39" s="107" t="s">
        <v>26</v>
      </c>
      <c r="E39" s="108">
        <v>5.97</v>
      </c>
      <c r="F39" s="109"/>
      <c r="G39" s="109"/>
      <c r="H39" s="109"/>
      <c r="I39" s="109">
        <v>299.5</v>
      </c>
      <c r="J39" s="109">
        <f t="shared" si="0"/>
        <v>1788.02</v>
      </c>
    </row>
    <row r="40" spans="1:10" ht="38.25">
      <c r="A40" s="104">
        <v>29</v>
      </c>
      <c r="B40" s="105" t="s">
        <v>72</v>
      </c>
      <c r="C40" s="106" t="s">
        <v>74</v>
      </c>
      <c r="D40" s="107" t="s">
        <v>26</v>
      </c>
      <c r="E40" s="108">
        <v>1.0900000000000001</v>
      </c>
      <c r="F40" s="109"/>
      <c r="G40" s="109"/>
      <c r="H40" s="109"/>
      <c r="I40" s="109">
        <v>299.5</v>
      </c>
      <c r="J40" s="109">
        <f t="shared" si="0"/>
        <v>326.45999999999998</v>
      </c>
    </row>
    <row r="41" spans="1:10" ht="38.25">
      <c r="A41" s="104">
        <v>31</v>
      </c>
      <c r="B41" s="105" t="s">
        <v>75</v>
      </c>
      <c r="C41" s="106" t="s">
        <v>76</v>
      </c>
      <c r="D41" s="107" t="s">
        <v>26</v>
      </c>
      <c r="E41" s="108">
        <v>1.9955000000000001</v>
      </c>
      <c r="F41" s="109"/>
      <c r="G41" s="109"/>
      <c r="H41" s="109"/>
      <c r="I41" s="109">
        <v>2316.2199999999998</v>
      </c>
      <c r="J41" s="109">
        <f t="shared" si="0"/>
        <v>4622.0200000000004</v>
      </c>
    </row>
    <row r="42" spans="1:10" ht="38.25">
      <c r="A42" s="104">
        <v>32</v>
      </c>
      <c r="B42" s="105" t="s">
        <v>75</v>
      </c>
      <c r="C42" s="106" t="s">
        <v>77</v>
      </c>
      <c r="D42" s="107" t="s">
        <v>26</v>
      </c>
      <c r="E42" s="108">
        <v>0.1474</v>
      </c>
      <c r="F42" s="109"/>
      <c r="G42" s="109"/>
      <c r="H42" s="109"/>
      <c r="I42" s="109">
        <v>2316.23</v>
      </c>
      <c r="J42" s="109">
        <f t="shared" si="0"/>
        <v>341.41</v>
      </c>
    </row>
    <row r="43" spans="1:10" ht="38.25">
      <c r="A43" s="104">
        <v>33</v>
      </c>
      <c r="B43" s="105" t="s">
        <v>78</v>
      </c>
      <c r="C43" s="106" t="s">
        <v>79</v>
      </c>
      <c r="D43" s="107" t="s">
        <v>26</v>
      </c>
      <c r="E43" s="108">
        <v>3.5999999999999999E-3</v>
      </c>
      <c r="F43" s="109"/>
      <c r="G43" s="109"/>
      <c r="H43" s="109"/>
      <c r="I43" s="109">
        <v>2427.61</v>
      </c>
      <c r="J43" s="109">
        <f t="shared" si="0"/>
        <v>8.74</v>
      </c>
    </row>
    <row r="44" spans="1:10" ht="25.5">
      <c r="A44" s="104">
        <v>34</v>
      </c>
      <c r="B44" s="105" t="s">
        <v>80</v>
      </c>
      <c r="C44" s="106" t="s">
        <v>81</v>
      </c>
      <c r="D44" s="107" t="s">
        <v>26</v>
      </c>
      <c r="E44" s="108">
        <v>0.13750000000000001</v>
      </c>
      <c r="F44" s="109"/>
      <c r="G44" s="109"/>
      <c r="H44" s="109"/>
      <c r="I44" s="109">
        <v>2106.5</v>
      </c>
      <c r="J44" s="109">
        <f t="shared" si="0"/>
        <v>289.64</v>
      </c>
    </row>
    <row r="45" spans="1:10" ht="51">
      <c r="A45" s="104">
        <v>35</v>
      </c>
      <c r="B45" s="105" t="s">
        <v>82</v>
      </c>
      <c r="C45" s="106" t="s">
        <v>83</v>
      </c>
      <c r="D45" s="107" t="s">
        <v>84</v>
      </c>
      <c r="E45" s="108">
        <v>880</v>
      </c>
      <c r="F45" s="109"/>
      <c r="G45" s="109"/>
      <c r="H45" s="109"/>
      <c r="I45" s="109">
        <v>41.88</v>
      </c>
      <c r="J45" s="109">
        <f t="shared" si="0"/>
        <v>36854.400000000001</v>
      </c>
    </row>
    <row r="46" spans="1:10" ht="63.75">
      <c r="A46" s="104">
        <v>36</v>
      </c>
      <c r="B46" s="105" t="s">
        <v>85</v>
      </c>
      <c r="C46" s="106" t="s">
        <v>86</v>
      </c>
      <c r="D46" s="107" t="s">
        <v>84</v>
      </c>
      <c r="E46" s="108">
        <v>220</v>
      </c>
      <c r="F46" s="109"/>
      <c r="G46" s="109"/>
      <c r="H46" s="109"/>
      <c r="I46" s="109">
        <v>24.66</v>
      </c>
      <c r="J46" s="109">
        <f t="shared" si="0"/>
        <v>5425.2</v>
      </c>
    </row>
    <row r="47" spans="1:10" ht="38.25">
      <c r="A47" s="104">
        <v>37</v>
      </c>
      <c r="B47" s="105" t="s">
        <v>87</v>
      </c>
      <c r="C47" s="106" t="s">
        <v>88</v>
      </c>
      <c r="D47" s="107" t="s">
        <v>84</v>
      </c>
      <c r="E47" s="108">
        <v>1100</v>
      </c>
      <c r="F47" s="109"/>
      <c r="G47" s="109"/>
      <c r="H47" s="109"/>
      <c r="I47" s="109">
        <v>11.48</v>
      </c>
      <c r="J47" s="109">
        <f t="shared" si="0"/>
        <v>12628</v>
      </c>
    </row>
    <row r="48" spans="1:10">
      <c r="A48" s="96">
        <v>38</v>
      </c>
      <c r="B48" s="97" t="s">
        <v>89</v>
      </c>
      <c r="C48" s="98" t="s">
        <v>90</v>
      </c>
      <c r="D48" s="99" t="s">
        <v>84</v>
      </c>
      <c r="E48" s="100">
        <v>1100</v>
      </c>
      <c r="F48" s="101"/>
      <c r="G48" s="101"/>
      <c r="H48" s="101"/>
      <c r="I48" s="101">
        <v>48.28</v>
      </c>
      <c r="J48" s="101">
        <f t="shared" si="0"/>
        <v>53108</v>
      </c>
    </row>
    <row r="49" spans="1:11" ht="51">
      <c r="A49" s="104">
        <v>39</v>
      </c>
      <c r="B49" s="105" t="s">
        <v>32</v>
      </c>
      <c r="C49" s="106" t="s">
        <v>91</v>
      </c>
      <c r="D49" s="107" t="s">
        <v>26</v>
      </c>
      <c r="E49" s="108">
        <v>7.9</v>
      </c>
      <c r="F49" s="109"/>
      <c r="G49" s="109"/>
      <c r="H49" s="109"/>
      <c r="I49" s="109">
        <v>596.84</v>
      </c>
      <c r="J49" s="109">
        <f t="shared" si="0"/>
        <v>4715.04</v>
      </c>
    </row>
    <row r="50" spans="1:11" ht="25.5">
      <c r="A50" s="118"/>
      <c r="B50" s="119"/>
      <c r="C50" s="120" t="s">
        <v>92</v>
      </c>
      <c r="D50" s="121"/>
      <c r="E50" s="122"/>
      <c r="F50" s="110"/>
      <c r="G50" s="110"/>
      <c r="H50" s="110"/>
      <c r="I50" s="110"/>
      <c r="J50" s="110" t="str">
        <f>TEXT(SUM(J15:J49),"0,00")</f>
        <v>206478,65</v>
      </c>
      <c r="K50" s="73"/>
    </row>
    <row r="51" spans="1:11">
      <c r="A51" s="125"/>
      <c r="B51" s="126"/>
      <c r="C51" s="88"/>
      <c r="D51" s="89"/>
      <c r="E51" s="90"/>
      <c r="F51" s="127"/>
      <c r="G51" s="127"/>
      <c r="H51" s="127"/>
      <c r="I51" s="127"/>
      <c r="J51" s="127"/>
    </row>
    <row r="52" spans="1:11">
      <c r="A52" s="115"/>
      <c r="B52" s="116"/>
      <c r="C52" s="93" t="s">
        <v>93</v>
      </c>
      <c r="D52" s="94"/>
      <c r="E52" s="95"/>
      <c r="F52" s="117"/>
      <c r="G52" s="117"/>
      <c r="H52" s="117"/>
      <c r="I52" s="117"/>
      <c r="J52" s="117"/>
    </row>
    <row r="53" spans="1:11" ht="38.25">
      <c r="A53" s="104">
        <v>40</v>
      </c>
      <c r="B53" s="105" t="s">
        <v>94</v>
      </c>
      <c r="C53" s="106" t="s">
        <v>95</v>
      </c>
      <c r="D53" s="107" t="s">
        <v>26</v>
      </c>
      <c r="E53" s="108">
        <v>4.2510000000000003</v>
      </c>
      <c r="F53" s="109"/>
      <c r="G53" s="109"/>
      <c r="H53" s="109"/>
      <c r="I53" s="109">
        <v>272.12</v>
      </c>
      <c r="J53" s="109">
        <f t="shared" ref="J53:J86" si="1">ROUND(I53*E53,2)</f>
        <v>1156.78</v>
      </c>
    </row>
    <row r="54" spans="1:11" ht="38.25">
      <c r="A54" s="102">
        <v>41</v>
      </c>
      <c r="B54" s="103" t="s">
        <v>96</v>
      </c>
      <c r="C54" s="111" t="s">
        <v>97</v>
      </c>
      <c r="D54" s="112" t="s">
        <v>98</v>
      </c>
      <c r="E54" s="113">
        <v>127.53</v>
      </c>
      <c r="F54" s="114"/>
      <c r="G54" s="114"/>
      <c r="H54" s="114"/>
      <c r="I54" s="114">
        <v>18</v>
      </c>
      <c r="J54" s="114">
        <f t="shared" si="1"/>
        <v>2295.54</v>
      </c>
    </row>
    <row r="55" spans="1:11" ht="51">
      <c r="A55" s="104">
        <v>42</v>
      </c>
      <c r="B55" s="105" t="s">
        <v>99</v>
      </c>
      <c r="C55" s="106" t="s">
        <v>100</v>
      </c>
      <c r="D55" s="107" t="s">
        <v>26</v>
      </c>
      <c r="E55" s="108">
        <v>4.2510000000000003</v>
      </c>
      <c r="F55" s="109"/>
      <c r="G55" s="109"/>
      <c r="H55" s="109"/>
      <c r="I55" s="109">
        <v>1448</v>
      </c>
      <c r="J55" s="109">
        <f t="shared" si="1"/>
        <v>6155.45</v>
      </c>
    </row>
    <row r="56" spans="1:11" ht="25.5">
      <c r="A56" s="104">
        <v>43</v>
      </c>
      <c r="B56" s="105" t="s">
        <v>101</v>
      </c>
      <c r="C56" s="106" t="s">
        <v>102</v>
      </c>
      <c r="D56" s="107" t="s">
        <v>31</v>
      </c>
      <c r="E56" s="108">
        <v>425.1</v>
      </c>
      <c r="F56" s="109"/>
      <c r="G56" s="109"/>
      <c r="H56" s="109"/>
      <c r="I56" s="109">
        <v>109.04</v>
      </c>
      <c r="J56" s="109">
        <f t="shared" si="1"/>
        <v>46352.9</v>
      </c>
    </row>
    <row r="57" spans="1:11" ht="51">
      <c r="A57" s="104">
        <v>44</v>
      </c>
      <c r="B57" s="105" t="s">
        <v>103</v>
      </c>
      <c r="C57" s="106" t="s">
        <v>104</v>
      </c>
      <c r="D57" s="107" t="s">
        <v>26</v>
      </c>
      <c r="E57" s="108">
        <v>4.54</v>
      </c>
      <c r="F57" s="109"/>
      <c r="G57" s="109"/>
      <c r="H57" s="109"/>
      <c r="I57" s="109">
        <v>579</v>
      </c>
      <c r="J57" s="109">
        <f t="shared" si="1"/>
        <v>2628.66</v>
      </c>
    </row>
    <row r="58" spans="1:11" ht="25.5">
      <c r="A58" s="104">
        <v>45</v>
      </c>
      <c r="B58" s="105" t="s">
        <v>105</v>
      </c>
      <c r="C58" s="106" t="s">
        <v>97</v>
      </c>
      <c r="D58" s="107" t="s">
        <v>98</v>
      </c>
      <c r="E58" s="108">
        <v>227</v>
      </c>
      <c r="F58" s="109"/>
      <c r="G58" s="109"/>
      <c r="H58" s="109"/>
      <c r="I58" s="109">
        <v>12</v>
      </c>
      <c r="J58" s="109">
        <f t="shared" si="1"/>
        <v>2724</v>
      </c>
    </row>
    <row r="59" spans="1:11" ht="38.25">
      <c r="A59" s="104">
        <v>46</v>
      </c>
      <c r="B59" s="105" t="s">
        <v>106</v>
      </c>
      <c r="C59" s="106" t="s">
        <v>107</v>
      </c>
      <c r="D59" s="107" t="s">
        <v>26</v>
      </c>
      <c r="E59" s="108">
        <v>4.54</v>
      </c>
      <c r="F59" s="109"/>
      <c r="G59" s="109"/>
      <c r="H59" s="109"/>
      <c r="I59" s="109">
        <v>742.76</v>
      </c>
      <c r="J59" s="109">
        <f t="shared" si="1"/>
        <v>3372.13</v>
      </c>
    </row>
    <row r="60" spans="1:11" ht="25.5">
      <c r="A60" s="104">
        <v>47</v>
      </c>
      <c r="B60" s="105" t="s">
        <v>108</v>
      </c>
      <c r="C60" s="106" t="s">
        <v>109</v>
      </c>
      <c r="D60" s="107" t="s">
        <v>26</v>
      </c>
      <c r="E60" s="108">
        <v>4.54</v>
      </c>
      <c r="F60" s="109"/>
      <c r="G60" s="109"/>
      <c r="H60" s="109"/>
      <c r="I60" s="109">
        <v>945.33</v>
      </c>
      <c r="J60" s="109">
        <f t="shared" si="1"/>
        <v>4291.8</v>
      </c>
    </row>
    <row r="61" spans="1:11" ht="38.25">
      <c r="A61" s="104">
        <v>48</v>
      </c>
      <c r="B61" s="105" t="s">
        <v>110</v>
      </c>
      <c r="C61" s="106" t="s">
        <v>111</v>
      </c>
      <c r="D61" s="107" t="s">
        <v>26</v>
      </c>
      <c r="E61" s="108">
        <v>4.54</v>
      </c>
      <c r="F61" s="109"/>
      <c r="G61" s="109"/>
      <c r="H61" s="109"/>
      <c r="I61" s="109">
        <v>1300.17</v>
      </c>
      <c r="J61" s="109">
        <f t="shared" si="1"/>
        <v>5902.77</v>
      </c>
    </row>
    <row r="62" spans="1:11" ht="38.25">
      <c r="A62" s="104">
        <v>49</v>
      </c>
      <c r="B62" s="105" t="s">
        <v>112</v>
      </c>
      <c r="C62" s="106" t="s">
        <v>113</v>
      </c>
      <c r="D62" s="107" t="s">
        <v>26</v>
      </c>
      <c r="E62" s="108">
        <v>4.54</v>
      </c>
      <c r="F62" s="109"/>
      <c r="G62" s="109"/>
      <c r="H62" s="109"/>
      <c r="I62" s="109">
        <v>503.01</v>
      </c>
      <c r="J62" s="109">
        <f t="shared" si="1"/>
        <v>2283.67</v>
      </c>
    </row>
    <row r="63" spans="1:11" ht="51">
      <c r="A63" s="104">
        <v>50</v>
      </c>
      <c r="B63" s="105" t="s">
        <v>114</v>
      </c>
      <c r="C63" s="106" t="s">
        <v>115</v>
      </c>
      <c r="D63" s="107" t="s">
        <v>31</v>
      </c>
      <c r="E63" s="108">
        <v>66.5</v>
      </c>
      <c r="F63" s="109"/>
      <c r="G63" s="109"/>
      <c r="H63" s="109"/>
      <c r="I63" s="109">
        <v>36.33</v>
      </c>
      <c r="J63" s="109">
        <f t="shared" si="1"/>
        <v>2415.9499999999998</v>
      </c>
    </row>
    <row r="64" spans="1:11" ht="25.5">
      <c r="A64" s="104">
        <v>51</v>
      </c>
      <c r="B64" s="105" t="s">
        <v>116</v>
      </c>
      <c r="C64" s="106" t="s">
        <v>117</v>
      </c>
      <c r="D64" s="107" t="s">
        <v>31</v>
      </c>
      <c r="E64" s="108">
        <v>66.5</v>
      </c>
      <c r="F64" s="109"/>
      <c r="G64" s="109"/>
      <c r="H64" s="109"/>
      <c r="I64" s="109">
        <v>20.56</v>
      </c>
      <c r="J64" s="109">
        <f t="shared" si="1"/>
        <v>1367.24</v>
      </c>
    </row>
    <row r="65" spans="1:10" ht="63.75">
      <c r="A65" s="104">
        <v>52</v>
      </c>
      <c r="B65" s="105" t="s">
        <v>118</v>
      </c>
      <c r="C65" s="106" t="s">
        <v>119</v>
      </c>
      <c r="D65" s="107" t="s">
        <v>31</v>
      </c>
      <c r="E65" s="108">
        <v>27</v>
      </c>
      <c r="F65" s="109"/>
      <c r="G65" s="109"/>
      <c r="H65" s="109"/>
      <c r="I65" s="109">
        <v>69.11</v>
      </c>
      <c r="J65" s="109">
        <f t="shared" si="1"/>
        <v>1865.97</v>
      </c>
    </row>
    <row r="66" spans="1:10" ht="38.25">
      <c r="A66" s="104">
        <v>53</v>
      </c>
      <c r="B66" s="105" t="s">
        <v>120</v>
      </c>
      <c r="C66" s="106" t="s">
        <v>121</v>
      </c>
      <c r="D66" s="107" t="s">
        <v>26</v>
      </c>
      <c r="E66" s="108">
        <v>15.8445</v>
      </c>
      <c r="F66" s="109"/>
      <c r="G66" s="109"/>
      <c r="H66" s="109"/>
      <c r="I66" s="109">
        <v>797.78</v>
      </c>
      <c r="J66" s="109">
        <f t="shared" si="1"/>
        <v>12640.43</v>
      </c>
    </row>
    <row r="67" spans="1:10" ht="25.5">
      <c r="A67" s="104">
        <v>54</v>
      </c>
      <c r="B67" s="105" t="s">
        <v>122</v>
      </c>
      <c r="C67" s="106" t="s">
        <v>123</v>
      </c>
      <c r="D67" s="107" t="s">
        <v>26</v>
      </c>
      <c r="E67" s="108">
        <v>15.8445</v>
      </c>
      <c r="F67" s="109"/>
      <c r="G67" s="109"/>
      <c r="H67" s="109"/>
      <c r="I67" s="109">
        <v>1427.27</v>
      </c>
      <c r="J67" s="109">
        <f t="shared" si="1"/>
        <v>22614.38</v>
      </c>
    </row>
    <row r="68" spans="1:10" ht="25.5">
      <c r="A68" s="104">
        <v>55</v>
      </c>
      <c r="B68" s="105" t="s">
        <v>124</v>
      </c>
      <c r="C68" s="106" t="s">
        <v>125</v>
      </c>
      <c r="D68" s="107" t="s">
        <v>31</v>
      </c>
      <c r="E68" s="108">
        <v>1631.9835</v>
      </c>
      <c r="F68" s="109"/>
      <c r="G68" s="109"/>
      <c r="H68" s="109"/>
      <c r="I68" s="109">
        <v>44.01</v>
      </c>
      <c r="J68" s="109">
        <f t="shared" si="1"/>
        <v>71823.59</v>
      </c>
    </row>
    <row r="69" spans="1:10" ht="38.25">
      <c r="A69" s="104">
        <v>56</v>
      </c>
      <c r="B69" s="105" t="s">
        <v>126</v>
      </c>
      <c r="C69" s="106" t="s">
        <v>127</v>
      </c>
      <c r="D69" s="107" t="s">
        <v>52</v>
      </c>
      <c r="E69" s="108">
        <v>710.75</v>
      </c>
      <c r="F69" s="109"/>
      <c r="G69" s="109"/>
      <c r="H69" s="109"/>
      <c r="I69" s="109">
        <v>1.69</v>
      </c>
      <c r="J69" s="109">
        <f t="shared" si="1"/>
        <v>1201.17</v>
      </c>
    </row>
    <row r="70" spans="1:10" ht="38.25">
      <c r="A70" s="104">
        <v>57</v>
      </c>
      <c r="B70" s="105" t="s">
        <v>128</v>
      </c>
      <c r="C70" s="106" t="s">
        <v>129</v>
      </c>
      <c r="D70" s="107" t="s">
        <v>52</v>
      </c>
      <c r="E70" s="108">
        <v>746.28750000000002</v>
      </c>
      <c r="F70" s="109"/>
      <c r="G70" s="109"/>
      <c r="H70" s="109"/>
      <c r="I70" s="109">
        <v>13.29</v>
      </c>
      <c r="J70" s="109">
        <f t="shared" si="1"/>
        <v>9918.16</v>
      </c>
    </row>
    <row r="71" spans="1:10" ht="38.25">
      <c r="A71" s="104">
        <v>58</v>
      </c>
      <c r="B71" s="105" t="s">
        <v>120</v>
      </c>
      <c r="C71" s="106" t="s">
        <v>121</v>
      </c>
      <c r="D71" s="107" t="s">
        <v>26</v>
      </c>
      <c r="E71" s="108">
        <v>2.2475000000000001</v>
      </c>
      <c r="F71" s="109"/>
      <c r="G71" s="109"/>
      <c r="H71" s="109"/>
      <c r="I71" s="109">
        <v>797.79</v>
      </c>
      <c r="J71" s="109">
        <f t="shared" si="1"/>
        <v>1793.03</v>
      </c>
    </row>
    <row r="72" spans="1:10" ht="25.5">
      <c r="A72" s="104">
        <v>59</v>
      </c>
      <c r="B72" s="105" t="s">
        <v>122</v>
      </c>
      <c r="C72" s="106" t="s">
        <v>123</v>
      </c>
      <c r="D72" s="107" t="s">
        <v>26</v>
      </c>
      <c r="E72" s="108">
        <v>2.2475000000000001</v>
      </c>
      <c r="F72" s="109"/>
      <c r="G72" s="109"/>
      <c r="H72" s="109"/>
      <c r="I72" s="109">
        <v>1427.28</v>
      </c>
      <c r="J72" s="109">
        <f t="shared" si="1"/>
        <v>3207.81</v>
      </c>
    </row>
    <row r="73" spans="1:10" ht="25.5">
      <c r="A73" s="104">
        <v>60</v>
      </c>
      <c r="B73" s="105" t="s">
        <v>130</v>
      </c>
      <c r="C73" s="106" t="s">
        <v>131</v>
      </c>
      <c r="D73" s="107" t="s">
        <v>31</v>
      </c>
      <c r="E73" s="108">
        <v>231.49250000000001</v>
      </c>
      <c r="F73" s="109"/>
      <c r="G73" s="109"/>
      <c r="H73" s="109"/>
      <c r="I73" s="109">
        <v>42.89</v>
      </c>
      <c r="J73" s="109">
        <f t="shared" si="1"/>
        <v>9928.7099999999991</v>
      </c>
    </row>
    <row r="74" spans="1:10" ht="38.25">
      <c r="A74" s="104">
        <v>61</v>
      </c>
      <c r="B74" s="105" t="s">
        <v>126</v>
      </c>
      <c r="C74" s="106" t="s">
        <v>127</v>
      </c>
      <c r="D74" s="107" t="s">
        <v>52</v>
      </c>
      <c r="E74" s="108">
        <v>179.65</v>
      </c>
      <c r="F74" s="109"/>
      <c r="G74" s="109"/>
      <c r="H74" s="109"/>
      <c r="I74" s="109">
        <v>1.69</v>
      </c>
      <c r="J74" s="109">
        <f t="shared" si="1"/>
        <v>303.61</v>
      </c>
    </row>
    <row r="75" spans="1:10" ht="25.5">
      <c r="A75" s="104">
        <v>62</v>
      </c>
      <c r="B75" s="105" t="s">
        <v>132</v>
      </c>
      <c r="C75" s="106" t="s">
        <v>133</v>
      </c>
      <c r="D75" s="107" t="s">
        <v>52</v>
      </c>
      <c r="E75" s="108">
        <v>188.63249999999999</v>
      </c>
      <c r="F75" s="109"/>
      <c r="G75" s="109"/>
      <c r="H75" s="109"/>
      <c r="I75" s="109">
        <v>13.29</v>
      </c>
      <c r="J75" s="109">
        <f t="shared" si="1"/>
        <v>2506.9299999999998</v>
      </c>
    </row>
    <row r="76" spans="1:10" ht="63.75">
      <c r="A76" s="104">
        <v>63</v>
      </c>
      <c r="B76" s="105" t="s">
        <v>134</v>
      </c>
      <c r="C76" s="106" t="s">
        <v>135</v>
      </c>
      <c r="D76" s="107" t="s">
        <v>31</v>
      </c>
      <c r="E76" s="108">
        <v>7.2</v>
      </c>
      <c r="F76" s="109"/>
      <c r="G76" s="109"/>
      <c r="H76" s="109"/>
      <c r="I76" s="109">
        <v>80.25</v>
      </c>
      <c r="J76" s="109">
        <f t="shared" si="1"/>
        <v>577.79999999999995</v>
      </c>
    </row>
    <row r="77" spans="1:10" ht="25.5">
      <c r="A77" s="104">
        <v>64</v>
      </c>
      <c r="B77" s="105" t="s">
        <v>136</v>
      </c>
      <c r="C77" s="106" t="s">
        <v>137</v>
      </c>
      <c r="D77" s="107" t="s">
        <v>138</v>
      </c>
      <c r="E77" s="108">
        <v>0.3735</v>
      </c>
      <c r="F77" s="109"/>
      <c r="G77" s="109"/>
      <c r="H77" s="109"/>
      <c r="I77" s="109">
        <v>161.91</v>
      </c>
      <c r="J77" s="109">
        <f t="shared" si="1"/>
        <v>60.47</v>
      </c>
    </row>
    <row r="78" spans="1:10" ht="51">
      <c r="A78" s="104">
        <v>65</v>
      </c>
      <c r="B78" s="105" t="s">
        <v>139</v>
      </c>
      <c r="C78" s="106" t="s">
        <v>140</v>
      </c>
      <c r="D78" s="107" t="s">
        <v>52</v>
      </c>
      <c r="E78" s="108">
        <v>37.35</v>
      </c>
      <c r="F78" s="109"/>
      <c r="G78" s="109"/>
      <c r="H78" s="109"/>
      <c r="I78" s="109">
        <v>8.99</v>
      </c>
      <c r="J78" s="109">
        <f t="shared" si="1"/>
        <v>335.78</v>
      </c>
    </row>
    <row r="79" spans="1:10" ht="38.25">
      <c r="A79" s="104">
        <v>66</v>
      </c>
      <c r="B79" s="105" t="s">
        <v>120</v>
      </c>
      <c r="C79" s="106" t="s">
        <v>121</v>
      </c>
      <c r="D79" s="107" t="s">
        <v>26</v>
      </c>
      <c r="E79" s="108">
        <v>2.7585000000000002</v>
      </c>
      <c r="F79" s="109"/>
      <c r="G79" s="109"/>
      <c r="H79" s="109"/>
      <c r="I79" s="109">
        <v>797.79</v>
      </c>
      <c r="J79" s="109">
        <f t="shared" si="1"/>
        <v>2200.6999999999998</v>
      </c>
    </row>
    <row r="80" spans="1:10" ht="51">
      <c r="A80" s="104">
        <v>67</v>
      </c>
      <c r="B80" s="105" t="s">
        <v>141</v>
      </c>
      <c r="C80" s="106" t="s">
        <v>142</v>
      </c>
      <c r="D80" s="107" t="s">
        <v>31</v>
      </c>
      <c r="E80" s="108">
        <v>275.85000000000002</v>
      </c>
      <c r="F80" s="109"/>
      <c r="G80" s="109"/>
      <c r="H80" s="109"/>
      <c r="I80" s="109">
        <v>7.72</v>
      </c>
      <c r="J80" s="109">
        <f t="shared" si="1"/>
        <v>2129.56</v>
      </c>
    </row>
    <row r="81" spans="1:11" ht="25.5">
      <c r="A81" s="104">
        <v>68</v>
      </c>
      <c r="B81" s="105" t="s">
        <v>143</v>
      </c>
      <c r="C81" s="106" t="s">
        <v>144</v>
      </c>
      <c r="D81" s="107" t="s">
        <v>31</v>
      </c>
      <c r="E81" s="108">
        <v>285.50475</v>
      </c>
      <c r="F81" s="109"/>
      <c r="G81" s="109"/>
      <c r="H81" s="109"/>
      <c r="I81" s="109">
        <v>36.619999999999997</v>
      </c>
      <c r="J81" s="109">
        <f t="shared" si="1"/>
        <v>10455.18</v>
      </c>
    </row>
    <row r="82" spans="1:11" ht="38.25">
      <c r="A82" s="104">
        <v>69</v>
      </c>
      <c r="B82" s="105" t="s">
        <v>126</v>
      </c>
      <c r="C82" s="106" t="s">
        <v>127</v>
      </c>
      <c r="D82" s="107" t="s">
        <v>52</v>
      </c>
      <c r="E82" s="108">
        <v>121.05</v>
      </c>
      <c r="F82" s="109"/>
      <c r="G82" s="109"/>
      <c r="H82" s="109"/>
      <c r="I82" s="109">
        <v>1.69</v>
      </c>
      <c r="J82" s="109">
        <f t="shared" si="1"/>
        <v>204.57</v>
      </c>
    </row>
    <row r="83" spans="1:11" ht="25.5">
      <c r="A83" s="104">
        <v>70</v>
      </c>
      <c r="B83" s="105" t="s">
        <v>145</v>
      </c>
      <c r="C83" s="106" t="s">
        <v>146</v>
      </c>
      <c r="D83" s="107" t="s">
        <v>52</v>
      </c>
      <c r="E83" s="108">
        <v>127.10250000000001</v>
      </c>
      <c r="F83" s="109"/>
      <c r="G83" s="109"/>
      <c r="H83" s="109"/>
      <c r="I83" s="109">
        <v>13.29</v>
      </c>
      <c r="J83" s="109">
        <f t="shared" si="1"/>
        <v>1689.19</v>
      </c>
    </row>
    <row r="84" spans="1:11" ht="38.25">
      <c r="A84" s="104">
        <v>71</v>
      </c>
      <c r="B84" s="105" t="s">
        <v>147</v>
      </c>
      <c r="C84" s="106" t="s">
        <v>148</v>
      </c>
      <c r="D84" s="107" t="s">
        <v>31</v>
      </c>
      <c r="E84" s="108">
        <v>9</v>
      </c>
      <c r="F84" s="109"/>
      <c r="G84" s="109"/>
      <c r="H84" s="109"/>
      <c r="I84" s="109">
        <v>34.82</v>
      </c>
      <c r="J84" s="109">
        <f t="shared" si="1"/>
        <v>313.38</v>
      </c>
    </row>
    <row r="85" spans="1:11" ht="25.5">
      <c r="A85" s="96">
        <v>72</v>
      </c>
      <c r="B85" s="97" t="s">
        <v>149</v>
      </c>
      <c r="C85" s="98" t="s">
        <v>150</v>
      </c>
      <c r="D85" s="99" t="s">
        <v>31</v>
      </c>
      <c r="E85" s="100">
        <v>2.8</v>
      </c>
      <c r="F85" s="101"/>
      <c r="G85" s="101"/>
      <c r="H85" s="101"/>
      <c r="I85" s="101">
        <v>1012.45</v>
      </c>
      <c r="J85" s="101">
        <f t="shared" si="1"/>
        <v>2834.86</v>
      </c>
    </row>
    <row r="86" spans="1:11" ht="25.5">
      <c r="A86" s="104">
        <v>73</v>
      </c>
      <c r="B86" s="105" t="s">
        <v>151</v>
      </c>
      <c r="C86" s="106" t="s">
        <v>152</v>
      </c>
      <c r="D86" s="107" t="s">
        <v>31</v>
      </c>
      <c r="E86" s="108">
        <v>6.2</v>
      </c>
      <c r="F86" s="109"/>
      <c r="G86" s="109"/>
      <c r="H86" s="109"/>
      <c r="I86" s="109">
        <v>1012.8</v>
      </c>
      <c r="J86" s="109">
        <f t="shared" si="1"/>
        <v>6279.36</v>
      </c>
    </row>
    <row r="87" spans="1:11">
      <c r="A87" s="118"/>
      <c r="B87" s="119"/>
      <c r="C87" s="120" t="s">
        <v>153</v>
      </c>
      <c r="D87" s="121"/>
      <c r="E87" s="122"/>
      <c r="F87" s="110"/>
      <c r="G87" s="110"/>
      <c r="H87" s="110"/>
      <c r="I87" s="110"/>
      <c r="J87" s="110" t="str">
        <f>TEXT(SUM(J52:J86),"0,00")</f>
        <v>245831,53</v>
      </c>
      <c r="K87" s="73"/>
    </row>
    <row r="88" spans="1:11">
      <c r="A88" s="125"/>
      <c r="B88" s="126"/>
      <c r="C88" s="88"/>
      <c r="D88" s="89"/>
      <c r="E88" s="90"/>
      <c r="F88" s="127"/>
      <c r="G88" s="127"/>
      <c r="H88" s="127"/>
      <c r="I88" s="127"/>
      <c r="J88" s="127"/>
    </row>
    <row r="89" spans="1:11">
      <c r="A89" s="115"/>
      <c r="B89" s="116"/>
      <c r="C89" s="93" t="s">
        <v>154</v>
      </c>
      <c r="D89" s="94"/>
      <c r="E89" s="95"/>
      <c r="F89" s="117"/>
      <c r="G89" s="117"/>
      <c r="H89" s="117"/>
      <c r="I89" s="117"/>
      <c r="J89" s="117"/>
    </row>
    <row r="90" spans="1:11" ht="51">
      <c r="A90" s="104">
        <v>74</v>
      </c>
      <c r="B90" s="105" t="s">
        <v>155</v>
      </c>
      <c r="C90" s="106" t="s">
        <v>156</v>
      </c>
      <c r="D90" s="107" t="s">
        <v>26</v>
      </c>
      <c r="E90" s="108">
        <v>16.7</v>
      </c>
      <c r="F90" s="109"/>
      <c r="G90" s="109"/>
      <c r="H90" s="109"/>
      <c r="I90" s="109">
        <v>759.17</v>
      </c>
      <c r="J90" s="109">
        <f t="shared" ref="J90:J110" si="2">ROUND(I90*E90,2)</f>
        <v>12678.14</v>
      </c>
    </row>
    <row r="91" spans="1:11" ht="38.25">
      <c r="A91" s="102">
        <v>75</v>
      </c>
      <c r="B91" s="103" t="s">
        <v>157</v>
      </c>
      <c r="C91" s="111" t="s">
        <v>158</v>
      </c>
      <c r="D91" s="112" t="s">
        <v>26</v>
      </c>
      <c r="E91" s="113">
        <v>16.7</v>
      </c>
      <c r="F91" s="114"/>
      <c r="G91" s="114"/>
      <c r="H91" s="114"/>
      <c r="I91" s="114">
        <v>110.51</v>
      </c>
      <c r="J91" s="114">
        <f t="shared" si="2"/>
        <v>1845.52</v>
      </c>
    </row>
    <row r="92" spans="1:11" ht="51">
      <c r="A92" s="104">
        <v>76</v>
      </c>
      <c r="B92" s="105" t="s">
        <v>159</v>
      </c>
      <c r="C92" s="106" t="s">
        <v>160</v>
      </c>
      <c r="D92" s="107" t="s">
        <v>26</v>
      </c>
      <c r="E92" s="108">
        <v>16.7</v>
      </c>
      <c r="F92" s="109"/>
      <c r="G92" s="109"/>
      <c r="H92" s="109"/>
      <c r="I92" s="109">
        <v>686.96</v>
      </c>
      <c r="J92" s="109">
        <f t="shared" si="2"/>
        <v>11472.23</v>
      </c>
    </row>
    <row r="93" spans="1:11" ht="51">
      <c r="A93" s="104">
        <v>77</v>
      </c>
      <c r="B93" s="105" t="s">
        <v>159</v>
      </c>
      <c r="C93" s="106" t="s">
        <v>161</v>
      </c>
      <c r="D93" s="107" t="s">
        <v>26</v>
      </c>
      <c r="E93" s="108">
        <v>16.7</v>
      </c>
      <c r="F93" s="109"/>
      <c r="G93" s="109"/>
      <c r="H93" s="109"/>
      <c r="I93" s="109">
        <v>413.5</v>
      </c>
      <c r="J93" s="109">
        <f t="shared" si="2"/>
        <v>6905.45</v>
      </c>
    </row>
    <row r="94" spans="1:11" ht="25.5">
      <c r="A94" s="104">
        <v>78</v>
      </c>
      <c r="B94" s="105" t="s">
        <v>162</v>
      </c>
      <c r="C94" s="106" t="s">
        <v>163</v>
      </c>
      <c r="D94" s="107" t="s">
        <v>26</v>
      </c>
      <c r="E94" s="108">
        <v>16.7</v>
      </c>
      <c r="F94" s="109"/>
      <c r="G94" s="109"/>
      <c r="H94" s="109"/>
      <c r="I94" s="109">
        <v>137.66</v>
      </c>
      <c r="J94" s="109">
        <f t="shared" si="2"/>
        <v>2298.92</v>
      </c>
    </row>
    <row r="95" spans="1:11" ht="38.25">
      <c r="A95" s="104">
        <v>79</v>
      </c>
      <c r="B95" s="105" t="s">
        <v>164</v>
      </c>
      <c r="C95" s="106" t="s">
        <v>165</v>
      </c>
      <c r="D95" s="107" t="s">
        <v>26</v>
      </c>
      <c r="E95" s="108">
        <v>16.7</v>
      </c>
      <c r="F95" s="109"/>
      <c r="G95" s="109"/>
      <c r="H95" s="109"/>
      <c r="I95" s="109">
        <v>1684.92</v>
      </c>
      <c r="J95" s="109">
        <f t="shared" si="2"/>
        <v>28138.16</v>
      </c>
    </row>
    <row r="96" spans="1:11" ht="51">
      <c r="A96" s="104">
        <v>80</v>
      </c>
      <c r="B96" s="105" t="s">
        <v>166</v>
      </c>
      <c r="C96" s="106" t="s">
        <v>167</v>
      </c>
      <c r="D96" s="107" t="s">
        <v>31</v>
      </c>
      <c r="E96" s="108">
        <v>470</v>
      </c>
      <c r="F96" s="109"/>
      <c r="G96" s="109"/>
      <c r="H96" s="109"/>
      <c r="I96" s="109">
        <v>22.69</v>
      </c>
      <c r="J96" s="109">
        <f t="shared" si="2"/>
        <v>10664.3</v>
      </c>
    </row>
    <row r="97" spans="1:11" ht="38.25">
      <c r="A97" s="104">
        <v>81</v>
      </c>
      <c r="B97" s="105" t="s">
        <v>168</v>
      </c>
      <c r="C97" s="106" t="s">
        <v>169</v>
      </c>
      <c r="D97" s="107" t="s">
        <v>31</v>
      </c>
      <c r="E97" s="108">
        <v>470</v>
      </c>
      <c r="F97" s="109"/>
      <c r="G97" s="109"/>
      <c r="H97" s="109"/>
      <c r="I97" s="109">
        <v>35.69</v>
      </c>
      <c r="J97" s="109">
        <f t="shared" si="2"/>
        <v>16774.3</v>
      </c>
    </row>
    <row r="98" spans="1:11" ht="51">
      <c r="A98" s="104">
        <v>82</v>
      </c>
      <c r="B98" s="105" t="s">
        <v>170</v>
      </c>
      <c r="C98" s="106" t="s">
        <v>171</v>
      </c>
      <c r="D98" s="107" t="s">
        <v>26</v>
      </c>
      <c r="E98" s="108">
        <v>8.43</v>
      </c>
      <c r="F98" s="109"/>
      <c r="G98" s="109"/>
      <c r="H98" s="109"/>
      <c r="I98" s="109">
        <v>2816.2</v>
      </c>
      <c r="J98" s="109">
        <f t="shared" si="2"/>
        <v>23740.57</v>
      </c>
    </row>
    <row r="99" spans="1:11" ht="25.5">
      <c r="A99" s="104">
        <v>83</v>
      </c>
      <c r="B99" s="105" t="s">
        <v>172</v>
      </c>
      <c r="C99" s="106" t="s">
        <v>173</v>
      </c>
      <c r="D99" s="107" t="s">
        <v>26</v>
      </c>
      <c r="E99" s="108">
        <v>8.43</v>
      </c>
      <c r="F99" s="109"/>
      <c r="G99" s="109"/>
      <c r="H99" s="109"/>
      <c r="I99" s="109">
        <v>3968.35</v>
      </c>
      <c r="J99" s="109">
        <f t="shared" si="2"/>
        <v>33453.19</v>
      </c>
    </row>
    <row r="100" spans="1:11" ht="51">
      <c r="A100" s="104">
        <v>84</v>
      </c>
      <c r="B100" s="105" t="s">
        <v>174</v>
      </c>
      <c r="C100" s="106" t="s">
        <v>175</v>
      </c>
      <c r="D100" s="107" t="s">
        <v>26</v>
      </c>
      <c r="E100" s="108">
        <v>8.43</v>
      </c>
      <c r="F100" s="109"/>
      <c r="G100" s="109"/>
      <c r="H100" s="109"/>
      <c r="I100" s="109">
        <v>346.69</v>
      </c>
      <c r="J100" s="109">
        <f t="shared" si="2"/>
        <v>2922.6</v>
      </c>
    </row>
    <row r="101" spans="1:11" ht="51">
      <c r="A101" s="104">
        <v>85</v>
      </c>
      <c r="B101" s="105" t="s">
        <v>159</v>
      </c>
      <c r="C101" s="106" t="s">
        <v>160</v>
      </c>
      <c r="D101" s="107" t="s">
        <v>26</v>
      </c>
      <c r="E101" s="108">
        <v>8.43</v>
      </c>
      <c r="F101" s="109"/>
      <c r="G101" s="109"/>
      <c r="H101" s="109"/>
      <c r="I101" s="109">
        <v>686.96</v>
      </c>
      <c r="J101" s="109">
        <f t="shared" si="2"/>
        <v>5791.07</v>
      </c>
    </row>
    <row r="102" spans="1:11" ht="51">
      <c r="A102" s="104">
        <v>86</v>
      </c>
      <c r="B102" s="105" t="s">
        <v>159</v>
      </c>
      <c r="C102" s="106" t="s">
        <v>161</v>
      </c>
      <c r="D102" s="107" t="s">
        <v>26</v>
      </c>
      <c r="E102" s="108">
        <v>8.43</v>
      </c>
      <c r="F102" s="109"/>
      <c r="G102" s="109"/>
      <c r="H102" s="109"/>
      <c r="I102" s="109">
        <v>413.5</v>
      </c>
      <c r="J102" s="109">
        <f t="shared" si="2"/>
        <v>3485.81</v>
      </c>
    </row>
    <row r="103" spans="1:11" ht="25.5">
      <c r="A103" s="104">
        <v>87</v>
      </c>
      <c r="B103" s="105" t="s">
        <v>162</v>
      </c>
      <c r="C103" s="106" t="s">
        <v>163</v>
      </c>
      <c r="D103" s="107" t="s">
        <v>26</v>
      </c>
      <c r="E103" s="108">
        <v>8.43</v>
      </c>
      <c r="F103" s="109"/>
      <c r="G103" s="109"/>
      <c r="H103" s="109"/>
      <c r="I103" s="109">
        <v>137.66</v>
      </c>
      <c r="J103" s="109">
        <f t="shared" si="2"/>
        <v>1160.47</v>
      </c>
    </row>
    <row r="104" spans="1:11" ht="38.25">
      <c r="A104" s="104">
        <v>88</v>
      </c>
      <c r="B104" s="105" t="s">
        <v>164</v>
      </c>
      <c r="C104" s="106" t="s">
        <v>165</v>
      </c>
      <c r="D104" s="107" t="s">
        <v>26</v>
      </c>
      <c r="E104" s="108">
        <v>8.43</v>
      </c>
      <c r="F104" s="109"/>
      <c r="G104" s="109"/>
      <c r="H104" s="109"/>
      <c r="I104" s="109">
        <v>1684.92</v>
      </c>
      <c r="J104" s="109">
        <f t="shared" si="2"/>
        <v>14203.88</v>
      </c>
    </row>
    <row r="105" spans="1:11" ht="38.25">
      <c r="A105" s="104">
        <v>89</v>
      </c>
      <c r="B105" s="105" t="s">
        <v>176</v>
      </c>
      <c r="C105" s="106" t="s">
        <v>177</v>
      </c>
      <c r="D105" s="107" t="s">
        <v>26</v>
      </c>
      <c r="E105" s="108">
        <v>1.57</v>
      </c>
      <c r="F105" s="109"/>
      <c r="G105" s="109"/>
      <c r="H105" s="109"/>
      <c r="I105" s="109">
        <v>89.44</v>
      </c>
      <c r="J105" s="109">
        <f t="shared" si="2"/>
        <v>140.41999999999999</v>
      </c>
    </row>
    <row r="106" spans="1:11" ht="38.25">
      <c r="A106" s="104">
        <v>90</v>
      </c>
      <c r="B106" s="105" t="s">
        <v>157</v>
      </c>
      <c r="C106" s="106" t="s">
        <v>158</v>
      </c>
      <c r="D106" s="107" t="s">
        <v>26</v>
      </c>
      <c r="E106" s="108">
        <v>1.57</v>
      </c>
      <c r="F106" s="109"/>
      <c r="G106" s="109"/>
      <c r="H106" s="109"/>
      <c r="I106" s="109">
        <v>110.52</v>
      </c>
      <c r="J106" s="109">
        <f t="shared" si="2"/>
        <v>173.52</v>
      </c>
    </row>
    <row r="107" spans="1:11" ht="51">
      <c r="A107" s="104">
        <v>91</v>
      </c>
      <c r="B107" s="105" t="s">
        <v>159</v>
      </c>
      <c r="C107" s="106" t="s">
        <v>160</v>
      </c>
      <c r="D107" s="107" t="s">
        <v>26</v>
      </c>
      <c r="E107" s="108">
        <v>1.57</v>
      </c>
      <c r="F107" s="109"/>
      <c r="G107" s="109"/>
      <c r="H107" s="109"/>
      <c r="I107" s="109">
        <v>686.97</v>
      </c>
      <c r="J107" s="109">
        <f t="shared" si="2"/>
        <v>1078.54</v>
      </c>
    </row>
    <row r="108" spans="1:11" ht="51">
      <c r="A108" s="104">
        <v>92</v>
      </c>
      <c r="B108" s="105" t="s">
        <v>159</v>
      </c>
      <c r="C108" s="106" t="s">
        <v>161</v>
      </c>
      <c r="D108" s="107" t="s">
        <v>26</v>
      </c>
      <c r="E108" s="108">
        <v>1.57</v>
      </c>
      <c r="F108" s="109"/>
      <c r="G108" s="109"/>
      <c r="H108" s="109"/>
      <c r="I108" s="109">
        <v>413.51</v>
      </c>
      <c r="J108" s="109">
        <f t="shared" si="2"/>
        <v>649.21</v>
      </c>
    </row>
    <row r="109" spans="1:11" ht="25.5">
      <c r="A109" s="96">
        <v>93</v>
      </c>
      <c r="B109" s="97" t="s">
        <v>162</v>
      </c>
      <c r="C109" s="98" t="s">
        <v>163</v>
      </c>
      <c r="D109" s="99" t="s">
        <v>26</v>
      </c>
      <c r="E109" s="100">
        <v>1.57</v>
      </c>
      <c r="F109" s="101"/>
      <c r="G109" s="101"/>
      <c r="H109" s="101"/>
      <c r="I109" s="101">
        <v>137.66999999999999</v>
      </c>
      <c r="J109" s="101">
        <f t="shared" si="2"/>
        <v>216.14</v>
      </c>
    </row>
    <row r="110" spans="1:11" ht="38.25">
      <c r="A110" s="104">
        <v>94</v>
      </c>
      <c r="B110" s="105" t="s">
        <v>164</v>
      </c>
      <c r="C110" s="106" t="s">
        <v>165</v>
      </c>
      <c r="D110" s="107" t="s">
        <v>26</v>
      </c>
      <c r="E110" s="108">
        <v>1.57</v>
      </c>
      <c r="F110" s="109"/>
      <c r="G110" s="109"/>
      <c r="H110" s="109"/>
      <c r="I110" s="109">
        <v>1684.93</v>
      </c>
      <c r="J110" s="109">
        <f t="shared" si="2"/>
        <v>2645.34</v>
      </c>
    </row>
    <row r="111" spans="1:11">
      <c r="A111" s="118"/>
      <c r="B111" s="119"/>
      <c r="C111" s="120" t="s">
        <v>178</v>
      </c>
      <c r="D111" s="121"/>
      <c r="E111" s="122"/>
      <c r="F111" s="110"/>
      <c r="G111" s="110"/>
      <c r="H111" s="110"/>
      <c r="I111" s="110"/>
      <c r="J111" s="110" t="str">
        <f>TEXT(SUM(J89:J110),"0,00")</f>
        <v>180437,78</v>
      </c>
      <c r="K111" s="73"/>
    </row>
    <row r="112" spans="1:11">
      <c r="A112" s="125"/>
      <c r="B112" s="126"/>
      <c r="C112" s="88"/>
      <c r="D112" s="89"/>
      <c r="E112" s="90"/>
      <c r="F112" s="127"/>
      <c r="G112" s="127"/>
      <c r="H112" s="127"/>
      <c r="I112" s="127"/>
      <c r="J112" s="127"/>
    </row>
    <row r="113" spans="1:10">
      <c r="A113" s="115"/>
      <c r="B113" s="116"/>
      <c r="C113" s="93" t="s">
        <v>179</v>
      </c>
      <c r="D113" s="94"/>
      <c r="E113" s="95"/>
      <c r="F113" s="117"/>
      <c r="G113" s="117"/>
      <c r="H113" s="117"/>
      <c r="I113" s="117"/>
      <c r="J113" s="117"/>
    </row>
    <row r="114" spans="1:10" ht="38.25">
      <c r="A114" s="104">
        <v>95</v>
      </c>
      <c r="B114" s="105" t="s">
        <v>180</v>
      </c>
      <c r="C114" s="106" t="s">
        <v>181</v>
      </c>
      <c r="D114" s="107" t="s">
        <v>26</v>
      </c>
      <c r="E114" s="108">
        <v>2.0855000000000001</v>
      </c>
      <c r="F114" s="109"/>
      <c r="G114" s="109"/>
      <c r="H114" s="109"/>
      <c r="I114" s="109">
        <v>2157.54</v>
      </c>
      <c r="J114" s="109">
        <f t="shared" ref="J114:J145" si="3">ROUND(I114*E114,2)</f>
        <v>4499.55</v>
      </c>
    </row>
    <row r="115" spans="1:10" ht="51">
      <c r="A115" s="102">
        <v>96</v>
      </c>
      <c r="B115" s="103" t="s">
        <v>182</v>
      </c>
      <c r="C115" s="111" t="s">
        <v>183</v>
      </c>
      <c r="D115" s="112" t="s">
        <v>26</v>
      </c>
      <c r="E115" s="113">
        <v>2.0855000000000001</v>
      </c>
      <c r="F115" s="114"/>
      <c r="G115" s="114"/>
      <c r="H115" s="114"/>
      <c r="I115" s="114">
        <v>539.25</v>
      </c>
      <c r="J115" s="114">
        <f t="shared" si="3"/>
        <v>1124.6099999999999</v>
      </c>
    </row>
    <row r="116" spans="1:10" ht="51">
      <c r="A116" s="104">
        <v>97</v>
      </c>
      <c r="B116" s="105" t="s">
        <v>182</v>
      </c>
      <c r="C116" s="106" t="s">
        <v>184</v>
      </c>
      <c r="D116" s="107" t="s">
        <v>26</v>
      </c>
      <c r="E116" s="108">
        <v>2.0855000000000001</v>
      </c>
      <c r="F116" s="109"/>
      <c r="G116" s="109"/>
      <c r="H116" s="109"/>
      <c r="I116" s="109">
        <v>321.39999999999998</v>
      </c>
      <c r="J116" s="109">
        <f t="shared" si="3"/>
        <v>670.28</v>
      </c>
    </row>
    <row r="117" spans="1:10" ht="25.5">
      <c r="A117" s="104">
        <v>98</v>
      </c>
      <c r="B117" s="105" t="s">
        <v>185</v>
      </c>
      <c r="C117" s="106" t="s">
        <v>186</v>
      </c>
      <c r="D117" s="107" t="s">
        <v>26</v>
      </c>
      <c r="E117" s="108">
        <v>2.0855000000000001</v>
      </c>
      <c r="F117" s="109"/>
      <c r="G117" s="109"/>
      <c r="H117" s="109"/>
      <c r="I117" s="109">
        <v>117.91</v>
      </c>
      <c r="J117" s="109">
        <f t="shared" si="3"/>
        <v>245.9</v>
      </c>
    </row>
    <row r="118" spans="1:10" ht="51">
      <c r="A118" s="104">
        <v>99</v>
      </c>
      <c r="B118" s="105" t="s">
        <v>187</v>
      </c>
      <c r="C118" s="106" t="s">
        <v>188</v>
      </c>
      <c r="D118" s="107" t="s">
        <v>26</v>
      </c>
      <c r="E118" s="108">
        <v>2.0855000000000001</v>
      </c>
      <c r="F118" s="109"/>
      <c r="G118" s="109"/>
      <c r="H118" s="109"/>
      <c r="I118" s="109">
        <v>1374.2</v>
      </c>
      <c r="J118" s="109">
        <f t="shared" si="3"/>
        <v>2865.89</v>
      </c>
    </row>
    <row r="119" spans="1:10" ht="51">
      <c r="A119" s="104">
        <v>100</v>
      </c>
      <c r="B119" s="105" t="s">
        <v>155</v>
      </c>
      <c r="C119" s="106" t="s">
        <v>189</v>
      </c>
      <c r="D119" s="107" t="s">
        <v>26</v>
      </c>
      <c r="E119" s="108">
        <v>10.9245</v>
      </c>
      <c r="F119" s="109"/>
      <c r="G119" s="109"/>
      <c r="H119" s="109"/>
      <c r="I119" s="109">
        <v>759.17</v>
      </c>
      <c r="J119" s="109">
        <f t="shared" si="3"/>
        <v>8293.5499999999993</v>
      </c>
    </row>
    <row r="120" spans="1:10" ht="38.25">
      <c r="A120" s="104">
        <v>101</v>
      </c>
      <c r="B120" s="105" t="s">
        <v>190</v>
      </c>
      <c r="C120" s="106" t="s">
        <v>191</v>
      </c>
      <c r="D120" s="107" t="s">
        <v>26</v>
      </c>
      <c r="E120" s="108">
        <v>10.9245</v>
      </c>
      <c r="F120" s="109"/>
      <c r="G120" s="109"/>
      <c r="H120" s="109"/>
      <c r="I120" s="109">
        <v>93.37</v>
      </c>
      <c r="J120" s="109">
        <f t="shared" si="3"/>
        <v>1020.02</v>
      </c>
    </row>
    <row r="121" spans="1:10" ht="51">
      <c r="A121" s="104">
        <v>102</v>
      </c>
      <c r="B121" s="105" t="s">
        <v>192</v>
      </c>
      <c r="C121" s="106" t="s">
        <v>193</v>
      </c>
      <c r="D121" s="107" t="s">
        <v>26</v>
      </c>
      <c r="E121" s="108">
        <v>10.9245</v>
      </c>
      <c r="F121" s="109"/>
      <c r="G121" s="109"/>
      <c r="H121" s="109"/>
      <c r="I121" s="109">
        <v>957.24</v>
      </c>
      <c r="J121" s="109">
        <f t="shared" si="3"/>
        <v>10457.370000000001</v>
      </c>
    </row>
    <row r="122" spans="1:10" ht="51">
      <c r="A122" s="104">
        <v>103</v>
      </c>
      <c r="B122" s="105" t="s">
        <v>182</v>
      </c>
      <c r="C122" s="106" t="s">
        <v>183</v>
      </c>
      <c r="D122" s="107" t="s">
        <v>26</v>
      </c>
      <c r="E122" s="108">
        <v>10.9245</v>
      </c>
      <c r="F122" s="109"/>
      <c r="G122" s="109"/>
      <c r="H122" s="109"/>
      <c r="I122" s="109">
        <v>539.24</v>
      </c>
      <c r="J122" s="109">
        <f t="shared" si="3"/>
        <v>5890.93</v>
      </c>
    </row>
    <row r="123" spans="1:10" ht="51">
      <c r="A123" s="104">
        <v>104</v>
      </c>
      <c r="B123" s="105" t="s">
        <v>182</v>
      </c>
      <c r="C123" s="106" t="s">
        <v>184</v>
      </c>
      <c r="D123" s="107" t="s">
        <v>26</v>
      </c>
      <c r="E123" s="108">
        <v>10.9245</v>
      </c>
      <c r="F123" s="109"/>
      <c r="G123" s="109"/>
      <c r="H123" s="109"/>
      <c r="I123" s="109">
        <v>321.39</v>
      </c>
      <c r="J123" s="109">
        <f t="shared" si="3"/>
        <v>3511.03</v>
      </c>
    </row>
    <row r="124" spans="1:10" ht="25.5">
      <c r="A124" s="104">
        <v>105</v>
      </c>
      <c r="B124" s="105" t="s">
        <v>185</v>
      </c>
      <c r="C124" s="106" t="s">
        <v>186</v>
      </c>
      <c r="D124" s="107" t="s">
        <v>26</v>
      </c>
      <c r="E124" s="108">
        <v>10.9245</v>
      </c>
      <c r="F124" s="109"/>
      <c r="G124" s="109"/>
      <c r="H124" s="109"/>
      <c r="I124" s="109">
        <v>117.9</v>
      </c>
      <c r="J124" s="109">
        <f t="shared" si="3"/>
        <v>1288</v>
      </c>
    </row>
    <row r="125" spans="1:10" ht="51">
      <c r="A125" s="104">
        <v>106</v>
      </c>
      <c r="B125" s="105" t="s">
        <v>187</v>
      </c>
      <c r="C125" s="106" t="s">
        <v>188</v>
      </c>
      <c r="D125" s="107" t="s">
        <v>26</v>
      </c>
      <c r="E125" s="108">
        <v>10.9245</v>
      </c>
      <c r="F125" s="109"/>
      <c r="G125" s="109"/>
      <c r="H125" s="109"/>
      <c r="I125" s="109">
        <v>1374.19</v>
      </c>
      <c r="J125" s="109">
        <f t="shared" si="3"/>
        <v>15012.34</v>
      </c>
    </row>
    <row r="126" spans="1:10" ht="63.75">
      <c r="A126" s="104">
        <v>107</v>
      </c>
      <c r="B126" s="105" t="s">
        <v>194</v>
      </c>
      <c r="C126" s="106" t="s">
        <v>195</v>
      </c>
      <c r="D126" s="107" t="s">
        <v>31</v>
      </c>
      <c r="E126" s="108">
        <v>103.45</v>
      </c>
      <c r="F126" s="109"/>
      <c r="G126" s="109"/>
      <c r="H126" s="109"/>
      <c r="I126" s="109">
        <v>2.76</v>
      </c>
      <c r="J126" s="109">
        <f t="shared" si="3"/>
        <v>285.52</v>
      </c>
    </row>
    <row r="127" spans="1:10" ht="38.25">
      <c r="A127" s="104">
        <v>108</v>
      </c>
      <c r="B127" s="105" t="s">
        <v>196</v>
      </c>
      <c r="C127" s="106" t="s">
        <v>197</v>
      </c>
      <c r="D127" s="107" t="s">
        <v>98</v>
      </c>
      <c r="E127" s="108">
        <v>155.17500000000001</v>
      </c>
      <c r="F127" s="109"/>
      <c r="G127" s="109"/>
      <c r="H127" s="109"/>
      <c r="I127" s="109">
        <v>10.65</v>
      </c>
      <c r="J127" s="109">
        <f t="shared" si="3"/>
        <v>1652.61</v>
      </c>
    </row>
    <row r="128" spans="1:10" ht="51">
      <c r="A128" s="104">
        <v>109</v>
      </c>
      <c r="B128" s="105" t="s">
        <v>198</v>
      </c>
      <c r="C128" s="106" t="s">
        <v>199</v>
      </c>
      <c r="D128" s="107" t="s">
        <v>31</v>
      </c>
      <c r="E128" s="108">
        <v>103.45</v>
      </c>
      <c r="F128" s="109"/>
      <c r="G128" s="109"/>
      <c r="H128" s="109"/>
      <c r="I128" s="109">
        <v>40.99</v>
      </c>
      <c r="J128" s="109">
        <f t="shared" si="3"/>
        <v>4240.42</v>
      </c>
    </row>
    <row r="129" spans="1:10" ht="25.5">
      <c r="A129" s="104">
        <v>110</v>
      </c>
      <c r="B129" s="105" t="s">
        <v>200</v>
      </c>
      <c r="C129" s="106" t="s">
        <v>201</v>
      </c>
      <c r="D129" s="107" t="s">
        <v>31</v>
      </c>
      <c r="E129" s="108">
        <v>105.51900000000001</v>
      </c>
      <c r="F129" s="109"/>
      <c r="G129" s="109"/>
      <c r="H129" s="109"/>
      <c r="I129" s="109">
        <v>59.32</v>
      </c>
      <c r="J129" s="109">
        <f t="shared" si="3"/>
        <v>6259.39</v>
      </c>
    </row>
    <row r="130" spans="1:10" ht="51">
      <c r="A130" s="104">
        <v>111</v>
      </c>
      <c r="B130" s="105" t="s">
        <v>202</v>
      </c>
      <c r="C130" s="106" t="s">
        <v>203</v>
      </c>
      <c r="D130" s="107" t="s">
        <v>26</v>
      </c>
      <c r="E130" s="108">
        <v>0.70099999999999996</v>
      </c>
      <c r="F130" s="109"/>
      <c r="G130" s="109"/>
      <c r="H130" s="109"/>
      <c r="I130" s="109">
        <v>6535.72</v>
      </c>
      <c r="J130" s="109">
        <f t="shared" si="3"/>
        <v>4581.54</v>
      </c>
    </row>
    <row r="131" spans="1:10" ht="63.75">
      <c r="A131" s="104">
        <v>112</v>
      </c>
      <c r="B131" s="105" t="s">
        <v>204</v>
      </c>
      <c r="C131" s="106" t="s">
        <v>205</v>
      </c>
      <c r="D131" s="107" t="s">
        <v>26</v>
      </c>
      <c r="E131" s="108">
        <v>1.4019999999999999</v>
      </c>
      <c r="F131" s="109"/>
      <c r="G131" s="109"/>
      <c r="H131" s="109"/>
      <c r="I131" s="109">
        <v>280.75</v>
      </c>
      <c r="J131" s="109">
        <f t="shared" si="3"/>
        <v>393.61</v>
      </c>
    </row>
    <row r="132" spans="1:10" ht="51">
      <c r="A132" s="104">
        <v>113</v>
      </c>
      <c r="B132" s="105" t="s">
        <v>182</v>
      </c>
      <c r="C132" s="106" t="s">
        <v>183</v>
      </c>
      <c r="D132" s="107" t="s">
        <v>26</v>
      </c>
      <c r="E132" s="108">
        <v>1.4019999999999999</v>
      </c>
      <c r="F132" s="109"/>
      <c r="G132" s="109"/>
      <c r="H132" s="109"/>
      <c r="I132" s="109">
        <v>539.25</v>
      </c>
      <c r="J132" s="109">
        <f t="shared" si="3"/>
        <v>756.03</v>
      </c>
    </row>
    <row r="133" spans="1:10" ht="51">
      <c r="A133" s="104">
        <v>114</v>
      </c>
      <c r="B133" s="105" t="s">
        <v>182</v>
      </c>
      <c r="C133" s="106" t="s">
        <v>184</v>
      </c>
      <c r="D133" s="107" t="s">
        <v>26</v>
      </c>
      <c r="E133" s="108">
        <v>1.4019999999999999</v>
      </c>
      <c r="F133" s="109"/>
      <c r="G133" s="109"/>
      <c r="H133" s="109"/>
      <c r="I133" s="109">
        <v>321.39999999999998</v>
      </c>
      <c r="J133" s="109">
        <f t="shared" si="3"/>
        <v>450.6</v>
      </c>
    </row>
    <row r="134" spans="1:10" ht="25.5">
      <c r="A134" s="104">
        <v>115</v>
      </c>
      <c r="B134" s="105" t="s">
        <v>185</v>
      </c>
      <c r="C134" s="106" t="s">
        <v>186</v>
      </c>
      <c r="D134" s="107" t="s">
        <v>26</v>
      </c>
      <c r="E134" s="108">
        <v>1.4019999999999999</v>
      </c>
      <c r="F134" s="109"/>
      <c r="G134" s="109"/>
      <c r="H134" s="109"/>
      <c r="I134" s="109">
        <v>117.91</v>
      </c>
      <c r="J134" s="109">
        <f t="shared" si="3"/>
        <v>165.31</v>
      </c>
    </row>
    <row r="135" spans="1:10" ht="51">
      <c r="A135" s="104">
        <v>116</v>
      </c>
      <c r="B135" s="105" t="s">
        <v>187</v>
      </c>
      <c r="C135" s="106" t="s">
        <v>188</v>
      </c>
      <c r="D135" s="107" t="s">
        <v>26</v>
      </c>
      <c r="E135" s="108">
        <v>1.4019999999999999</v>
      </c>
      <c r="F135" s="109"/>
      <c r="G135" s="109"/>
      <c r="H135" s="109"/>
      <c r="I135" s="109">
        <v>1374.2</v>
      </c>
      <c r="J135" s="109">
        <f t="shared" si="3"/>
        <v>1926.63</v>
      </c>
    </row>
    <row r="136" spans="1:10" ht="38.25">
      <c r="A136" s="104">
        <v>117</v>
      </c>
      <c r="B136" s="105" t="s">
        <v>180</v>
      </c>
      <c r="C136" s="106" t="s">
        <v>181</v>
      </c>
      <c r="D136" s="107" t="s">
        <v>26</v>
      </c>
      <c r="E136" s="108">
        <v>3.0939999999999999</v>
      </c>
      <c r="F136" s="109"/>
      <c r="G136" s="109"/>
      <c r="H136" s="109"/>
      <c r="I136" s="109">
        <v>2157.54</v>
      </c>
      <c r="J136" s="109">
        <f t="shared" si="3"/>
        <v>6675.43</v>
      </c>
    </row>
    <row r="137" spans="1:10" ht="51">
      <c r="A137" s="104">
        <v>118</v>
      </c>
      <c r="B137" s="105" t="s">
        <v>182</v>
      </c>
      <c r="C137" s="106" t="s">
        <v>183</v>
      </c>
      <c r="D137" s="107" t="s">
        <v>26</v>
      </c>
      <c r="E137" s="108">
        <v>3.0939999999999999</v>
      </c>
      <c r="F137" s="109"/>
      <c r="G137" s="109"/>
      <c r="H137" s="109"/>
      <c r="I137" s="109">
        <v>539.25</v>
      </c>
      <c r="J137" s="109">
        <f t="shared" si="3"/>
        <v>1668.44</v>
      </c>
    </row>
    <row r="138" spans="1:10" ht="51">
      <c r="A138" s="104">
        <v>119</v>
      </c>
      <c r="B138" s="105" t="s">
        <v>182</v>
      </c>
      <c r="C138" s="106" t="s">
        <v>184</v>
      </c>
      <c r="D138" s="107" t="s">
        <v>26</v>
      </c>
      <c r="E138" s="108">
        <v>3.0939999999999999</v>
      </c>
      <c r="F138" s="109"/>
      <c r="G138" s="109"/>
      <c r="H138" s="109"/>
      <c r="I138" s="109">
        <v>321.39999999999998</v>
      </c>
      <c r="J138" s="109">
        <f t="shared" si="3"/>
        <v>994.41</v>
      </c>
    </row>
    <row r="139" spans="1:10" ht="25.5">
      <c r="A139" s="104">
        <v>120</v>
      </c>
      <c r="B139" s="105" t="s">
        <v>185</v>
      </c>
      <c r="C139" s="106" t="s">
        <v>186</v>
      </c>
      <c r="D139" s="107" t="s">
        <v>26</v>
      </c>
      <c r="E139" s="108">
        <v>3.0939999999999999</v>
      </c>
      <c r="F139" s="109"/>
      <c r="G139" s="109"/>
      <c r="H139" s="109"/>
      <c r="I139" s="109">
        <v>117.91</v>
      </c>
      <c r="J139" s="109">
        <f t="shared" si="3"/>
        <v>364.81</v>
      </c>
    </row>
    <row r="140" spans="1:10" ht="51">
      <c r="A140" s="104">
        <v>121</v>
      </c>
      <c r="B140" s="105" t="s">
        <v>187</v>
      </c>
      <c r="C140" s="106" t="s">
        <v>188</v>
      </c>
      <c r="D140" s="107" t="s">
        <v>26</v>
      </c>
      <c r="E140" s="108">
        <v>3.0939999999999999</v>
      </c>
      <c r="F140" s="109"/>
      <c r="G140" s="109"/>
      <c r="H140" s="109"/>
      <c r="I140" s="109">
        <v>1374.2</v>
      </c>
      <c r="J140" s="109">
        <f t="shared" si="3"/>
        <v>4251.7700000000004</v>
      </c>
    </row>
    <row r="141" spans="1:10" ht="51">
      <c r="A141" s="104">
        <v>122</v>
      </c>
      <c r="B141" s="105" t="s">
        <v>155</v>
      </c>
      <c r="C141" s="106" t="s">
        <v>189</v>
      </c>
      <c r="D141" s="107" t="s">
        <v>26</v>
      </c>
      <c r="E141" s="108">
        <v>25.585000000000001</v>
      </c>
      <c r="F141" s="109"/>
      <c r="G141" s="109"/>
      <c r="H141" s="109"/>
      <c r="I141" s="109">
        <v>759.17</v>
      </c>
      <c r="J141" s="109">
        <f t="shared" si="3"/>
        <v>19423.36</v>
      </c>
    </row>
    <row r="142" spans="1:10" ht="38.25">
      <c r="A142" s="104">
        <v>123</v>
      </c>
      <c r="B142" s="105" t="s">
        <v>190</v>
      </c>
      <c r="C142" s="106" t="s">
        <v>191</v>
      </c>
      <c r="D142" s="107" t="s">
        <v>26</v>
      </c>
      <c r="E142" s="108">
        <v>25.585000000000001</v>
      </c>
      <c r="F142" s="109"/>
      <c r="G142" s="109"/>
      <c r="H142" s="109"/>
      <c r="I142" s="109">
        <v>93.37</v>
      </c>
      <c r="J142" s="109">
        <f t="shared" si="3"/>
        <v>2388.87</v>
      </c>
    </row>
    <row r="143" spans="1:10" ht="51">
      <c r="A143" s="104">
        <v>124</v>
      </c>
      <c r="B143" s="105" t="s">
        <v>192</v>
      </c>
      <c r="C143" s="106" t="s">
        <v>193</v>
      </c>
      <c r="D143" s="107" t="s">
        <v>26</v>
      </c>
      <c r="E143" s="108">
        <v>25.585000000000001</v>
      </c>
      <c r="F143" s="109"/>
      <c r="G143" s="109"/>
      <c r="H143" s="109"/>
      <c r="I143" s="109">
        <v>957.24</v>
      </c>
      <c r="J143" s="109">
        <f t="shared" si="3"/>
        <v>24490.99</v>
      </c>
    </row>
    <row r="144" spans="1:10" ht="51">
      <c r="A144" s="104">
        <v>125</v>
      </c>
      <c r="B144" s="105" t="s">
        <v>182</v>
      </c>
      <c r="C144" s="106" t="s">
        <v>183</v>
      </c>
      <c r="D144" s="107" t="s">
        <v>26</v>
      </c>
      <c r="E144" s="108">
        <v>25.585000000000001</v>
      </c>
      <c r="F144" s="109"/>
      <c r="G144" s="109"/>
      <c r="H144" s="109"/>
      <c r="I144" s="109">
        <v>539.24</v>
      </c>
      <c r="J144" s="109">
        <f t="shared" si="3"/>
        <v>13796.46</v>
      </c>
    </row>
    <row r="145" spans="1:10" ht="51">
      <c r="A145" s="104">
        <v>126</v>
      </c>
      <c r="B145" s="105" t="s">
        <v>182</v>
      </c>
      <c r="C145" s="106" t="s">
        <v>184</v>
      </c>
      <c r="D145" s="107" t="s">
        <v>26</v>
      </c>
      <c r="E145" s="108">
        <v>25.585000000000001</v>
      </c>
      <c r="F145" s="109"/>
      <c r="G145" s="109"/>
      <c r="H145" s="109"/>
      <c r="I145" s="109">
        <v>321.39</v>
      </c>
      <c r="J145" s="109">
        <f t="shared" si="3"/>
        <v>8222.76</v>
      </c>
    </row>
    <row r="146" spans="1:10" ht="25.5">
      <c r="A146" s="104">
        <v>127</v>
      </c>
      <c r="B146" s="105" t="s">
        <v>185</v>
      </c>
      <c r="C146" s="106" t="s">
        <v>186</v>
      </c>
      <c r="D146" s="107" t="s">
        <v>26</v>
      </c>
      <c r="E146" s="108">
        <v>25.585000000000001</v>
      </c>
      <c r="F146" s="109"/>
      <c r="G146" s="109"/>
      <c r="H146" s="109"/>
      <c r="I146" s="109">
        <v>117.9</v>
      </c>
      <c r="J146" s="109">
        <f t="shared" ref="J146:J177" si="4">ROUND(I146*E146,2)</f>
        <v>3016.47</v>
      </c>
    </row>
    <row r="147" spans="1:10" ht="51">
      <c r="A147" s="104">
        <v>128</v>
      </c>
      <c r="B147" s="105" t="s">
        <v>187</v>
      </c>
      <c r="C147" s="106" t="s">
        <v>188</v>
      </c>
      <c r="D147" s="107" t="s">
        <v>26</v>
      </c>
      <c r="E147" s="108">
        <v>25.585000000000001</v>
      </c>
      <c r="F147" s="109"/>
      <c r="G147" s="109"/>
      <c r="H147" s="109"/>
      <c r="I147" s="109">
        <v>1374.19</v>
      </c>
      <c r="J147" s="109">
        <f t="shared" si="4"/>
        <v>35158.65</v>
      </c>
    </row>
    <row r="148" spans="1:10" ht="63.75">
      <c r="A148" s="104">
        <v>129</v>
      </c>
      <c r="B148" s="105" t="s">
        <v>194</v>
      </c>
      <c r="C148" s="106" t="s">
        <v>195</v>
      </c>
      <c r="D148" s="107" t="s">
        <v>31</v>
      </c>
      <c r="E148" s="108">
        <v>217.1</v>
      </c>
      <c r="F148" s="109"/>
      <c r="G148" s="109"/>
      <c r="H148" s="109"/>
      <c r="I148" s="109">
        <v>2.76</v>
      </c>
      <c r="J148" s="109">
        <f t="shared" si="4"/>
        <v>599.20000000000005</v>
      </c>
    </row>
    <row r="149" spans="1:10" ht="38.25">
      <c r="A149" s="104">
        <v>130</v>
      </c>
      <c r="B149" s="105" t="s">
        <v>196</v>
      </c>
      <c r="C149" s="106" t="s">
        <v>197</v>
      </c>
      <c r="D149" s="107" t="s">
        <v>98</v>
      </c>
      <c r="E149" s="108">
        <v>325.64999999999998</v>
      </c>
      <c r="F149" s="109"/>
      <c r="G149" s="109"/>
      <c r="H149" s="109"/>
      <c r="I149" s="109">
        <v>10.65</v>
      </c>
      <c r="J149" s="109">
        <f t="shared" si="4"/>
        <v>3468.17</v>
      </c>
    </row>
    <row r="150" spans="1:10" ht="51">
      <c r="A150" s="104">
        <v>131</v>
      </c>
      <c r="B150" s="105" t="s">
        <v>198</v>
      </c>
      <c r="C150" s="106" t="s">
        <v>199</v>
      </c>
      <c r="D150" s="107" t="s">
        <v>31</v>
      </c>
      <c r="E150" s="108">
        <v>217.1</v>
      </c>
      <c r="F150" s="109"/>
      <c r="G150" s="109"/>
      <c r="H150" s="109"/>
      <c r="I150" s="109">
        <v>40.99</v>
      </c>
      <c r="J150" s="109">
        <f t="shared" si="4"/>
        <v>8898.93</v>
      </c>
    </row>
    <row r="151" spans="1:10" ht="25.5">
      <c r="A151" s="104">
        <v>132</v>
      </c>
      <c r="B151" s="105" t="s">
        <v>200</v>
      </c>
      <c r="C151" s="106" t="s">
        <v>201</v>
      </c>
      <c r="D151" s="107" t="s">
        <v>31</v>
      </c>
      <c r="E151" s="108">
        <v>221.44200000000001</v>
      </c>
      <c r="F151" s="109"/>
      <c r="G151" s="109"/>
      <c r="H151" s="109"/>
      <c r="I151" s="109">
        <v>59.32</v>
      </c>
      <c r="J151" s="109">
        <f t="shared" si="4"/>
        <v>13135.94</v>
      </c>
    </row>
    <row r="152" spans="1:10" ht="51">
      <c r="A152" s="104">
        <v>133</v>
      </c>
      <c r="B152" s="105" t="s">
        <v>202</v>
      </c>
      <c r="C152" s="106" t="s">
        <v>203</v>
      </c>
      <c r="D152" s="107" t="s">
        <v>26</v>
      </c>
      <c r="E152" s="108">
        <v>1.837</v>
      </c>
      <c r="F152" s="109"/>
      <c r="G152" s="109"/>
      <c r="H152" s="109"/>
      <c r="I152" s="109">
        <v>6535.72</v>
      </c>
      <c r="J152" s="109">
        <f t="shared" si="4"/>
        <v>12006.12</v>
      </c>
    </row>
    <row r="153" spans="1:10" ht="63.75">
      <c r="A153" s="104">
        <v>134</v>
      </c>
      <c r="B153" s="105" t="s">
        <v>204</v>
      </c>
      <c r="C153" s="106" t="s">
        <v>205</v>
      </c>
      <c r="D153" s="107" t="s">
        <v>26</v>
      </c>
      <c r="E153" s="108">
        <v>3.6714000000000002</v>
      </c>
      <c r="F153" s="109"/>
      <c r="G153" s="109"/>
      <c r="H153" s="109"/>
      <c r="I153" s="109">
        <v>280.75</v>
      </c>
      <c r="J153" s="109">
        <f t="shared" si="4"/>
        <v>1030.75</v>
      </c>
    </row>
    <row r="154" spans="1:10" ht="51">
      <c r="A154" s="104">
        <v>135</v>
      </c>
      <c r="B154" s="105" t="s">
        <v>182</v>
      </c>
      <c r="C154" s="106" t="s">
        <v>183</v>
      </c>
      <c r="D154" s="107" t="s">
        <v>26</v>
      </c>
      <c r="E154" s="108">
        <v>3.6714000000000002</v>
      </c>
      <c r="F154" s="109"/>
      <c r="G154" s="109"/>
      <c r="H154" s="109"/>
      <c r="I154" s="109">
        <v>539.25</v>
      </c>
      <c r="J154" s="109">
        <f t="shared" si="4"/>
        <v>1979.8</v>
      </c>
    </row>
    <row r="155" spans="1:10" ht="51">
      <c r="A155" s="104">
        <v>136</v>
      </c>
      <c r="B155" s="105" t="s">
        <v>182</v>
      </c>
      <c r="C155" s="106" t="s">
        <v>184</v>
      </c>
      <c r="D155" s="107" t="s">
        <v>26</v>
      </c>
      <c r="E155" s="108">
        <v>3.6714000000000002</v>
      </c>
      <c r="F155" s="109"/>
      <c r="G155" s="109"/>
      <c r="H155" s="109"/>
      <c r="I155" s="109">
        <v>321.39999999999998</v>
      </c>
      <c r="J155" s="109">
        <f t="shared" si="4"/>
        <v>1179.99</v>
      </c>
    </row>
    <row r="156" spans="1:10" ht="25.5">
      <c r="A156" s="104">
        <v>137</v>
      </c>
      <c r="B156" s="105" t="s">
        <v>185</v>
      </c>
      <c r="C156" s="106" t="s">
        <v>186</v>
      </c>
      <c r="D156" s="107" t="s">
        <v>26</v>
      </c>
      <c r="E156" s="108">
        <v>3.6714000000000002</v>
      </c>
      <c r="F156" s="109"/>
      <c r="G156" s="109"/>
      <c r="H156" s="109"/>
      <c r="I156" s="109">
        <v>117.91</v>
      </c>
      <c r="J156" s="109">
        <f t="shared" si="4"/>
        <v>432.89</v>
      </c>
    </row>
    <row r="157" spans="1:10" ht="51">
      <c r="A157" s="104">
        <v>138</v>
      </c>
      <c r="B157" s="105" t="s">
        <v>187</v>
      </c>
      <c r="C157" s="106" t="s">
        <v>188</v>
      </c>
      <c r="D157" s="107" t="s">
        <v>26</v>
      </c>
      <c r="E157" s="108">
        <v>3.6714000000000002</v>
      </c>
      <c r="F157" s="109"/>
      <c r="G157" s="109"/>
      <c r="H157" s="109"/>
      <c r="I157" s="109">
        <v>1374.2</v>
      </c>
      <c r="J157" s="109">
        <f t="shared" si="4"/>
        <v>5045.24</v>
      </c>
    </row>
    <row r="158" spans="1:10" ht="38.25">
      <c r="A158" s="104">
        <v>139</v>
      </c>
      <c r="B158" s="105" t="s">
        <v>180</v>
      </c>
      <c r="C158" s="106" t="s">
        <v>181</v>
      </c>
      <c r="D158" s="107" t="s">
        <v>26</v>
      </c>
      <c r="E158" s="108">
        <v>5.41</v>
      </c>
      <c r="F158" s="109"/>
      <c r="G158" s="109"/>
      <c r="H158" s="109"/>
      <c r="I158" s="109">
        <v>2157.54</v>
      </c>
      <c r="J158" s="109">
        <f t="shared" si="4"/>
        <v>11672.29</v>
      </c>
    </row>
    <row r="159" spans="1:10" ht="51">
      <c r="A159" s="104">
        <v>140</v>
      </c>
      <c r="B159" s="105" t="s">
        <v>182</v>
      </c>
      <c r="C159" s="106" t="s">
        <v>183</v>
      </c>
      <c r="D159" s="107" t="s">
        <v>26</v>
      </c>
      <c r="E159" s="108">
        <v>5.41</v>
      </c>
      <c r="F159" s="109"/>
      <c r="G159" s="109"/>
      <c r="H159" s="109"/>
      <c r="I159" s="109">
        <v>539.25</v>
      </c>
      <c r="J159" s="109">
        <f t="shared" si="4"/>
        <v>2917.34</v>
      </c>
    </row>
    <row r="160" spans="1:10" ht="51">
      <c r="A160" s="104">
        <v>141</v>
      </c>
      <c r="B160" s="105" t="s">
        <v>182</v>
      </c>
      <c r="C160" s="106" t="s">
        <v>184</v>
      </c>
      <c r="D160" s="107" t="s">
        <v>26</v>
      </c>
      <c r="E160" s="108">
        <v>5.41</v>
      </c>
      <c r="F160" s="109"/>
      <c r="G160" s="109"/>
      <c r="H160" s="109"/>
      <c r="I160" s="109">
        <v>321.39999999999998</v>
      </c>
      <c r="J160" s="109">
        <f t="shared" si="4"/>
        <v>1738.77</v>
      </c>
    </row>
    <row r="161" spans="1:10" ht="25.5">
      <c r="A161" s="104">
        <v>142</v>
      </c>
      <c r="B161" s="105" t="s">
        <v>185</v>
      </c>
      <c r="C161" s="106" t="s">
        <v>186</v>
      </c>
      <c r="D161" s="107" t="s">
        <v>26</v>
      </c>
      <c r="E161" s="108">
        <v>5.41</v>
      </c>
      <c r="F161" s="109"/>
      <c r="G161" s="109"/>
      <c r="H161" s="109"/>
      <c r="I161" s="109">
        <v>117.91</v>
      </c>
      <c r="J161" s="109">
        <f t="shared" si="4"/>
        <v>637.89</v>
      </c>
    </row>
    <row r="162" spans="1:10" ht="51">
      <c r="A162" s="104">
        <v>143</v>
      </c>
      <c r="B162" s="105" t="s">
        <v>187</v>
      </c>
      <c r="C162" s="106" t="s">
        <v>188</v>
      </c>
      <c r="D162" s="107" t="s">
        <v>26</v>
      </c>
      <c r="E162" s="108">
        <v>5.41</v>
      </c>
      <c r="F162" s="109"/>
      <c r="G162" s="109"/>
      <c r="H162" s="109"/>
      <c r="I162" s="109">
        <v>1374.2</v>
      </c>
      <c r="J162" s="109">
        <f t="shared" si="4"/>
        <v>7434.42</v>
      </c>
    </row>
    <row r="163" spans="1:10" ht="51">
      <c r="A163" s="104">
        <v>144</v>
      </c>
      <c r="B163" s="105" t="s">
        <v>155</v>
      </c>
      <c r="C163" s="106" t="s">
        <v>189</v>
      </c>
      <c r="D163" s="107" t="s">
        <v>26</v>
      </c>
      <c r="E163" s="108">
        <v>20.431000000000001</v>
      </c>
      <c r="F163" s="109"/>
      <c r="G163" s="109"/>
      <c r="H163" s="109"/>
      <c r="I163" s="109">
        <v>759.17</v>
      </c>
      <c r="J163" s="109">
        <f t="shared" si="4"/>
        <v>15510.6</v>
      </c>
    </row>
    <row r="164" spans="1:10" ht="38.25">
      <c r="A164" s="104">
        <v>145</v>
      </c>
      <c r="B164" s="105" t="s">
        <v>190</v>
      </c>
      <c r="C164" s="106" t="s">
        <v>191</v>
      </c>
      <c r="D164" s="107" t="s">
        <v>26</v>
      </c>
      <c r="E164" s="108">
        <v>20.431000000000001</v>
      </c>
      <c r="F164" s="109"/>
      <c r="G164" s="109"/>
      <c r="H164" s="109"/>
      <c r="I164" s="109">
        <v>93.37</v>
      </c>
      <c r="J164" s="109">
        <f t="shared" si="4"/>
        <v>1907.64</v>
      </c>
    </row>
    <row r="165" spans="1:10" ht="51">
      <c r="A165" s="104">
        <v>146</v>
      </c>
      <c r="B165" s="105" t="s">
        <v>192</v>
      </c>
      <c r="C165" s="106" t="s">
        <v>193</v>
      </c>
      <c r="D165" s="107" t="s">
        <v>26</v>
      </c>
      <c r="E165" s="108">
        <v>20.431000000000001</v>
      </c>
      <c r="F165" s="109"/>
      <c r="G165" s="109"/>
      <c r="H165" s="109"/>
      <c r="I165" s="109">
        <v>957.24</v>
      </c>
      <c r="J165" s="109">
        <f t="shared" si="4"/>
        <v>19557.37</v>
      </c>
    </row>
    <row r="166" spans="1:10" ht="51">
      <c r="A166" s="104">
        <v>147</v>
      </c>
      <c r="B166" s="105" t="s">
        <v>182</v>
      </c>
      <c r="C166" s="106" t="s">
        <v>183</v>
      </c>
      <c r="D166" s="107" t="s">
        <v>26</v>
      </c>
      <c r="E166" s="108">
        <v>20.431000000000001</v>
      </c>
      <c r="F166" s="109"/>
      <c r="G166" s="109"/>
      <c r="H166" s="109"/>
      <c r="I166" s="109">
        <v>539.24</v>
      </c>
      <c r="J166" s="109">
        <f t="shared" si="4"/>
        <v>11017.21</v>
      </c>
    </row>
    <row r="167" spans="1:10" ht="51">
      <c r="A167" s="104">
        <v>148</v>
      </c>
      <c r="B167" s="105" t="s">
        <v>182</v>
      </c>
      <c r="C167" s="106" t="s">
        <v>184</v>
      </c>
      <c r="D167" s="107" t="s">
        <v>26</v>
      </c>
      <c r="E167" s="108">
        <v>20.431000000000001</v>
      </c>
      <c r="F167" s="109"/>
      <c r="G167" s="109"/>
      <c r="H167" s="109"/>
      <c r="I167" s="109">
        <v>321.39</v>
      </c>
      <c r="J167" s="109">
        <f t="shared" si="4"/>
        <v>6566.32</v>
      </c>
    </row>
    <row r="168" spans="1:10" ht="25.5">
      <c r="A168" s="104">
        <v>149</v>
      </c>
      <c r="B168" s="105" t="s">
        <v>185</v>
      </c>
      <c r="C168" s="106" t="s">
        <v>186</v>
      </c>
      <c r="D168" s="107" t="s">
        <v>26</v>
      </c>
      <c r="E168" s="108">
        <v>20.431000000000001</v>
      </c>
      <c r="F168" s="109"/>
      <c r="G168" s="109"/>
      <c r="H168" s="109"/>
      <c r="I168" s="109">
        <v>117.9</v>
      </c>
      <c r="J168" s="109">
        <f t="shared" si="4"/>
        <v>2408.81</v>
      </c>
    </row>
    <row r="169" spans="1:10" ht="51">
      <c r="A169" s="104">
        <v>150</v>
      </c>
      <c r="B169" s="105" t="s">
        <v>187</v>
      </c>
      <c r="C169" s="106" t="s">
        <v>188</v>
      </c>
      <c r="D169" s="107" t="s">
        <v>26</v>
      </c>
      <c r="E169" s="108">
        <v>20.431000000000001</v>
      </c>
      <c r="F169" s="109"/>
      <c r="G169" s="109"/>
      <c r="H169" s="109"/>
      <c r="I169" s="109">
        <v>1374.19</v>
      </c>
      <c r="J169" s="109">
        <f t="shared" si="4"/>
        <v>28076.080000000002</v>
      </c>
    </row>
    <row r="170" spans="1:10" ht="63.75">
      <c r="A170" s="104">
        <v>151</v>
      </c>
      <c r="B170" s="105" t="s">
        <v>194</v>
      </c>
      <c r="C170" s="106" t="s">
        <v>195</v>
      </c>
      <c r="D170" s="107" t="s">
        <v>31</v>
      </c>
      <c r="E170" s="108">
        <v>284.85000000000002</v>
      </c>
      <c r="F170" s="109"/>
      <c r="G170" s="109"/>
      <c r="H170" s="109"/>
      <c r="I170" s="109">
        <v>2.76</v>
      </c>
      <c r="J170" s="109">
        <f t="shared" si="4"/>
        <v>786.19</v>
      </c>
    </row>
    <row r="171" spans="1:10" ht="38.25">
      <c r="A171" s="104">
        <v>152</v>
      </c>
      <c r="B171" s="105" t="s">
        <v>196</v>
      </c>
      <c r="C171" s="106" t="s">
        <v>197</v>
      </c>
      <c r="D171" s="107" t="s">
        <v>98</v>
      </c>
      <c r="E171" s="108">
        <v>427.27499999999998</v>
      </c>
      <c r="F171" s="109"/>
      <c r="G171" s="109"/>
      <c r="H171" s="109"/>
      <c r="I171" s="109">
        <v>10.65</v>
      </c>
      <c r="J171" s="109">
        <f t="shared" si="4"/>
        <v>4550.4799999999996</v>
      </c>
    </row>
    <row r="172" spans="1:10" ht="51">
      <c r="A172" s="104">
        <v>153</v>
      </c>
      <c r="B172" s="105" t="s">
        <v>198</v>
      </c>
      <c r="C172" s="106" t="s">
        <v>199</v>
      </c>
      <c r="D172" s="107" t="s">
        <v>31</v>
      </c>
      <c r="E172" s="108">
        <v>284.85000000000002</v>
      </c>
      <c r="F172" s="109"/>
      <c r="G172" s="109"/>
      <c r="H172" s="109"/>
      <c r="I172" s="109">
        <v>40.99</v>
      </c>
      <c r="J172" s="109">
        <f t="shared" si="4"/>
        <v>11676</v>
      </c>
    </row>
    <row r="173" spans="1:10" ht="25.5">
      <c r="A173" s="104">
        <v>154</v>
      </c>
      <c r="B173" s="105" t="s">
        <v>200</v>
      </c>
      <c r="C173" s="106" t="s">
        <v>201</v>
      </c>
      <c r="D173" s="107" t="s">
        <v>31</v>
      </c>
      <c r="E173" s="108">
        <v>290.54700000000003</v>
      </c>
      <c r="F173" s="109"/>
      <c r="G173" s="109"/>
      <c r="H173" s="109"/>
      <c r="I173" s="109">
        <v>59.32</v>
      </c>
      <c r="J173" s="109">
        <f t="shared" si="4"/>
        <v>17235.25</v>
      </c>
    </row>
    <row r="174" spans="1:10" ht="51">
      <c r="A174" s="104">
        <v>155</v>
      </c>
      <c r="B174" s="105" t="s">
        <v>202</v>
      </c>
      <c r="C174" s="106" t="s">
        <v>203</v>
      </c>
      <c r="D174" s="107" t="s">
        <v>26</v>
      </c>
      <c r="E174" s="108">
        <v>5.0410000000000004</v>
      </c>
      <c r="F174" s="109"/>
      <c r="G174" s="109"/>
      <c r="H174" s="109"/>
      <c r="I174" s="109">
        <v>6535.72</v>
      </c>
      <c r="J174" s="109">
        <f t="shared" si="4"/>
        <v>32946.559999999998</v>
      </c>
    </row>
    <row r="175" spans="1:10" ht="63.75">
      <c r="A175" s="104">
        <v>156</v>
      </c>
      <c r="B175" s="105" t="s">
        <v>204</v>
      </c>
      <c r="C175" s="106" t="s">
        <v>205</v>
      </c>
      <c r="D175" s="107" t="s">
        <v>26</v>
      </c>
      <c r="E175" s="108">
        <v>10.082000000000001</v>
      </c>
      <c r="F175" s="109"/>
      <c r="G175" s="109"/>
      <c r="H175" s="109"/>
      <c r="I175" s="109">
        <v>280.74</v>
      </c>
      <c r="J175" s="109">
        <f t="shared" si="4"/>
        <v>2830.42</v>
      </c>
    </row>
    <row r="176" spans="1:10" ht="51">
      <c r="A176" s="104">
        <v>157</v>
      </c>
      <c r="B176" s="105" t="s">
        <v>182</v>
      </c>
      <c r="C176" s="106" t="s">
        <v>183</v>
      </c>
      <c r="D176" s="107" t="s">
        <v>26</v>
      </c>
      <c r="E176" s="108">
        <v>10.082000000000001</v>
      </c>
      <c r="F176" s="109"/>
      <c r="G176" s="109"/>
      <c r="H176" s="109"/>
      <c r="I176" s="109">
        <v>539.24</v>
      </c>
      <c r="J176" s="109">
        <f t="shared" si="4"/>
        <v>5436.62</v>
      </c>
    </row>
    <row r="177" spans="1:11" ht="51">
      <c r="A177" s="104">
        <v>158</v>
      </c>
      <c r="B177" s="105" t="s">
        <v>182</v>
      </c>
      <c r="C177" s="106" t="s">
        <v>184</v>
      </c>
      <c r="D177" s="107" t="s">
        <v>26</v>
      </c>
      <c r="E177" s="108">
        <v>10.082000000000001</v>
      </c>
      <c r="F177" s="109"/>
      <c r="G177" s="109"/>
      <c r="H177" s="109"/>
      <c r="I177" s="109">
        <v>321.39</v>
      </c>
      <c r="J177" s="109">
        <f t="shared" si="4"/>
        <v>3240.25</v>
      </c>
    </row>
    <row r="178" spans="1:11" ht="25.5">
      <c r="A178" s="104">
        <v>159</v>
      </c>
      <c r="B178" s="105" t="s">
        <v>185</v>
      </c>
      <c r="C178" s="106" t="s">
        <v>186</v>
      </c>
      <c r="D178" s="107" t="s">
        <v>26</v>
      </c>
      <c r="E178" s="108">
        <v>10.082000000000001</v>
      </c>
      <c r="F178" s="109"/>
      <c r="G178" s="109"/>
      <c r="H178" s="109"/>
      <c r="I178" s="109">
        <v>117.9</v>
      </c>
      <c r="J178" s="109">
        <f t="shared" ref="J178:J209" si="5">ROUND(I178*E178,2)</f>
        <v>1188.67</v>
      </c>
    </row>
    <row r="179" spans="1:11" ht="51">
      <c r="A179" s="104">
        <v>160</v>
      </c>
      <c r="B179" s="105" t="s">
        <v>187</v>
      </c>
      <c r="C179" s="106" t="s">
        <v>188</v>
      </c>
      <c r="D179" s="107" t="s">
        <v>26</v>
      </c>
      <c r="E179" s="108">
        <v>10.082000000000001</v>
      </c>
      <c r="F179" s="109"/>
      <c r="G179" s="109"/>
      <c r="H179" s="109"/>
      <c r="I179" s="109">
        <v>1374.19</v>
      </c>
      <c r="J179" s="109">
        <f t="shared" si="5"/>
        <v>13854.58</v>
      </c>
    </row>
    <row r="180" spans="1:11" ht="25.5">
      <c r="A180" s="104">
        <v>161</v>
      </c>
      <c r="B180" s="105" t="s">
        <v>206</v>
      </c>
      <c r="C180" s="106" t="s">
        <v>207</v>
      </c>
      <c r="D180" s="107" t="s">
        <v>31</v>
      </c>
      <c r="E180" s="108">
        <v>14.35</v>
      </c>
      <c r="F180" s="109"/>
      <c r="G180" s="109"/>
      <c r="H180" s="109"/>
      <c r="I180" s="109">
        <v>22.64</v>
      </c>
      <c r="J180" s="109">
        <f t="shared" si="5"/>
        <v>324.88</v>
      </c>
    </row>
    <row r="181" spans="1:11">
      <c r="A181" s="104">
        <v>162</v>
      </c>
      <c r="B181" s="105" t="s">
        <v>208</v>
      </c>
      <c r="C181" s="106" t="s">
        <v>209</v>
      </c>
      <c r="D181" s="107" t="s">
        <v>31</v>
      </c>
      <c r="E181" s="108">
        <v>14.35</v>
      </c>
      <c r="F181" s="109"/>
      <c r="G181" s="109"/>
      <c r="H181" s="109"/>
      <c r="I181" s="109">
        <v>253.73</v>
      </c>
      <c r="J181" s="109">
        <f t="shared" si="5"/>
        <v>3641.03</v>
      </c>
    </row>
    <row r="182" spans="1:11" ht="25.5">
      <c r="A182" s="104">
        <v>163</v>
      </c>
      <c r="B182" s="105" t="s">
        <v>210</v>
      </c>
      <c r="C182" s="106" t="s">
        <v>211</v>
      </c>
      <c r="D182" s="107" t="s">
        <v>138</v>
      </c>
      <c r="E182" s="108">
        <v>3.98</v>
      </c>
      <c r="F182" s="109"/>
      <c r="G182" s="109"/>
      <c r="H182" s="109"/>
      <c r="I182" s="109">
        <v>507.65</v>
      </c>
      <c r="J182" s="109">
        <f t="shared" si="5"/>
        <v>2020.45</v>
      </c>
    </row>
    <row r="183" spans="1:11" ht="38.25">
      <c r="A183" s="104">
        <v>164</v>
      </c>
      <c r="B183" s="105" t="s">
        <v>212</v>
      </c>
      <c r="C183" s="106" t="s">
        <v>213</v>
      </c>
      <c r="D183" s="107" t="s">
        <v>26</v>
      </c>
      <c r="E183" s="108">
        <v>1.5945</v>
      </c>
      <c r="F183" s="109"/>
      <c r="G183" s="109"/>
      <c r="H183" s="109"/>
      <c r="I183" s="109">
        <v>1176.03</v>
      </c>
      <c r="J183" s="109">
        <f t="shared" si="5"/>
        <v>1875.18</v>
      </c>
    </row>
    <row r="184" spans="1:11" ht="38.25">
      <c r="A184" s="104">
        <v>165</v>
      </c>
      <c r="B184" s="105" t="s">
        <v>214</v>
      </c>
      <c r="C184" s="106" t="s">
        <v>215</v>
      </c>
      <c r="D184" s="107" t="s">
        <v>138</v>
      </c>
      <c r="E184" s="108">
        <v>20.74</v>
      </c>
      <c r="F184" s="109"/>
      <c r="G184" s="109"/>
      <c r="H184" s="109"/>
      <c r="I184" s="109">
        <v>346.1</v>
      </c>
      <c r="J184" s="109">
        <f t="shared" si="5"/>
        <v>7178.11</v>
      </c>
    </row>
    <row r="185" spans="1:11" ht="38.25">
      <c r="A185" s="104">
        <v>166</v>
      </c>
      <c r="B185" s="105" t="s">
        <v>216</v>
      </c>
      <c r="C185" s="106" t="s">
        <v>217</v>
      </c>
      <c r="D185" s="107" t="s">
        <v>52</v>
      </c>
      <c r="E185" s="108">
        <v>2074</v>
      </c>
      <c r="F185" s="109"/>
      <c r="G185" s="109"/>
      <c r="H185" s="109"/>
      <c r="I185" s="109">
        <v>29.64</v>
      </c>
      <c r="J185" s="109">
        <f t="shared" si="5"/>
        <v>61473.36</v>
      </c>
    </row>
    <row r="186" spans="1:11" ht="25.5">
      <c r="A186" s="104">
        <v>167</v>
      </c>
      <c r="B186" s="105" t="s">
        <v>218</v>
      </c>
      <c r="C186" s="106" t="s">
        <v>219</v>
      </c>
      <c r="D186" s="107" t="s">
        <v>26</v>
      </c>
      <c r="E186" s="108">
        <v>0.48</v>
      </c>
      <c r="F186" s="109"/>
      <c r="G186" s="109"/>
      <c r="H186" s="109"/>
      <c r="I186" s="109">
        <v>1374.58</v>
      </c>
      <c r="J186" s="109">
        <f t="shared" si="5"/>
        <v>659.8</v>
      </c>
    </row>
    <row r="187" spans="1:11" ht="38.25">
      <c r="A187" s="96">
        <v>168</v>
      </c>
      <c r="B187" s="97" t="s">
        <v>220</v>
      </c>
      <c r="C187" s="98" t="s">
        <v>221</v>
      </c>
      <c r="D187" s="99" t="s">
        <v>31</v>
      </c>
      <c r="E187" s="100">
        <v>49.44</v>
      </c>
      <c r="F187" s="101"/>
      <c r="G187" s="101"/>
      <c r="H187" s="101"/>
      <c r="I187" s="101">
        <v>194.23</v>
      </c>
      <c r="J187" s="101">
        <f t="shared" si="5"/>
        <v>9602.73</v>
      </c>
    </row>
    <row r="188" spans="1:11" ht="51">
      <c r="A188" s="104">
        <v>169</v>
      </c>
      <c r="B188" s="105" t="s">
        <v>222</v>
      </c>
      <c r="C188" s="106" t="s">
        <v>223</v>
      </c>
      <c r="D188" s="107" t="s">
        <v>31</v>
      </c>
      <c r="E188" s="108">
        <v>192</v>
      </c>
      <c r="F188" s="109"/>
      <c r="G188" s="109"/>
      <c r="H188" s="109"/>
      <c r="I188" s="109">
        <v>61.61</v>
      </c>
      <c r="J188" s="109">
        <f t="shared" si="5"/>
        <v>11829.12</v>
      </c>
    </row>
    <row r="189" spans="1:11">
      <c r="A189" s="118"/>
      <c r="B189" s="119"/>
      <c r="C189" s="120" t="s">
        <v>224</v>
      </c>
      <c r="D189" s="121"/>
      <c r="E189" s="122"/>
      <c r="F189" s="110"/>
      <c r="G189" s="110"/>
      <c r="H189" s="110"/>
      <c r="I189" s="110"/>
      <c r="J189" s="110" t="str">
        <f>TEXT(SUM(J113:J188),"0,00")</f>
        <v>545615,00</v>
      </c>
      <c r="K189" s="73"/>
    </row>
    <row r="190" spans="1:11">
      <c r="A190" s="125"/>
      <c r="B190" s="126"/>
      <c r="C190" s="88"/>
      <c r="D190" s="89"/>
      <c r="E190" s="90"/>
      <c r="F190" s="127"/>
      <c r="G190" s="127"/>
      <c r="H190" s="127"/>
      <c r="I190" s="127"/>
      <c r="J190" s="127"/>
    </row>
    <row r="191" spans="1:11" ht="25.5">
      <c r="A191" s="115"/>
      <c r="B191" s="116"/>
      <c r="C191" s="93" t="s">
        <v>225</v>
      </c>
      <c r="D191" s="94"/>
      <c r="E191" s="95"/>
      <c r="F191" s="117"/>
      <c r="G191" s="117"/>
      <c r="H191" s="117"/>
      <c r="I191" s="117"/>
      <c r="J191" s="117"/>
    </row>
    <row r="192" spans="1:11" ht="25.5">
      <c r="A192" s="104">
        <v>170</v>
      </c>
      <c r="B192" s="105" t="s">
        <v>226</v>
      </c>
      <c r="C192" s="106" t="s">
        <v>227</v>
      </c>
      <c r="D192" s="107" t="s">
        <v>31</v>
      </c>
      <c r="E192" s="108">
        <v>14.89</v>
      </c>
      <c r="F192" s="109"/>
      <c r="G192" s="109"/>
      <c r="H192" s="109"/>
      <c r="I192" s="109">
        <v>41.32</v>
      </c>
      <c r="J192" s="109">
        <f t="shared" ref="J192:J220" si="6">ROUND(I192*E192,2)</f>
        <v>615.25</v>
      </c>
    </row>
    <row r="193" spans="1:10" ht="25.5">
      <c r="A193" s="102">
        <v>171</v>
      </c>
      <c r="B193" s="103" t="s">
        <v>228</v>
      </c>
      <c r="C193" s="111" t="s">
        <v>229</v>
      </c>
      <c r="D193" s="112" t="s">
        <v>31</v>
      </c>
      <c r="E193" s="113">
        <v>14.89</v>
      </c>
      <c r="F193" s="114"/>
      <c r="G193" s="114"/>
      <c r="H193" s="114"/>
      <c r="I193" s="114">
        <v>1355.1</v>
      </c>
      <c r="J193" s="114">
        <f t="shared" si="6"/>
        <v>20177.439999999999</v>
      </c>
    </row>
    <row r="194" spans="1:10" ht="25.5">
      <c r="A194" s="104">
        <v>172</v>
      </c>
      <c r="B194" s="105" t="s">
        <v>230</v>
      </c>
      <c r="C194" s="106" t="s">
        <v>231</v>
      </c>
      <c r="D194" s="107" t="s">
        <v>31</v>
      </c>
      <c r="E194" s="108">
        <v>14.74</v>
      </c>
      <c r="F194" s="109"/>
      <c r="G194" s="109"/>
      <c r="H194" s="109"/>
      <c r="I194" s="109">
        <v>192.95</v>
      </c>
      <c r="J194" s="109">
        <f t="shared" si="6"/>
        <v>2844.08</v>
      </c>
    </row>
    <row r="195" spans="1:10" ht="25.5">
      <c r="A195" s="104">
        <v>173</v>
      </c>
      <c r="B195" s="105" t="s">
        <v>232</v>
      </c>
      <c r="C195" s="106" t="s">
        <v>233</v>
      </c>
      <c r="D195" s="107" t="s">
        <v>31</v>
      </c>
      <c r="E195" s="108">
        <v>14.74</v>
      </c>
      <c r="F195" s="109"/>
      <c r="G195" s="109"/>
      <c r="H195" s="109"/>
      <c r="I195" s="109">
        <v>1220.3699999999999</v>
      </c>
      <c r="J195" s="109">
        <f t="shared" si="6"/>
        <v>17988.25</v>
      </c>
    </row>
    <row r="196" spans="1:10" ht="25.5">
      <c r="A196" s="104">
        <v>174</v>
      </c>
      <c r="B196" s="105" t="s">
        <v>234</v>
      </c>
      <c r="C196" s="106" t="s">
        <v>235</v>
      </c>
      <c r="D196" s="107" t="s">
        <v>31</v>
      </c>
      <c r="E196" s="108">
        <v>2.52</v>
      </c>
      <c r="F196" s="109"/>
      <c r="G196" s="109"/>
      <c r="H196" s="109"/>
      <c r="I196" s="109">
        <v>61.93</v>
      </c>
      <c r="J196" s="109">
        <f t="shared" si="6"/>
        <v>156.06</v>
      </c>
    </row>
    <row r="197" spans="1:10">
      <c r="A197" s="104">
        <v>175</v>
      </c>
      <c r="B197" s="105" t="s">
        <v>236</v>
      </c>
      <c r="C197" s="106" t="s">
        <v>237</v>
      </c>
      <c r="D197" s="107" t="s">
        <v>31</v>
      </c>
      <c r="E197" s="108">
        <v>2.52</v>
      </c>
      <c r="F197" s="109"/>
      <c r="G197" s="109"/>
      <c r="H197" s="109"/>
      <c r="I197" s="109">
        <v>247</v>
      </c>
      <c r="J197" s="109">
        <f t="shared" si="6"/>
        <v>622.44000000000005</v>
      </c>
    </row>
    <row r="198" spans="1:10" ht="38.25">
      <c r="A198" s="104">
        <v>176</v>
      </c>
      <c r="B198" s="105" t="s">
        <v>238</v>
      </c>
      <c r="C198" s="106" t="s">
        <v>239</v>
      </c>
      <c r="D198" s="107" t="s">
        <v>31</v>
      </c>
      <c r="E198" s="108">
        <v>1.8</v>
      </c>
      <c r="F198" s="109"/>
      <c r="G198" s="109"/>
      <c r="H198" s="109"/>
      <c r="I198" s="109">
        <v>27.04</v>
      </c>
      <c r="J198" s="109">
        <f t="shared" si="6"/>
        <v>48.67</v>
      </c>
    </row>
    <row r="199" spans="1:10" ht="25.5">
      <c r="A199" s="104">
        <v>177</v>
      </c>
      <c r="B199" s="105" t="s">
        <v>240</v>
      </c>
      <c r="C199" s="106" t="s">
        <v>241</v>
      </c>
      <c r="D199" s="107" t="s">
        <v>31</v>
      </c>
      <c r="E199" s="108">
        <v>1.8</v>
      </c>
      <c r="F199" s="109"/>
      <c r="G199" s="109"/>
      <c r="H199" s="109"/>
      <c r="I199" s="109">
        <v>74.89</v>
      </c>
      <c r="J199" s="109">
        <f t="shared" si="6"/>
        <v>134.80000000000001</v>
      </c>
    </row>
    <row r="200" spans="1:10" ht="51">
      <c r="A200" s="104">
        <v>178</v>
      </c>
      <c r="B200" s="105" t="s">
        <v>242</v>
      </c>
      <c r="C200" s="106" t="s">
        <v>243</v>
      </c>
      <c r="D200" s="107" t="s">
        <v>31</v>
      </c>
      <c r="E200" s="108">
        <v>21.05</v>
      </c>
      <c r="F200" s="109"/>
      <c r="G200" s="109"/>
      <c r="H200" s="109"/>
      <c r="I200" s="109">
        <v>31.65</v>
      </c>
      <c r="J200" s="109">
        <f t="shared" si="6"/>
        <v>666.23</v>
      </c>
    </row>
    <row r="201" spans="1:10" ht="25.5">
      <c r="A201" s="104">
        <v>179</v>
      </c>
      <c r="B201" s="105" t="s">
        <v>244</v>
      </c>
      <c r="C201" s="106" t="s">
        <v>245</v>
      </c>
      <c r="D201" s="107" t="s">
        <v>31</v>
      </c>
      <c r="E201" s="108">
        <v>21.05</v>
      </c>
      <c r="F201" s="109"/>
      <c r="G201" s="109"/>
      <c r="H201" s="109"/>
      <c r="I201" s="109">
        <v>632.08000000000004</v>
      </c>
      <c r="J201" s="109">
        <f t="shared" si="6"/>
        <v>13305.28</v>
      </c>
    </row>
    <row r="202" spans="1:10" ht="25.5">
      <c r="A202" s="104">
        <v>180</v>
      </c>
      <c r="B202" s="105" t="s">
        <v>246</v>
      </c>
      <c r="C202" s="106" t="s">
        <v>247</v>
      </c>
      <c r="D202" s="107" t="s">
        <v>31</v>
      </c>
      <c r="E202" s="108">
        <v>170.3</v>
      </c>
      <c r="F202" s="109"/>
      <c r="G202" s="109"/>
      <c r="H202" s="109"/>
      <c r="I202" s="109">
        <v>34.42</v>
      </c>
      <c r="J202" s="109">
        <f t="shared" si="6"/>
        <v>5861.73</v>
      </c>
    </row>
    <row r="203" spans="1:10">
      <c r="A203" s="104">
        <v>181</v>
      </c>
      <c r="B203" s="105" t="s">
        <v>248</v>
      </c>
      <c r="C203" s="106" t="s">
        <v>249</v>
      </c>
      <c r="D203" s="107" t="s">
        <v>31</v>
      </c>
      <c r="E203" s="108">
        <v>88.94</v>
      </c>
      <c r="F203" s="109"/>
      <c r="G203" s="109"/>
      <c r="H203" s="109"/>
      <c r="I203" s="109">
        <v>483.88</v>
      </c>
      <c r="J203" s="109">
        <f t="shared" si="6"/>
        <v>43036.29</v>
      </c>
    </row>
    <row r="204" spans="1:10" ht="25.5">
      <c r="A204" s="104">
        <v>182</v>
      </c>
      <c r="B204" s="105" t="s">
        <v>250</v>
      </c>
      <c r="C204" s="106" t="s">
        <v>251</v>
      </c>
      <c r="D204" s="107" t="s">
        <v>31</v>
      </c>
      <c r="E204" s="108">
        <v>33.25</v>
      </c>
      <c r="F204" s="109"/>
      <c r="G204" s="109"/>
      <c r="H204" s="109"/>
      <c r="I204" s="109">
        <v>496.23</v>
      </c>
      <c r="J204" s="109">
        <f t="shared" si="6"/>
        <v>16499.650000000001</v>
      </c>
    </row>
    <row r="205" spans="1:10" ht="25.5">
      <c r="A205" s="104">
        <v>183</v>
      </c>
      <c r="B205" s="105" t="s">
        <v>252</v>
      </c>
      <c r="C205" s="106" t="s">
        <v>253</v>
      </c>
      <c r="D205" s="107" t="s">
        <v>31</v>
      </c>
      <c r="E205" s="108">
        <v>48.11</v>
      </c>
      <c r="F205" s="109"/>
      <c r="G205" s="109"/>
      <c r="H205" s="109"/>
      <c r="I205" s="109">
        <v>945.31</v>
      </c>
      <c r="J205" s="109">
        <f t="shared" si="6"/>
        <v>45478.86</v>
      </c>
    </row>
    <row r="206" spans="1:10" ht="25.5">
      <c r="A206" s="104">
        <v>184</v>
      </c>
      <c r="B206" s="105" t="s">
        <v>254</v>
      </c>
      <c r="C206" s="106" t="s">
        <v>255</v>
      </c>
      <c r="D206" s="107" t="s">
        <v>256</v>
      </c>
      <c r="E206" s="108">
        <v>101</v>
      </c>
      <c r="F206" s="109"/>
      <c r="G206" s="109"/>
      <c r="H206" s="109"/>
      <c r="I206" s="109">
        <v>134.07</v>
      </c>
      <c r="J206" s="109">
        <f t="shared" si="6"/>
        <v>13541.07</v>
      </c>
    </row>
    <row r="207" spans="1:10" ht="25.5">
      <c r="A207" s="104">
        <v>185</v>
      </c>
      <c r="B207" s="105" t="s">
        <v>257</v>
      </c>
      <c r="C207" s="106" t="s">
        <v>258</v>
      </c>
      <c r="D207" s="107" t="s">
        <v>256</v>
      </c>
      <c r="E207" s="108">
        <v>101</v>
      </c>
      <c r="F207" s="109"/>
      <c r="G207" s="109"/>
      <c r="H207" s="109"/>
      <c r="I207" s="109">
        <v>12.58</v>
      </c>
      <c r="J207" s="109">
        <f t="shared" si="6"/>
        <v>1270.58</v>
      </c>
    </row>
    <row r="208" spans="1:10" ht="51">
      <c r="A208" s="104">
        <v>186</v>
      </c>
      <c r="B208" s="105" t="s">
        <v>259</v>
      </c>
      <c r="C208" s="106" t="s">
        <v>260</v>
      </c>
      <c r="D208" s="107" t="s">
        <v>11</v>
      </c>
      <c r="E208" s="108">
        <v>8</v>
      </c>
      <c r="F208" s="109"/>
      <c r="G208" s="109"/>
      <c r="H208" s="109"/>
      <c r="I208" s="109">
        <v>157.71</v>
      </c>
      <c r="J208" s="109">
        <f t="shared" si="6"/>
        <v>1261.68</v>
      </c>
    </row>
    <row r="209" spans="1:11" ht="25.5">
      <c r="A209" s="104">
        <v>187</v>
      </c>
      <c r="B209" s="105" t="s">
        <v>261</v>
      </c>
      <c r="C209" s="106" t="s">
        <v>262</v>
      </c>
      <c r="D209" s="107" t="s">
        <v>11</v>
      </c>
      <c r="E209" s="108">
        <v>8</v>
      </c>
      <c r="F209" s="109"/>
      <c r="G209" s="109"/>
      <c r="H209" s="109"/>
      <c r="I209" s="109">
        <v>162.62</v>
      </c>
      <c r="J209" s="109">
        <f t="shared" si="6"/>
        <v>1300.96</v>
      </c>
    </row>
    <row r="210" spans="1:11" ht="63.75">
      <c r="A210" s="104">
        <v>188</v>
      </c>
      <c r="B210" s="105" t="s">
        <v>263</v>
      </c>
      <c r="C210" s="106" t="s">
        <v>264</v>
      </c>
      <c r="D210" s="107" t="s">
        <v>26</v>
      </c>
      <c r="E210" s="108">
        <v>0.18</v>
      </c>
      <c r="F210" s="109"/>
      <c r="G210" s="109"/>
      <c r="H210" s="109"/>
      <c r="I210" s="109">
        <v>7631.48</v>
      </c>
      <c r="J210" s="109">
        <f t="shared" si="6"/>
        <v>1373.67</v>
      </c>
    </row>
    <row r="211" spans="1:11" ht="25.5">
      <c r="A211" s="104">
        <v>189</v>
      </c>
      <c r="B211" s="105" t="s">
        <v>265</v>
      </c>
      <c r="C211" s="106" t="s">
        <v>266</v>
      </c>
      <c r="D211" s="107" t="s">
        <v>31</v>
      </c>
      <c r="E211" s="108">
        <v>27.53</v>
      </c>
      <c r="F211" s="109"/>
      <c r="G211" s="109"/>
      <c r="H211" s="109"/>
      <c r="I211" s="109">
        <v>190.69</v>
      </c>
      <c r="J211" s="109">
        <f t="shared" si="6"/>
        <v>5249.7</v>
      </c>
    </row>
    <row r="212" spans="1:11" ht="25.5">
      <c r="A212" s="104">
        <v>190</v>
      </c>
      <c r="B212" s="105" t="s">
        <v>267</v>
      </c>
      <c r="C212" s="106" t="s">
        <v>268</v>
      </c>
      <c r="D212" s="107" t="s">
        <v>31</v>
      </c>
      <c r="E212" s="108">
        <v>27.53</v>
      </c>
      <c r="F212" s="109"/>
      <c r="G212" s="109"/>
      <c r="H212" s="109"/>
      <c r="I212" s="109">
        <v>1028.3900000000001</v>
      </c>
      <c r="J212" s="109">
        <f t="shared" si="6"/>
        <v>28311.58</v>
      </c>
    </row>
    <row r="213" spans="1:11" ht="25.5">
      <c r="A213" s="104">
        <v>191</v>
      </c>
      <c r="B213" s="105" t="s">
        <v>269</v>
      </c>
      <c r="C213" s="106" t="s">
        <v>270</v>
      </c>
      <c r="D213" s="107" t="s">
        <v>31</v>
      </c>
      <c r="E213" s="108">
        <v>1.32</v>
      </c>
      <c r="F213" s="109"/>
      <c r="G213" s="109"/>
      <c r="H213" s="109"/>
      <c r="I213" s="109">
        <v>24.19</v>
      </c>
      <c r="J213" s="109">
        <f t="shared" si="6"/>
        <v>31.93</v>
      </c>
    </row>
    <row r="214" spans="1:11" ht="25.5">
      <c r="A214" s="104">
        <v>192</v>
      </c>
      <c r="B214" s="105" t="s">
        <v>271</v>
      </c>
      <c r="C214" s="106" t="s">
        <v>272</v>
      </c>
      <c r="D214" s="107" t="s">
        <v>31</v>
      </c>
      <c r="E214" s="108">
        <v>1.32</v>
      </c>
      <c r="F214" s="109"/>
      <c r="G214" s="109"/>
      <c r="H214" s="109"/>
      <c r="I214" s="109">
        <v>345.8</v>
      </c>
      <c r="J214" s="109">
        <f t="shared" si="6"/>
        <v>456.46</v>
      </c>
    </row>
    <row r="215" spans="1:11" ht="25.5">
      <c r="A215" s="104">
        <v>193</v>
      </c>
      <c r="B215" s="105" t="s">
        <v>265</v>
      </c>
      <c r="C215" s="106" t="s">
        <v>273</v>
      </c>
      <c r="D215" s="107" t="s">
        <v>31</v>
      </c>
      <c r="E215" s="108">
        <v>3.57</v>
      </c>
      <c r="F215" s="109"/>
      <c r="G215" s="109"/>
      <c r="H215" s="109"/>
      <c r="I215" s="109">
        <v>190.7</v>
      </c>
      <c r="J215" s="109">
        <f t="shared" si="6"/>
        <v>680.8</v>
      </c>
    </row>
    <row r="216" spans="1:11" ht="25.5">
      <c r="A216" s="104">
        <v>194</v>
      </c>
      <c r="B216" s="105" t="s">
        <v>271</v>
      </c>
      <c r="C216" s="106" t="s">
        <v>272</v>
      </c>
      <c r="D216" s="107" t="s">
        <v>31</v>
      </c>
      <c r="E216" s="108">
        <v>3.57</v>
      </c>
      <c r="F216" s="109"/>
      <c r="G216" s="109"/>
      <c r="H216" s="109"/>
      <c r="I216" s="109">
        <v>345.8</v>
      </c>
      <c r="J216" s="109">
        <f t="shared" si="6"/>
        <v>1234.51</v>
      </c>
    </row>
    <row r="217" spans="1:11" ht="25.5">
      <c r="A217" s="104">
        <v>195</v>
      </c>
      <c r="B217" s="105" t="s">
        <v>274</v>
      </c>
      <c r="C217" s="106" t="s">
        <v>275</v>
      </c>
      <c r="D217" s="107" t="s">
        <v>26</v>
      </c>
      <c r="E217" s="108">
        <v>2.4721000000000002</v>
      </c>
      <c r="F217" s="109"/>
      <c r="G217" s="109"/>
      <c r="H217" s="109"/>
      <c r="I217" s="109">
        <v>4847.7299999999996</v>
      </c>
      <c r="J217" s="109">
        <f t="shared" si="6"/>
        <v>11984.07</v>
      </c>
    </row>
    <row r="218" spans="1:11">
      <c r="A218" s="104">
        <v>196</v>
      </c>
      <c r="B218" s="105" t="s">
        <v>276</v>
      </c>
      <c r="C218" s="106" t="s">
        <v>277</v>
      </c>
      <c r="D218" s="107" t="s">
        <v>31</v>
      </c>
      <c r="E218" s="108">
        <v>44.76</v>
      </c>
      <c r="F218" s="109"/>
      <c r="G218" s="109"/>
      <c r="H218" s="109"/>
      <c r="I218" s="109">
        <v>383.96</v>
      </c>
      <c r="J218" s="109">
        <f t="shared" si="6"/>
        <v>17186.05</v>
      </c>
    </row>
    <row r="219" spans="1:11" ht="25.5">
      <c r="A219" s="96">
        <v>197</v>
      </c>
      <c r="B219" s="97" t="s">
        <v>278</v>
      </c>
      <c r="C219" s="98" t="s">
        <v>279</v>
      </c>
      <c r="D219" s="99" t="s">
        <v>31</v>
      </c>
      <c r="E219" s="100">
        <v>175.04</v>
      </c>
      <c r="F219" s="101"/>
      <c r="G219" s="101"/>
      <c r="H219" s="101"/>
      <c r="I219" s="101">
        <v>436.73</v>
      </c>
      <c r="J219" s="101">
        <f t="shared" si="6"/>
        <v>76445.22</v>
      </c>
    </row>
    <row r="220" spans="1:11" ht="25.5">
      <c r="A220" s="104">
        <v>198</v>
      </c>
      <c r="B220" s="105" t="s">
        <v>280</v>
      </c>
      <c r="C220" s="106" t="s">
        <v>281</v>
      </c>
      <c r="D220" s="107" t="s">
        <v>31</v>
      </c>
      <c r="E220" s="108">
        <v>27.41</v>
      </c>
      <c r="F220" s="109"/>
      <c r="G220" s="109"/>
      <c r="H220" s="109"/>
      <c r="I220" s="109">
        <v>591.66</v>
      </c>
      <c r="J220" s="109">
        <f t="shared" si="6"/>
        <v>16217.4</v>
      </c>
    </row>
    <row r="221" spans="1:11" ht="25.5">
      <c r="A221" s="118"/>
      <c r="B221" s="119"/>
      <c r="C221" s="120" t="s">
        <v>282</v>
      </c>
      <c r="D221" s="121"/>
      <c r="E221" s="122"/>
      <c r="F221" s="110"/>
      <c r="G221" s="110"/>
      <c r="H221" s="110"/>
      <c r="I221" s="110"/>
      <c r="J221" s="110" t="str">
        <f>TEXT(SUM(J191:J220),"0,00")</f>
        <v>343980,71</v>
      </c>
      <c r="K221" s="73"/>
    </row>
    <row r="222" spans="1:11">
      <c r="A222" s="125"/>
      <c r="B222" s="126"/>
      <c r="C222" s="88"/>
      <c r="D222" s="89"/>
      <c r="E222" s="90"/>
      <c r="F222" s="127"/>
      <c r="G222" s="127"/>
      <c r="H222" s="127"/>
      <c r="I222" s="127"/>
      <c r="J222" s="127"/>
    </row>
    <row r="223" spans="1:11">
      <c r="A223" s="115"/>
      <c r="B223" s="116"/>
      <c r="C223" s="93" t="s">
        <v>283</v>
      </c>
      <c r="D223" s="94"/>
      <c r="E223" s="95"/>
      <c r="F223" s="117"/>
      <c r="G223" s="117"/>
      <c r="H223" s="117"/>
      <c r="I223" s="117"/>
      <c r="J223" s="117"/>
    </row>
    <row r="224" spans="1:11" ht="38.25">
      <c r="A224" s="104">
        <v>199</v>
      </c>
      <c r="B224" s="105" t="s">
        <v>284</v>
      </c>
      <c r="C224" s="106" t="s">
        <v>285</v>
      </c>
      <c r="D224" s="107" t="s">
        <v>138</v>
      </c>
      <c r="E224" s="108">
        <v>3.6499999999999998E-2</v>
      </c>
      <c r="F224" s="109"/>
      <c r="G224" s="109"/>
      <c r="H224" s="109"/>
      <c r="I224" s="109">
        <v>912.44</v>
      </c>
      <c r="J224" s="109">
        <f t="shared" ref="J224:J234" si="7">ROUND(I224*E224,2)</f>
        <v>33.299999999999997</v>
      </c>
    </row>
    <row r="225" spans="1:11" ht="25.5">
      <c r="A225" s="102">
        <v>200</v>
      </c>
      <c r="B225" s="103" t="s">
        <v>286</v>
      </c>
      <c r="C225" s="111" t="s">
        <v>287</v>
      </c>
      <c r="D225" s="112" t="s">
        <v>52</v>
      </c>
      <c r="E225" s="113">
        <v>3.65</v>
      </c>
      <c r="F225" s="114"/>
      <c r="G225" s="114"/>
      <c r="H225" s="114"/>
      <c r="I225" s="114">
        <v>423.27</v>
      </c>
      <c r="J225" s="114">
        <f t="shared" si="7"/>
        <v>1544.94</v>
      </c>
    </row>
    <row r="226" spans="1:11">
      <c r="A226" s="104">
        <v>201</v>
      </c>
      <c r="B226" s="105" t="s">
        <v>288</v>
      </c>
      <c r="C226" s="106" t="s">
        <v>289</v>
      </c>
      <c r="D226" s="107" t="s">
        <v>290</v>
      </c>
      <c r="E226" s="108">
        <v>1</v>
      </c>
      <c r="F226" s="109"/>
      <c r="G226" s="109"/>
      <c r="H226" s="109"/>
      <c r="I226" s="109">
        <v>7860</v>
      </c>
      <c r="J226" s="109">
        <f t="shared" si="7"/>
        <v>7860</v>
      </c>
    </row>
    <row r="227" spans="1:11" ht="38.25">
      <c r="A227" s="104">
        <v>202</v>
      </c>
      <c r="B227" s="105" t="s">
        <v>265</v>
      </c>
      <c r="C227" s="106" t="s">
        <v>291</v>
      </c>
      <c r="D227" s="107" t="s">
        <v>31</v>
      </c>
      <c r="E227" s="108">
        <v>1.5</v>
      </c>
      <c r="F227" s="109"/>
      <c r="G227" s="109"/>
      <c r="H227" s="109"/>
      <c r="I227" s="109">
        <v>190.7</v>
      </c>
      <c r="J227" s="109">
        <f t="shared" si="7"/>
        <v>286.05</v>
      </c>
    </row>
    <row r="228" spans="1:11">
      <c r="A228" s="104">
        <v>203</v>
      </c>
      <c r="B228" s="105" t="s">
        <v>292</v>
      </c>
      <c r="C228" s="106" t="s">
        <v>293</v>
      </c>
      <c r="D228" s="107" t="s">
        <v>11</v>
      </c>
      <c r="E228" s="108">
        <v>6</v>
      </c>
      <c r="F228" s="109"/>
      <c r="G228" s="109"/>
      <c r="H228" s="109"/>
      <c r="I228" s="109">
        <v>2604.67</v>
      </c>
      <c r="J228" s="109">
        <f t="shared" si="7"/>
        <v>15628.02</v>
      </c>
    </row>
    <row r="229" spans="1:11" ht="38.25">
      <c r="A229" s="104">
        <v>204</v>
      </c>
      <c r="B229" s="105" t="s">
        <v>294</v>
      </c>
      <c r="C229" s="106" t="s">
        <v>295</v>
      </c>
      <c r="D229" s="107" t="s">
        <v>11</v>
      </c>
      <c r="E229" s="108">
        <v>2</v>
      </c>
      <c r="F229" s="109"/>
      <c r="G229" s="109"/>
      <c r="H229" s="109"/>
      <c r="I229" s="109">
        <v>6124.62</v>
      </c>
      <c r="J229" s="109">
        <f t="shared" si="7"/>
        <v>12249.24</v>
      </c>
    </row>
    <row r="230" spans="1:11" ht="38.25">
      <c r="A230" s="104">
        <v>205</v>
      </c>
      <c r="B230" s="105" t="s">
        <v>296</v>
      </c>
      <c r="C230" s="106" t="s">
        <v>297</v>
      </c>
      <c r="D230" s="107" t="s">
        <v>256</v>
      </c>
      <c r="E230" s="108">
        <v>2</v>
      </c>
      <c r="F230" s="109"/>
      <c r="G230" s="109"/>
      <c r="H230" s="109"/>
      <c r="I230" s="109">
        <v>1704.16</v>
      </c>
      <c r="J230" s="109">
        <f t="shared" si="7"/>
        <v>3408.32</v>
      </c>
    </row>
    <row r="231" spans="1:11" ht="25.5">
      <c r="A231" s="104">
        <v>206</v>
      </c>
      <c r="B231" s="105" t="s">
        <v>298</v>
      </c>
      <c r="C231" s="106" t="s">
        <v>299</v>
      </c>
      <c r="D231" s="107" t="s">
        <v>290</v>
      </c>
      <c r="E231" s="108">
        <v>2</v>
      </c>
      <c r="F231" s="109"/>
      <c r="G231" s="109"/>
      <c r="H231" s="109"/>
      <c r="I231" s="109">
        <v>47600</v>
      </c>
      <c r="J231" s="109">
        <f t="shared" si="7"/>
        <v>95200</v>
      </c>
    </row>
    <row r="232" spans="1:11" ht="38.25">
      <c r="A232" s="104">
        <v>207</v>
      </c>
      <c r="B232" s="105" t="s">
        <v>300</v>
      </c>
      <c r="C232" s="106" t="s">
        <v>301</v>
      </c>
      <c r="D232" s="107" t="s">
        <v>11</v>
      </c>
      <c r="E232" s="108">
        <v>2</v>
      </c>
      <c r="F232" s="109"/>
      <c r="G232" s="109"/>
      <c r="H232" s="109"/>
      <c r="I232" s="109">
        <v>2881.66</v>
      </c>
      <c r="J232" s="109">
        <f t="shared" si="7"/>
        <v>5763.32</v>
      </c>
    </row>
    <row r="233" spans="1:11" ht="38.25">
      <c r="A233" s="96">
        <v>208</v>
      </c>
      <c r="B233" s="97" t="s">
        <v>302</v>
      </c>
      <c r="C233" s="98" t="s">
        <v>303</v>
      </c>
      <c r="D233" s="99" t="s">
        <v>256</v>
      </c>
      <c r="E233" s="100">
        <v>2</v>
      </c>
      <c r="F233" s="101"/>
      <c r="G233" s="101"/>
      <c r="H233" s="101"/>
      <c r="I233" s="101">
        <v>482.32</v>
      </c>
      <c r="J233" s="101">
        <f t="shared" si="7"/>
        <v>964.64</v>
      </c>
    </row>
    <row r="234" spans="1:11">
      <c r="A234" s="104">
        <v>209</v>
      </c>
      <c r="B234" s="105" t="s">
        <v>304</v>
      </c>
      <c r="C234" s="106" t="s">
        <v>305</v>
      </c>
      <c r="D234" s="107" t="s">
        <v>290</v>
      </c>
      <c r="E234" s="108">
        <v>2</v>
      </c>
      <c r="F234" s="109"/>
      <c r="G234" s="109"/>
      <c r="H234" s="109"/>
      <c r="I234" s="109">
        <v>21300</v>
      </c>
      <c r="J234" s="109">
        <f t="shared" si="7"/>
        <v>42600</v>
      </c>
    </row>
    <row r="235" spans="1:11">
      <c r="A235" s="118"/>
      <c r="B235" s="119"/>
      <c r="C235" s="120" t="s">
        <v>306</v>
      </c>
      <c r="D235" s="121"/>
      <c r="E235" s="122"/>
      <c r="F235" s="110"/>
      <c r="G235" s="110"/>
      <c r="H235" s="110"/>
      <c r="I235" s="110"/>
      <c r="J235" s="110" t="str">
        <f>TEXT(SUM(J223:J234),"0,00")</f>
        <v>185537,83</v>
      </c>
      <c r="K235" s="73"/>
    </row>
    <row r="236" spans="1:11">
      <c r="A236" s="125"/>
      <c r="B236" s="126"/>
      <c r="C236" s="88"/>
      <c r="D236" s="89"/>
      <c r="E236" s="90"/>
      <c r="F236" s="127"/>
      <c r="G236" s="127"/>
      <c r="H236" s="127"/>
      <c r="I236" s="127"/>
      <c r="J236" s="127"/>
    </row>
    <row r="237" spans="1:11">
      <c r="A237" s="115"/>
      <c r="B237" s="116"/>
      <c r="C237" s="93" t="s">
        <v>307</v>
      </c>
      <c r="D237" s="94"/>
      <c r="E237" s="95"/>
      <c r="F237" s="117"/>
      <c r="G237" s="117"/>
      <c r="H237" s="117"/>
      <c r="I237" s="117"/>
      <c r="J237" s="117"/>
    </row>
    <row r="238" spans="1:11" ht="38.25">
      <c r="A238" s="104">
        <v>210</v>
      </c>
      <c r="B238" s="105" t="s">
        <v>308</v>
      </c>
      <c r="C238" s="106" t="s">
        <v>309</v>
      </c>
      <c r="D238" s="107" t="s">
        <v>26</v>
      </c>
      <c r="E238" s="108">
        <v>6.68</v>
      </c>
      <c r="F238" s="109"/>
      <c r="G238" s="109"/>
      <c r="H238" s="109"/>
      <c r="I238" s="109">
        <v>1415.32</v>
      </c>
      <c r="J238" s="109">
        <f t="shared" ref="J238:J263" si="8">ROUND(I238*E238,2)</f>
        <v>9454.34</v>
      </c>
    </row>
    <row r="239" spans="1:11" ht="38.25">
      <c r="A239" s="102">
        <v>211</v>
      </c>
      <c r="B239" s="103" t="s">
        <v>310</v>
      </c>
      <c r="C239" s="111" t="s">
        <v>311</v>
      </c>
      <c r="D239" s="112" t="s">
        <v>31</v>
      </c>
      <c r="E239" s="113">
        <v>688.04</v>
      </c>
      <c r="F239" s="114"/>
      <c r="G239" s="114"/>
      <c r="H239" s="114"/>
      <c r="I239" s="114">
        <v>36</v>
      </c>
      <c r="J239" s="114">
        <f t="shared" si="8"/>
        <v>24769.439999999999</v>
      </c>
    </row>
    <row r="240" spans="1:11" ht="38.25">
      <c r="A240" s="104">
        <v>212</v>
      </c>
      <c r="B240" s="105" t="s">
        <v>312</v>
      </c>
      <c r="C240" s="106" t="s">
        <v>313</v>
      </c>
      <c r="D240" s="107" t="s">
        <v>26</v>
      </c>
      <c r="E240" s="108">
        <v>3.9</v>
      </c>
      <c r="F240" s="109"/>
      <c r="G240" s="109"/>
      <c r="H240" s="109"/>
      <c r="I240" s="109">
        <v>1020.62</v>
      </c>
      <c r="J240" s="109">
        <f t="shared" si="8"/>
        <v>3980.42</v>
      </c>
    </row>
    <row r="241" spans="1:10" ht="38.25">
      <c r="A241" s="104">
        <v>213</v>
      </c>
      <c r="B241" s="105" t="s">
        <v>314</v>
      </c>
      <c r="C241" s="106" t="s">
        <v>315</v>
      </c>
      <c r="D241" s="107" t="s">
        <v>31</v>
      </c>
      <c r="E241" s="108">
        <v>448.5</v>
      </c>
      <c r="F241" s="109"/>
      <c r="G241" s="109"/>
      <c r="H241" s="109"/>
      <c r="I241" s="109">
        <v>54.71</v>
      </c>
      <c r="J241" s="109">
        <f t="shared" si="8"/>
        <v>24537.439999999999</v>
      </c>
    </row>
    <row r="242" spans="1:10" ht="51">
      <c r="A242" s="104">
        <v>214</v>
      </c>
      <c r="B242" s="105" t="s">
        <v>316</v>
      </c>
      <c r="C242" s="106" t="s">
        <v>317</v>
      </c>
      <c r="D242" s="107" t="s">
        <v>52</v>
      </c>
      <c r="E242" s="108">
        <v>117</v>
      </c>
      <c r="F242" s="109"/>
      <c r="G242" s="109"/>
      <c r="H242" s="109"/>
      <c r="I242" s="109">
        <v>4.8600000000000003</v>
      </c>
      <c r="J242" s="109">
        <f t="shared" si="8"/>
        <v>568.62</v>
      </c>
    </row>
    <row r="243" spans="1:10" ht="25.5">
      <c r="A243" s="104">
        <v>215</v>
      </c>
      <c r="B243" s="105" t="s">
        <v>318</v>
      </c>
      <c r="C243" s="106" t="s">
        <v>319</v>
      </c>
      <c r="D243" s="107" t="s">
        <v>52</v>
      </c>
      <c r="E243" s="108">
        <v>117</v>
      </c>
      <c r="F243" s="109"/>
      <c r="G243" s="109"/>
      <c r="H243" s="109"/>
      <c r="I243" s="109">
        <v>18.3</v>
      </c>
      <c r="J243" s="109">
        <f t="shared" si="8"/>
        <v>2141.1</v>
      </c>
    </row>
    <row r="244" spans="1:10" ht="38.25">
      <c r="A244" s="104">
        <v>216</v>
      </c>
      <c r="B244" s="105" t="s">
        <v>316</v>
      </c>
      <c r="C244" s="106" t="s">
        <v>320</v>
      </c>
      <c r="D244" s="107" t="s">
        <v>52</v>
      </c>
      <c r="E244" s="108">
        <v>115</v>
      </c>
      <c r="F244" s="109"/>
      <c r="G244" s="109"/>
      <c r="H244" s="109"/>
      <c r="I244" s="109">
        <v>7.44</v>
      </c>
      <c r="J244" s="109">
        <f t="shared" si="8"/>
        <v>855.6</v>
      </c>
    </row>
    <row r="245" spans="1:10" ht="25.5">
      <c r="A245" s="104">
        <v>217</v>
      </c>
      <c r="B245" s="105" t="s">
        <v>321</v>
      </c>
      <c r="C245" s="106" t="s">
        <v>322</v>
      </c>
      <c r="D245" s="107" t="s">
        <v>52</v>
      </c>
      <c r="E245" s="108">
        <v>115</v>
      </c>
      <c r="F245" s="109"/>
      <c r="G245" s="109"/>
      <c r="H245" s="109"/>
      <c r="I245" s="109">
        <v>20.99</v>
      </c>
      <c r="J245" s="109">
        <f t="shared" si="8"/>
        <v>2413.85</v>
      </c>
    </row>
    <row r="246" spans="1:10" ht="25.5">
      <c r="A246" s="104">
        <v>218</v>
      </c>
      <c r="B246" s="105" t="s">
        <v>323</v>
      </c>
      <c r="C246" s="106" t="s">
        <v>324</v>
      </c>
      <c r="D246" s="107" t="s">
        <v>11</v>
      </c>
      <c r="E246" s="108">
        <v>11</v>
      </c>
      <c r="F246" s="109"/>
      <c r="G246" s="109"/>
      <c r="H246" s="109"/>
      <c r="I246" s="109">
        <v>41.79</v>
      </c>
      <c r="J246" s="109">
        <f t="shared" si="8"/>
        <v>459.69</v>
      </c>
    </row>
    <row r="247" spans="1:10" ht="38.25">
      <c r="A247" s="104">
        <v>219</v>
      </c>
      <c r="B247" s="105" t="s">
        <v>325</v>
      </c>
      <c r="C247" s="106" t="s">
        <v>326</v>
      </c>
      <c r="D247" s="107" t="s">
        <v>138</v>
      </c>
      <c r="E247" s="108">
        <v>1.1100000000000001</v>
      </c>
      <c r="F247" s="109"/>
      <c r="G247" s="109"/>
      <c r="H247" s="109"/>
      <c r="I247" s="109">
        <v>7984.61</v>
      </c>
      <c r="J247" s="109">
        <f t="shared" si="8"/>
        <v>8862.92</v>
      </c>
    </row>
    <row r="248" spans="1:10" ht="38.25">
      <c r="A248" s="104">
        <v>220</v>
      </c>
      <c r="B248" s="105" t="s">
        <v>325</v>
      </c>
      <c r="C248" s="106" t="s">
        <v>327</v>
      </c>
      <c r="D248" s="107" t="s">
        <v>138</v>
      </c>
      <c r="E248" s="108">
        <v>1.1100000000000001</v>
      </c>
      <c r="F248" s="109"/>
      <c r="G248" s="109"/>
      <c r="H248" s="109"/>
      <c r="I248" s="109">
        <v>774.64</v>
      </c>
      <c r="J248" s="109">
        <f t="shared" si="8"/>
        <v>859.85</v>
      </c>
    </row>
    <row r="249" spans="1:10" ht="25.5">
      <c r="A249" s="104">
        <v>221</v>
      </c>
      <c r="B249" s="105" t="s">
        <v>328</v>
      </c>
      <c r="C249" s="106" t="s">
        <v>329</v>
      </c>
      <c r="D249" s="107" t="s">
        <v>52</v>
      </c>
      <c r="E249" s="108">
        <v>111</v>
      </c>
      <c r="F249" s="109"/>
      <c r="G249" s="109"/>
      <c r="H249" s="109"/>
      <c r="I249" s="109">
        <v>16.18</v>
      </c>
      <c r="J249" s="109">
        <f t="shared" si="8"/>
        <v>1795.98</v>
      </c>
    </row>
    <row r="250" spans="1:10" ht="38.25">
      <c r="A250" s="104">
        <v>222</v>
      </c>
      <c r="B250" s="105" t="s">
        <v>330</v>
      </c>
      <c r="C250" s="106" t="s">
        <v>331</v>
      </c>
      <c r="D250" s="107" t="s">
        <v>138</v>
      </c>
      <c r="E250" s="108">
        <v>7.2</v>
      </c>
      <c r="F250" s="109"/>
      <c r="G250" s="109"/>
      <c r="H250" s="109"/>
      <c r="I250" s="109">
        <v>1357.84</v>
      </c>
      <c r="J250" s="109">
        <f t="shared" si="8"/>
        <v>9776.4500000000007</v>
      </c>
    </row>
    <row r="251" spans="1:10" ht="38.25">
      <c r="A251" s="104">
        <v>223</v>
      </c>
      <c r="B251" s="105" t="s">
        <v>332</v>
      </c>
      <c r="C251" s="106" t="s">
        <v>333</v>
      </c>
      <c r="D251" s="107" t="s">
        <v>26</v>
      </c>
      <c r="E251" s="108">
        <v>3.6</v>
      </c>
      <c r="F251" s="109"/>
      <c r="G251" s="109"/>
      <c r="H251" s="109"/>
      <c r="I251" s="109">
        <v>1750.54</v>
      </c>
      <c r="J251" s="109">
        <f t="shared" si="8"/>
        <v>6301.94</v>
      </c>
    </row>
    <row r="252" spans="1:10">
      <c r="A252" s="104">
        <v>224</v>
      </c>
      <c r="B252" s="105" t="s">
        <v>334</v>
      </c>
      <c r="C252" s="106" t="s">
        <v>335</v>
      </c>
      <c r="D252" s="107" t="s">
        <v>31</v>
      </c>
      <c r="E252" s="108">
        <v>403.2</v>
      </c>
      <c r="F252" s="109"/>
      <c r="G252" s="109"/>
      <c r="H252" s="109"/>
      <c r="I252" s="109">
        <v>20.49</v>
      </c>
      <c r="J252" s="109">
        <f t="shared" si="8"/>
        <v>8261.57</v>
      </c>
    </row>
    <row r="253" spans="1:10" ht="38.25">
      <c r="A253" s="104">
        <v>225</v>
      </c>
      <c r="B253" s="105" t="s">
        <v>336</v>
      </c>
      <c r="C253" s="106" t="s">
        <v>337</v>
      </c>
      <c r="D253" s="107" t="s">
        <v>138</v>
      </c>
      <c r="E253" s="108">
        <v>0.4</v>
      </c>
      <c r="F253" s="109"/>
      <c r="G253" s="109"/>
      <c r="H253" s="109"/>
      <c r="I253" s="109">
        <v>204.42</v>
      </c>
      <c r="J253" s="109">
        <f t="shared" si="8"/>
        <v>81.77</v>
      </c>
    </row>
    <row r="254" spans="1:10" ht="25.5">
      <c r="A254" s="104">
        <v>226</v>
      </c>
      <c r="B254" s="105" t="s">
        <v>338</v>
      </c>
      <c r="C254" s="106" t="s">
        <v>339</v>
      </c>
      <c r="D254" s="107" t="s">
        <v>52</v>
      </c>
      <c r="E254" s="108">
        <v>42</v>
      </c>
      <c r="F254" s="109"/>
      <c r="G254" s="109"/>
      <c r="H254" s="109"/>
      <c r="I254" s="109">
        <v>20.7</v>
      </c>
      <c r="J254" s="109">
        <f t="shared" si="8"/>
        <v>869.4</v>
      </c>
    </row>
    <row r="255" spans="1:10" ht="51">
      <c r="A255" s="104">
        <v>227</v>
      </c>
      <c r="B255" s="105" t="s">
        <v>340</v>
      </c>
      <c r="C255" s="106" t="s">
        <v>341</v>
      </c>
      <c r="D255" s="107" t="s">
        <v>26</v>
      </c>
      <c r="E255" s="108">
        <v>0.215</v>
      </c>
      <c r="F255" s="109"/>
      <c r="G255" s="109"/>
      <c r="H255" s="109"/>
      <c r="I255" s="109">
        <v>13039.22</v>
      </c>
      <c r="J255" s="109">
        <f t="shared" si="8"/>
        <v>2803.43</v>
      </c>
    </row>
    <row r="256" spans="1:10" ht="25.5">
      <c r="A256" s="104">
        <v>228</v>
      </c>
      <c r="B256" s="105" t="s">
        <v>342</v>
      </c>
      <c r="C256" s="106" t="s">
        <v>343</v>
      </c>
      <c r="D256" s="107" t="s">
        <v>31</v>
      </c>
      <c r="E256" s="108">
        <v>18</v>
      </c>
      <c r="F256" s="109"/>
      <c r="G256" s="109"/>
      <c r="H256" s="109"/>
      <c r="I256" s="109">
        <v>202.09</v>
      </c>
      <c r="J256" s="109">
        <f t="shared" si="8"/>
        <v>3637.62</v>
      </c>
    </row>
    <row r="257" spans="1:11" ht="25.5">
      <c r="A257" s="104">
        <v>229</v>
      </c>
      <c r="B257" s="105" t="s">
        <v>265</v>
      </c>
      <c r="C257" s="106" t="s">
        <v>344</v>
      </c>
      <c r="D257" s="107" t="s">
        <v>31</v>
      </c>
      <c r="E257" s="108">
        <v>0.64</v>
      </c>
      <c r="F257" s="109"/>
      <c r="G257" s="109"/>
      <c r="H257" s="109"/>
      <c r="I257" s="109">
        <v>190.7</v>
      </c>
      <c r="J257" s="109">
        <f t="shared" si="8"/>
        <v>122.05</v>
      </c>
    </row>
    <row r="258" spans="1:11" ht="25.5">
      <c r="A258" s="104">
        <v>230</v>
      </c>
      <c r="B258" s="105" t="s">
        <v>345</v>
      </c>
      <c r="C258" s="106" t="s">
        <v>346</v>
      </c>
      <c r="D258" s="107" t="s">
        <v>290</v>
      </c>
      <c r="E258" s="108">
        <v>1</v>
      </c>
      <c r="F258" s="109"/>
      <c r="G258" s="109"/>
      <c r="H258" s="109"/>
      <c r="I258" s="109">
        <v>758.96</v>
      </c>
      <c r="J258" s="109">
        <f t="shared" si="8"/>
        <v>758.96</v>
      </c>
    </row>
    <row r="259" spans="1:11" ht="25.5">
      <c r="A259" s="104">
        <v>231</v>
      </c>
      <c r="B259" s="105" t="s">
        <v>347</v>
      </c>
      <c r="C259" s="106" t="s">
        <v>348</v>
      </c>
      <c r="D259" s="107" t="s">
        <v>256</v>
      </c>
      <c r="E259" s="108">
        <v>1</v>
      </c>
      <c r="F259" s="109"/>
      <c r="G259" s="109"/>
      <c r="H259" s="109"/>
      <c r="I259" s="109">
        <v>6.19</v>
      </c>
      <c r="J259" s="109">
        <f t="shared" si="8"/>
        <v>6.19</v>
      </c>
    </row>
    <row r="260" spans="1:11" ht="25.5">
      <c r="A260" s="104">
        <v>232</v>
      </c>
      <c r="B260" s="105" t="s">
        <v>349</v>
      </c>
      <c r="C260" s="106" t="s">
        <v>350</v>
      </c>
      <c r="D260" s="107" t="s">
        <v>290</v>
      </c>
      <c r="E260" s="108">
        <v>1</v>
      </c>
      <c r="F260" s="109"/>
      <c r="G260" s="109"/>
      <c r="H260" s="109"/>
      <c r="I260" s="109">
        <v>379.48</v>
      </c>
      <c r="J260" s="109">
        <f t="shared" si="8"/>
        <v>379.48</v>
      </c>
    </row>
    <row r="261" spans="1:11" ht="38.25">
      <c r="A261" s="104">
        <v>233</v>
      </c>
      <c r="B261" s="105" t="s">
        <v>325</v>
      </c>
      <c r="C261" s="106" t="s">
        <v>351</v>
      </c>
      <c r="D261" s="107" t="s">
        <v>138</v>
      </c>
      <c r="E261" s="108">
        <v>0.08</v>
      </c>
      <c r="F261" s="109"/>
      <c r="G261" s="109"/>
      <c r="H261" s="109"/>
      <c r="I261" s="109">
        <v>4474.9799999999996</v>
      </c>
      <c r="J261" s="109">
        <f t="shared" si="8"/>
        <v>358</v>
      </c>
    </row>
    <row r="262" spans="1:11" ht="51">
      <c r="A262" s="96">
        <v>234</v>
      </c>
      <c r="B262" s="97" t="s">
        <v>352</v>
      </c>
      <c r="C262" s="98" t="s">
        <v>353</v>
      </c>
      <c r="D262" s="99" t="s">
        <v>290</v>
      </c>
      <c r="E262" s="100">
        <v>1</v>
      </c>
      <c r="F262" s="101"/>
      <c r="G262" s="101"/>
      <c r="H262" s="101"/>
      <c r="I262" s="101">
        <v>225.37</v>
      </c>
      <c r="J262" s="101">
        <f t="shared" si="8"/>
        <v>225.37</v>
      </c>
    </row>
    <row r="263" spans="1:11" ht="25.5">
      <c r="A263" s="104">
        <v>235</v>
      </c>
      <c r="B263" s="105" t="s">
        <v>354</v>
      </c>
      <c r="C263" s="106" t="s">
        <v>355</v>
      </c>
      <c r="D263" s="107" t="s">
        <v>31</v>
      </c>
      <c r="E263" s="108">
        <v>20</v>
      </c>
      <c r="F263" s="109"/>
      <c r="G263" s="109"/>
      <c r="H263" s="109"/>
      <c r="I263" s="109">
        <v>352.53</v>
      </c>
      <c r="J263" s="109">
        <f t="shared" si="8"/>
        <v>7050.6</v>
      </c>
    </row>
    <row r="264" spans="1:11">
      <c r="A264" s="118"/>
      <c r="B264" s="119"/>
      <c r="C264" s="120" t="s">
        <v>356</v>
      </c>
      <c r="D264" s="121"/>
      <c r="E264" s="122"/>
      <c r="F264" s="110"/>
      <c r="G264" s="110"/>
      <c r="H264" s="110"/>
      <c r="I264" s="110"/>
      <c r="J264" s="110" t="str">
        <f>TEXT(SUM(J237:J263),"0,00")</f>
        <v>121332,08</v>
      </c>
      <c r="K264" s="73"/>
    </row>
    <row r="265" spans="1:11">
      <c r="A265" s="125"/>
      <c r="B265" s="126"/>
      <c r="C265" s="88"/>
      <c r="D265" s="89"/>
      <c r="E265" s="90"/>
      <c r="F265" s="127"/>
      <c r="G265" s="127"/>
      <c r="H265" s="127"/>
      <c r="I265" s="127"/>
      <c r="J265" s="127"/>
    </row>
    <row r="266" spans="1:11">
      <c r="A266" s="115"/>
      <c r="B266" s="116"/>
      <c r="C266" s="93" t="s">
        <v>357</v>
      </c>
      <c r="D266" s="94"/>
      <c r="E266" s="95"/>
      <c r="F266" s="117"/>
      <c r="G266" s="117"/>
      <c r="H266" s="117"/>
      <c r="I266" s="117"/>
      <c r="J266" s="117"/>
    </row>
    <row r="267" spans="1:11" ht="51">
      <c r="A267" s="104">
        <v>236</v>
      </c>
      <c r="B267" s="105" t="s">
        <v>358</v>
      </c>
      <c r="C267" s="106" t="s">
        <v>359</v>
      </c>
      <c r="D267" s="107" t="s">
        <v>26</v>
      </c>
      <c r="E267" s="108">
        <v>1.022</v>
      </c>
      <c r="F267" s="109"/>
      <c r="G267" s="109"/>
      <c r="H267" s="109"/>
      <c r="I267" s="109">
        <v>783.47</v>
      </c>
      <c r="J267" s="109">
        <f t="shared" ref="J267:J293" si="9">ROUND(I267*E267,2)</f>
        <v>800.71</v>
      </c>
    </row>
    <row r="268" spans="1:11" ht="51">
      <c r="A268" s="102">
        <v>237</v>
      </c>
      <c r="B268" s="103" t="s">
        <v>360</v>
      </c>
      <c r="C268" s="111" t="s">
        <v>361</v>
      </c>
      <c r="D268" s="112" t="s">
        <v>31</v>
      </c>
      <c r="E268" s="113">
        <v>102.2</v>
      </c>
      <c r="F268" s="114"/>
      <c r="G268" s="114"/>
      <c r="H268" s="114"/>
      <c r="I268" s="114">
        <v>89.67</v>
      </c>
      <c r="J268" s="114">
        <f t="shared" si="9"/>
        <v>9164.27</v>
      </c>
    </row>
    <row r="269" spans="1:11" ht="51">
      <c r="A269" s="104">
        <v>238</v>
      </c>
      <c r="B269" s="105" t="s">
        <v>362</v>
      </c>
      <c r="C269" s="106" t="s">
        <v>363</v>
      </c>
      <c r="D269" s="107" t="s">
        <v>26</v>
      </c>
      <c r="E269" s="108">
        <v>1.022</v>
      </c>
      <c r="F269" s="109"/>
      <c r="G269" s="109"/>
      <c r="H269" s="109"/>
      <c r="I269" s="109">
        <v>100.53</v>
      </c>
      <c r="J269" s="109">
        <f t="shared" si="9"/>
        <v>102.74</v>
      </c>
    </row>
    <row r="270" spans="1:11" ht="51">
      <c r="A270" s="104">
        <v>239</v>
      </c>
      <c r="B270" s="105" t="s">
        <v>364</v>
      </c>
      <c r="C270" s="106" t="s">
        <v>365</v>
      </c>
      <c r="D270" s="107" t="s">
        <v>26</v>
      </c>
      <c r="E270" s="108">
        <v>1.022</v>
      </c>
      <c r="F270" s="109"/>
      <c r="G270" s="109"/>
      <c r="H270" s="109"/>
      <c r="I270" s="109">
        <v>769.35</v>
      </c>
      <c r="J270" s="109">
        <f t="shared" si="9"/>
        <v>786.28</v>
      </c>
    </row>
    <row r="271" spans="1:11" ht="51">
      <c r="A271" s="104">
        <v>240</v>
      </c>
      <c r="B271" s="105" t="s">
        <v>364</v>
      </c>
      <c r="C271" s="106" t="s">
        <v>366</v>
      </c>
      <c r="D271" s="107" t="s">
        <v>26</v>
      </c>
      <c r="E271" s="108">
        <v>1.022</v>
      </c>
      <c r="F271" s="109"/>
      <c r="G271" s="109"/>
      <c r="H271" s="109"/>
      <c r="I271" s="109">
        <v>690.53</v>
      </c>
      <c r="J271" s="109">
        <f t="shared" si="9"/>
        <v>705.72</v>
      </c>
    </row>
    <row r="272" spans="1:11" ht="51">
      <c r="A272" s="104">
        <v>241</v>
      </c>
      <c r="B272" s="105" t="s">
        <v>367</v>
      </c>
      <c r="C272" s="106" t="s">
        <v>368</v>
      </c>
      <c r="D272" s="107" t="s">
        <v>31</v>
      </c>
      <c r="E272" s="108">
        <v>32.4</v>
      </c>
      <c r="F272" s="109"/>
      <c r="G272" s="109"/>
      <c r="H272" s="109"/>
      <c r="I272" s="109">
        <v>17.47</v>
      </c>
      <c r="J272" s="109">
        <f t="shared" si="9"/>
        <v>566.03</v>
      </c>
    </row>
    <row r="273" spans="1:10" ht="51">
      <c r="A273" s="104">
        <v>242</v>
      </c>
      <c r="B273" s="105" t="s">
        <v>358</v>
      </c>
      <c r="C273" s="106" t="s">
        <v>359</v>
      </c>
      <c r="D273" s="107" t="s">
        <v>26</v>
      </c>
      <c r="E273" s="108">
        <v>3.82</v>
      </c>
      <c r="F273" s="109"/>
      <c r="G273" s="109"/>
      <c r="H273" s="109"/>
      <c r="I273" s="109">
        <v>783.47</v>
      </c>
      <c r="J273" s="109">
        <f t="shared" si="9"/>
        <v>2992.86</v>
      </c>
    </row>
    <row r="274" spans="1:10" ht="51">
      <c r="A274" s="104">
        <v>243</v>
      </c>
      <c r="B274" s="105" t="s">
        <v>369</v>
      </c>
      <c r="C274" s="106" t="s">
        <v>370</v>
      </c>
      <c r="D274" s="107" t="s">
        <v>31</v>
      </c>
      <c r="E274" s="108">
        <v>382</v>
      </c>
      <c r="F274" s="109"/>
      <c r="G274" s="109"/>
      <c r="H274" s="109"/>
      <c r="I274" s="109">
        <v>42.65</v>
      </c>
      <c r="J274" s="109">
        <f t="shared" si="9"/>
        <v>16292.3</v>
      </c>
    </row>
    <row r="275" spans="1:10" ht="51">
      <c r="A275" s="104">
        <v>244</v>
      </c>
      <c r="B275" s="105" t="s">
        <v>362</v>
      </c>
      <c r="C275" s="106" t="s">
        <v>363</v>
      </c>
      <c r="D275" s="107" t="s">
        <v>26</v>
      </c>
      <c r="E275" s="108">
        <v>3.82</v>
      </c>
      <c r="F275" s="109"/>
      <c r="G275" s="109"/>
      <c r="H275" s="109"/>
      <c r="I275" s="109">
        <v>100.53</v>
      </c>
      <c r="J275" s="109">
        <f t="shared" si="9"/>
        <v>384.02</v>
      </c>
    </row>
    <row r="276" spans="1:10" ht="51">
      <c r="A276" s="104">
        <v>245</v>
      </c>
      <c r="B276" s="105" t="s">
        <v>364</v>
      </c>
      <c r="C276" s="106" t="s">
        <v>365</v>
      </c>
      <c r="D276" s="107" t="s">
        <v>26</v>
      </c>
      <c r="E276" s="108">
        <v>3.82</v>
      </c>
      <c r="F276" s="109"/>
      <c r="G276" s="109"/>
      <c r="H276" s="109"/>
      <c r="I276" s="109">
        <v>769.35</v>
      </c>
      <c r="J276" s="109">
        <f t="shared" si="9"/>
        <v>2938.92</v>
      </c>
    </row>
    <row r="277" spans="1:10" ht="51">
      <c r="A277" s="104">
        <v>246</v>
      </c>
      <c r="B277" s="105" t="s">
        <v>364</v>
      </c>
      <c r="C277" s="106" t="s">
        <v>366</v>
      </c>
      <c r="D277" s="107" t="s">
        <v>26</v>
      </c>
      <c r="E277" s="108">
        <v>3.82</v>
      </c>
      <c r="F277" s="109"/>
      <c r="G277" s="109"/>
      <c r="H277" s="109"/>
      <c r="I277" s="109">
        <v>690.53</v>
      </c>
      <c r="J277" s="109">
        <f t="shared" si="9"/>
        <v>2637.82</v>
      </c>
    </row>
    <row r="278" spans="1:10" ht="51">
      <c r="A278" s="104">
        <v>247</v>
      </c>
      <c r="B278" s="105" t="s">
        <v>367</v>
      </c>
      <c r="C278" s="106" t="s">
        <v>368</v>
      </c>
      <c r="D278" s="107" t="s">
        <v>31</v>
      </c>
      <c r="E278" s="108">
        <v>57.3</v>
      </c>
      <c r="F278" s="109"/>
      <c r="G278" s="109"/>
      <c r="H278" s="109"/>
      <c r="I278" s="109">
        <v>17.47</v>
      </c>
      <c r="J278" s="109">
        <f t="shared" si="9"/>
        <v>1001.03</v>
      </c>
    </row>
    <row r="279" spans="1:10" ht="51">
      <c r="A279" s="104">
        <v>248</v>
      </c>
      <c r="B279" s="105" t="s">
        <v>367</v>
      </c>
      <c r="C279" s="106" t="s">
        <v>368</v>
      </c>
      <c r="D279" s="107" t="s">
        <v>31</v>
      </c>
      <c r="E279" s="108">
        <v>14.5</v>
      </c>
      <c r="F279" s="109"/>
      <c r="G279" s="109"/>
      <c r="H279" s="109"/>
      <c r="I279" s="109">
        <v>17.47</v>
      </c>
      <c r="J279" s="109">
        <f t="shared" si="9"/>
        <v>253.32</v>
      </c>
    </row>
    <row r="280" spans="1:10" ht="51">
      <c r="A280" s="104">
        <v>249</v>
      </c>
      <c r="B280" s="105" t="s">
        <v>358</v>
      </c>
      <c r="C280" s="106" t="s">
        <v>359</v>
      </c>
      <c r="D280" s="107" t="s">
        <v>26</v>
      </c>
      <c r="E280" s="108">
        <v>0.96</v>
      </c>
      <c r="F280" s="109"/>
      <c r="G280" s="109"/>
      <c r="H280" s="109"/>
      <c r="I280" s="109">
        <v>783.47</v>
      </c>
      <c r="J280" s="109">
        <f t="shared" si="9"/>
        <v>752.13</v>
      </c>
    </row>
    <row r="281" spans="1:10" ht="51">
      <c r="A281" s="104">
        <v>250</v>
      </c>
      <c r="B281" s="105" t="s">
        <v>369</v>
      </c>
      <c r="C281" s="106" t="s">
        <v>370</v>
      </c>
      <c r="D281" s="107" t="s">
        <v>31</v>
      </c>
      <c r="E281" s="108">
        <v>96</v>
      </c>
      <c r="F281" s="109"/>
      <c r="G281" s="109"/>
      <c r="H281" s="109"/>
      <c r="I281" s="109">
        <v>42.65</v>
      </c>
      <c r="J281" s="109">
        <f t="shared" si="9"/>
        <v>4094.4</v>
      </c>
    </row>
    <row r="282" spans="1:10" ht="51">
      <c r="A282" s="104">
        <v>251</v>
      </c>
      <c r="B282" s="105" t="s">
        <v>362</v>
      </c>
      <c r="C282" s="106" t="s">
        <v>363</v>
      </c>
      <c r="D282" s="107" t="s">
        <v>26</v>
      </c>
      <c r="E282" s="108">
        <v>0.96</v>
      </c>
      <c r="F282" s="109"/>
      <c r="G282" s="109"/>
      <c r="H282" s="109"/>
      <c r="I282" s="109">
        <v>100.53</v>
      </c>
      <c r="J282" s="109">
        <f t="shared" si="9"/>
        <v>96.51</v>
      </c>
    </row>
    <row r="283" spans="1:10" ht="51">
      <c r="A283" s="104">
        <v>252</v>
      </c>
      <c r="B283" s="105" t="s">
        <v>364</v>
      </c>
      <c r="C283" s="106" t="s">
        <v>365</v>
      </c>
      <c r="D283" s="107" t="s">
        <v>26</v>
      </c>
      <c r="E283" s="108">
        <v>0.96</v>
      </c>
      <c r="F283" s="109"/>
      <c r="G283" s="109"/>
      <c r="H283" s="109"/>
      <c r="I283" s="109">
        <v>769.35</v>
      </c>
      <c r="J283" s="109">
        <f t="shared" si="9"/>
        <v>738.58</v>
      </c>
    </row>
    <row r="284" spans="1:10" ht="51">
      <c r="A284" s="104">
        <v>253</v>
      </c>
      <c r="B284" s="105" t="s">
        <v>364</v>
      </c>
      <c r="C284" s="106" t="s">
        <v>366</v>
      </c>
      <c r="D284" s="107" t="s">
        <v>26</v>
      </c>
      <c r="E284" s="108">
        <v>0.96</v>
      </c>
      <c r="F284" s="109"/>
      <c r="G284" s="109"/>
      <c r="H284" s="109"/>
      <c r="I284" s="109">
        <v>690.53</v>
      </c>
      <c r="J284" s="109">
        <f t="shared" si="9"/>
        <v>662.91</v>
      </c>
    </row>
    <row r="285" spans="1:10" ht="51">
      <c r="A285" s="104">
        <v>254</v>
      </c>
      <c r="B285" s="105" t="s">
        <v>371</v>
      </c>
      <c r="C285" s="106" t="s">
        <v>372</v>
      </c>
      <c r="D285" s="107" t="s">
        <v>26</v>
      </c>
      <c r="E285" s="108">
        <v>7.96</v>
      </c>
      <c r="F285" s="109"/>
      <c r="G285" s="109"/>
      <c r="H285" s="109"/>
      <c r="I285" s="109">
        <v>246.69</v>
      </c>
      <c r="J285" s="109">
        <f t="shared" si="9"/>
        <v>1963.65</v>
      </c>
    </row>
    <row r="286" spans="1:10" ht="25.5">
      <c r="A286" s="104">
        <v>255</v>
      </c>
      <c r="B286" s="105" t="s">
        <v>373</v>
      </c>
      <c r="C286" s="106" t="s">
        <v>374</v>
      </c>
      <c r="D286" s="107" t="s">
        <v>26</v>
      </c>
      <c r="E286" s="108">
        <v>7.96</v>
      </c>
      <c r="F286" s="109"/>
      <c r="G286" s="109"/>
      <c r="H286" s="109"/>
      <c r="I286" s="109">
        <v>73.14</v>
      </c>
      <c r="J286" s="109">
        <f t="shared" si="9"/>
        <v>582.19000000000005</v>
      </c>
    </row>
    <row r="287" spans="1:10" ht="63.75">
      <c r="A287" s="104">
        <v>256</v>
      </c>
      <c r="B287" s="105" t="s">
        <v>375</v>
      </c>
      <c r="C287" s="106" t="s">
        <v>376</v>
      </c>
      <c r="D287" s="107" t="s">
        <v>138</v>
      </c>
      <c r="E287" s="108">
        <v>0.05</v>
      </c>
      <c r="F287" s="109"/>
      <c r="G287" s="109"/>
      <c r="H287" s="109"/>
      <c r="I287" s="109">
        <v>471.28</v>
      </c>
      <c r="J287" s="109">
        <f t="shared" si="9"/>
        <v>23.56</v>
      </c>
    </row>
    <row r="288" spans="1:10" ht="51">
      <c r="A288" s="104">
        <v>257</v>
      </c>
      <c r="B288" s="105" t="s">
        <v>377</v>
      </c>
      <c r="C288" s="106" t="s">
        <v>378</v>
      </c>
      <c r="D288" s="107" t="s">
        <v>31</v>
      </c>
      <c r="E288" s="108">
        <v>4.4000000000000004</v>
      </c>
      <c r="F288" s="109"/>
      <c r="G288" s="109"/>
      <c r="H288" s="109"/>
      <c r="I288" s="109">
        <v>85.47</v>
      </c>
      <c r="J288" s="109">
        <f t="shared" si="9"/>
        <v>376.07</v>
      </c>
    </row>
    <row r="289" spans="1:11" ht="51">
      <c r="A289" s="104">
        <v>258</v>
      </c>
      <c r="B289" s="105" t="s">
        <v>379</v>
      </c>
      <c r="C289" s="106" t="s">
        <v>380</v>
      </c>
      <c r="D289" s="107" t="s">
        <v>26</v>
      </c>
      <c r="E289" s="108">
        <v>4.3999999999999997E-2</v>
      </c>
      <c r="F289" s="109"/>
      <c r="G289" s="109"/>
      <c r="H289" s="109"/>
      <c r="I289" s="109">
        <v>2699.12</v>
      </c>
      <c r="J289" s="109">
        <f t="shared" si="9"/>
        <v>118.76</v>
      </c>
    </row>
    <row r="290" spans="1:11" ht="38.25">
      <c r="A290" s="104">
        <v>259</v>
      </c>
      <c r="B290" s="105" t="s">
        <v>284</v>
      </c>
      <c r="C290" s="106" t="s">
        <v>285</v>
      </c>
      <c r="D290" s="107" t="s">
        <v>138</v>
      </c>
      <c r="E290" s="108">
        <v>0.05</v>
      </c>
      <c r="F290" s="109"/>
      <c r="G290" s="109"/>
      <c r="H290" s="109"/>
      <c r="I290" s="109">
        <v>912.44</v>
      </c>
      <c r="J290" s="109">
        <f t="shared" si="9"/>
        <v>45.62</v>
      </c>
    </row>
    <row r="291" spans="1:11" ht="38.25">
      <c r="A291" s="104">
        <v>260</v>
      </c>
      <c r="B291" s="105" t="s">
        <v>381</v>
      </c>
      <c r="C291" s="106" t="s">
        <v>382</v>
      </c>
      <c r="D291" s="107" t="s">
        <v>31</v>
      </c>
      <c r="E291" s="108">
        <v>7.4</v>
      </c>
      <c r="F291" s="109"/>
      <c r="G291" s="109"/>
      <c r="H291" s="109"/>
      <c r="I291" s="109">
        <v>24.76</v>
      </c>
      <c r="J291" s="109">
        <f t="shared" si="9"/>
        <v>183.22</v>
      </c>
    </row>
    <row r="292" spans="1:11" ht="25.5">
      <c r="A292" s="96">
        <v>261</v>
      </c>
      <c r="B292" s="97" t="s">
        <v>383</v>
      </c>
      <c r="C292" s="98" t="s">
        <v>384</v>
      </c>
      <c r="D292" s="99" t="s">
        <v>31</v>
      </c>
      <c r="E292" s="100">
        <v>6</v>
      </c>
      <c r="F292" s="101"/>
      <c r="G292" s="101"/>
      <c r="H292" s="101"/>
      <c r="I292" s="101">
        <v>967.78</v>
      </c>
      <c r="J292" s="101">
        <f t="shared" si="9"/>
        <v>5806.68</v>
      </c>
    </row>
    <row r="293" spans="1:11" ht="25.5">
      <c r="A293" s="104">
        <v>262</v>
      </c>
      <c r="B293" s="105" t="s">
        <v>385</v>
      </c>
      <c r="C293" s="106" t="s">
        <v>386</v>
      </c>
      <c r="D293" s="107" t="s">
        <v>31</v>
      </c>
      <c r="E293" s="108">
        <v>1.4</v>
      </c>
      <c r="F293" s="109"/>
      <c r="G293" s="109"/>
      <c r="H293" s="109"/>
      <c r="I293" s="109">
        <v>1030.6500000000001</v>
      </c>
      <c r="J293" s="109">
        <f t="shared" si="9"/>
        <v>1442.91</v>
      </c>
    </row>
    <row r="294" spans="1:11">
      <c r="A294" s="118"/>
      <c r="B294" s="119"/>
      <c r="C294" s="120" t="s">
        <v>387</v>
      </c>
      <c r="D294" s="121"/>
      <c r="E294" s="122"/>
      <c r="F294" s="110"/>
      <c r="G294" s="110"/>
      <c r="H294" s="110"/>
      <c r="I294" s="110"/>
      <c r="J294" s="110" t="str">
        <f>TEXT(SUM(J266:J293),"0,00")</f>
        <v>55513,21</v>
      </c>
      <c r="K294" s="73"/>
    </row>
    <row r="295" spans="1:11">
      <c r="A295" s="125"/>
      <c r="B295" s="126"/>
      <c r="C295" s="88"/>
      <c r="D295" s="89"/>
      <c r="E295" s="90"/>
      <c r="F295" s="127"/>
      <c r="G295" s="127"/>
      <c r="H295" s="127"/>
      <c r="I295" s="127"/>
      <c r="J295" s="127"/>
    </row>
    <row r="296" spans="1:11">
      <c r="A296" s="115"/>
      <c r="B296" s="116"/>
      <c r="C296" s="93" t="s">
        <v>388</v>
      </c>
      <c r="D296" s="94"/>
      <c r="E296" s="95"/>
      <c r="F296" s="117"/>
      <c r="G296" s="117"/>
      <c r="H296" s="117"/>
      <c r="I296" s="117"/>
      <c r="J296" s="117"/>
    </row>
    <row r="297" spans="1:11" ht="38.25">
      <c r="A297" s="104">
        <v>263</v>
      </c>
      <c r="B297" s="105" t="s">
        <v>284</v>
      </c>
      <c r="C297" s="106" t="s">
        <v>285</v>
      </c>
      <c r="D297" s="107" t="s">
        <v>138</v>
      </c>
      <c r="E297" s="108">
        <v>0.124</v>
      </c>
      <c r="F297" s="109"/>
      <c r="G297" s="109"/>
      <c r="H297" s="109"/>
      <c r="I297" s="109">
        <v>912.44</v>
      </c>
      <c r="J297" s="109">
        <f t="shared" ref="J297:J312" si="10">ROUND(I297*E297,2)</f>
        <v>113.14</v>
      </c>
    </row>
    <row r="298" spans="1:11" ht="25.5">
      <c r="A298" s="102">
        <v>264</v>
      </c>
      <c r="B298" s="103" t="s">
        <v>389</v>
      </c>
      <c r="C298" s="111" t="s">
        <v>390</v>
      </c>
      <c r="D298" s="112" t="s">
        <v>52</v>
      </c>
      <c r="E298" s="113">
        <v>12.4</v>
      </c>
      <c r="F298" s="114"/>
      <c r="G298" s="114"/>
      <c r="H298" s="114"/>
      <c r="I298" s="114">
        <v>209.94</v>
      </c>
      <c r="J298" s="114">
        <f t="shared" si="10"/>
        <v>2603.2600000000002</v>
      </c>
    </row>
    <row r="299" spans="1:11" ht="38.25">
      <c r="A299" s="104">
        <v>265</v>
      </c>
      <c r="B299" s="105" t="s">
        <v>284</v>
      </c>
      <c r="C299" s="106" t="s">
        <v>391</v>
      </c>
      <c r="D299" s="107" t="s">
        <v>138</v>
      </c>
      <c r="E299" s="108">
        <v>0.30099999999999999</v>
      </c>
      <c r="F299" s="109"/>
      <c r="G299" s="109"/>
      <c r="H299" s="109"/>
      <c r="I299" s="109">
        <v>912.44</v>
      </c>
      <c r="J299" s="109">
        <f t="shared" si="10"/>
        <v>274.64</v>
      </c>
    </row>
    <row r="300" spans="1:11" ht="25.5">
      <c r="A300" s="104">
        <v>266</v>
      </c>
      <c r="B300" s="105" t="s">
        <v>389</v>
      </c>
      <c r="C300" s="106" t="s">
        <v>390</v>
      </c>
      <c r="D300" s="107" t="s">
        <v>52</v>
      </c>
      <c r="E300" s="108">
        <v>23.5</v>
      </c>
      <c r="F300" s="109"/>
      <c r="G300" s="109"/>
      <c r="H300" s="109"/>
      <c r="I300" s="109">
        <v>209.94</v>
      </c>
      <c r="J300" s="109">
        <f t="shared" si="10"/>
        <v>4933.59</v>
      </c>
    </row>
    <row r="301" spans="1:11" ht="25.5">
      <c r="A301" s="104">
        <v>267</v>
      </c>
      <c r="B301" s="105" t="s">
        <v>392</v>
      </c>
      <c r="C301" s="106" t="s">
        <v>393</v>
      </c>
      <c r="D301" s="107" t="s">
        <v>52</v>
      </c>
      <c r="E301" s="108">
        <v>6.6</v>
      </c>
      <c r="F301" s="109"/>
      <c r="G301" s="109"/>
      <c r="H301" s="109"/>
      <c r="I301" s="109">
        <v>139.22</v>
      </c>
      <c r="J301" s="109">
        <f t="shared" si="10"/>
        <v>918.85</v>
      </c>
    </row>
    <row r="302" spans="1:11" ht="25.5">
      <c r="A302" s="104">
        <v>268</v>
      </c>
      <c r="B302" s="105" t="s">
        <v>394</v>
      </c>
      <c r="C302" s="106" t="s">
        <v>395</v>
      </c>
      <c r="D302" s="107" t="s">
        <v>138</v>
      </c>
      <c r="E302" s="108">
        <v>0.3</v>
      </c>
      <c r="F302" s="109"/>
      <c r="G302" s="109"/>
      <c r="H302" s="109"/>
      <c r="I302" s="109">
        <v>392.79</v>
      </c>
      <c r="J302" s="109">
        <f t="shared" si="10"/>
        <v>117.84</v>
      </c>
    </row>
    <row r="303" spans="1:11" ht="38.25">
      <c r="A303" s="104">
        <v>269</v>
      </c>
      <c r="B303" s="105" t="s">
        <v>284</v>
      </c>
      <c r="C303" s="106" t="s">
        <v>285</v>
      </c>
      <c r="D303" s="107" t="s">
        <v>138</v>
      </c>
      <c r="E303" s="108">
        <v>0.10199999999999999</v>
      </c>
      <c r="F303" s="109"/>
      <c r="G303" s="109"/>
      <c r="H303" s="109"/>
      <c r="I303" s="109">
        <v>912.44</v>
      </c>
      <c r="J303" s="109">
        <f t="shared" si="10"/>
        <v>93.07</v>
      </c>
    </row>
    <row r="304" spans="1:11" ht="25.5">
      <c r="A304" s="104">
        <v>270</v>
      </c>
      <c r="B304" s="105" t="s">
        <v>389</v>
      </c>
      <c r="C304" s="106" t="s">
        <v>390</v>
      </c>
      <c r="D304" s="107" t="s">
        <v>52</v>
      </c>
      <c r="E304" s="108">
        <v>10.199999999999999</v>
      </c>
      <c r="F304" s="109"/>
      <c r="G304" s="109"/>
      <c r="H304" s="109"/>
      <c r="I304" s="109">
        <v>209.94</v>
      </c>
      <c r="J304" s="109">
        <f t="shared" si="10"/>
        <v>2141.39</v>
      </c>
    </row>
    <row r="305" spans="1:11" ht="38.25">
      <c r="A305" s="104">
        <v>271</v>
      </c>
      <c r="B305" s="105" t="s">
        <v>284</v>
      </c>
      <c r="C305" s="106" t="s">
        <v>285</v>
      </c>
      <c r="D305" s="107" t="s">
        <v>138</v>
      </c>
      <c r="E305" s="108">
        <v>2.1499999999999998E-2</v>
      </c>
      <c r="F305" s="109"/>
      <c r="G305" s="109"/>
      <c r="H305" s="109"/>
      <c r="I305" s="109">
        <v>912.44</v>
      </c>
      <c r="J305" s="109">
        <f t="shared" si="10"/>
        <v>19.62</v>
      </c>
    </row>
    <row r="306" spans="1:11" ht="25.5">
      <c r="A306" s="104">
        <v>272</v>
      </c>
      <c r="B306" s="105" t="s">
        <v>389</v>
      </c>
      <c r="C306" s="106" t="s">
        <v>390</v>
      </c>
      <c r="D306" s="107" t="s">
        <v>52</v>
      </c>
      <c r="E306" s="108">
        <v>2.15</v>
      </c>
      <c r="F306" s="109"/>
      <c r="G306" s="109"/>
      <c r="H306" s="109"/>
      <c r="I306" s="109">
        <v>209.95</v>
      </c>
      <c r="J306" s="109">
        <f t="shared" si="10"/>
        <v>451.39</v>
      </c>
    </row>
    <row r="307" spans="1:11" ht="38.25">
      <c r="A307" s="104">
        <v>273</v>
      </c>
      <c r="B307" s="105" t="s">
        <v>284</v>
      </c>
      <c r="C307" s="106" t="s">
        <v>391</v>
      </c>
      <c r="D307" s="107" t="s">
        <v>138</v>
      </c>
      <c r="E307" s="108">
        <v>0.16500000000000001</v>
      </c>
      <c r="F307" s="109"/>
      <c r="G307" s="109"/>
      <c r="H307" s="109"/>
      <c r="I307" s="109">
        <v>912.44</v>
      </c>
      <c r="J307" s="109">
        <f t="shared" si="10"/>
        <v>150.55000000000001</v>
      </c>
    </row>
    <row r="308" spans="1:11" ht="25.5">
      <c r="A308" s="104">
        <v>274</v>
      </c>
      <c r="B308" s="105" t="s">
        <v>389</v>
      </c>
      <c r="C308" s="106" t="s">
        <v>390</v>
      </c>
      <c r="D308" s="107" t="s">
        <v>52</v>
      </c>
      <c r="E308" s="108">
        <v>7</v>
      </c>
      <c r="F308" s="109"/>
      <c r="G308" s="109"/>
      <c r="H308" s="109"/>
      <c r="I308" s="109">
        <v>209.95</v>
      </c>
      <c r="J308" s="109">
        <f t="shared" si="10"/>
        <v>1469.65</v>
      </c>
    </row>
    <row r="309" spans="1:11" ht="25.5">
      <c r="A309" s="104">
        <v>275</v>
      </c>
      <c r="B309" s="105" t="s">
        <v>392</v>
      </c>
      <c r="C309" s="106" t="s">
        <v>393</v>
      </c>
      <c r="D309" s="107" t="s">
        <v>52</v>
      </c>
      <c r="E309" s="108">
        <v>9.5</v>
      </c>
      <c r="F309" s="109"/>
      <c r="G309" s="109"/>
      <c r="H309" s="109"/>
      <c r="I309" s="109">
        <v>139.21</v>
      </c>
      <c r="J309" s="109">
        <f t="shared" si="10"/>
        <v>1322.5</v>
      </c>
    </row>
    <row r="310" spans="1:11" ht="38.25">
      <c r="A310" s="104">
        <v>276</v>
      </c>
      <c r="B310" s="105" t="s">
        <v>284</v>
      </c>
      <c r="C310" s="106" t="s">
        <v>391</v>
      </c>
      <c r="D310" s="107" t="s">
        <v>138</v>
      </c>
      <c r="E310" s="108">
        <v>0.27600000000000002</v>
      </c>
      <c r="F310" s="109"/>
      <c r="G310" s="109"/>
      <c r="H310" s="109"/>
      <c r="I310" s="109">
        <v>912.44</v>
      </c>
      <c r="J310" s="109">
        <f t="shared" si="10"/>
        <v>251.83</v>
      </c>
    </row>
    <row r="311" spans="1:11" ht="25.5">
      <c r="A311" s="96">
        <v>277</v>
      </c>
      <c r="B311" s="97" t="s">
        <v>389</v>
      </c>
      <c r="C311" s="98" t="s">
        <v>390</v>
      </c>
      <c r="D311" s="99" t="s">
        <v>52</v>
      </c>
      <c r="E311" s="100">
        <v>15.6</v>
      </c>
      <c r="F311" s="101"/>
      <c r="G311" s="101"/>
      <c r="H311" s="101"/>
      <c r="I311" s="101">
        <v>209.94</v>
      </c>
      <c r="J311" s="101">
        <f t="shared" si="10"/>
        <v>3275.06</v>
      </c>
    </row>
    <row r="312" spans="1:11" ht="25.5">
      <c r="A312" s="104">
        <v>278</v>
      </c>
      <c r="B312" s="105" t="s">
        <v>392</v>
      </c>
      <c r="C312" s="106" t="s">
        <v>393</v>
      </c>
      <c r="D312" s="107" t="s">
        <v>52</v>
      </c>
      <c r="E312" s="108">
        <v>12</v>
      </c>
      <c r="F312" s="109"/>
      <c r="G312" s="109"/>
      <c r="H312" s="109"/>
      <c r="I312" s="109">
        <v>139.21</v>
      </c>
      <c r="J312" s="109">
        <f t="shared" si="10"/>
        <v>1670.52</v>
      </c>
    </row>
    <row r="313" spans="1:11" ht="25.5">
      <c r="A313" s="91"/>
      <c r="B313" s="92"/>
      <c r="C313" s="123" t="s">
        <v>396</v>
      </c>
      <c r="D313" s="124"/>
      <c r="E313" s="134"/>
      <c r="F313" s="135"/>
      <c r="G313" s="135"/>
      <c r="H313" s="135"/>
      <c r="I313" s="135"/>
      <c r="J313" s="135" t="str">
        <f>TEXT(SUM(J296:J312),"0,00")</f>
        <v>19806,90</v>
      </c>
      <c r="K313" s="73"/>
    </row>
    <row r="314" spans="1:11">
      <c r="A314" s="128"/>
      <c r="B314" s="129" t="s">
        <v>397</v>
      </c>
      <c r="C314" s="130"/>
      <c r="D314" s="131"/>
      <c r="E314" s="130"/>
      <c r="F314" s="132">
        <f>SUM(F$12:F313)</f>
        <v>0</v>
      </c>
      <c r="G314" s="132">
        <f>SUM(G$12:G313)</f>
        <v>0</v>
      </c>
      <c r="H314" s="132">
        <f>SUM(H$12:H313)</f>
        <v>0</v>
      </c>
      <c r="I314" s="133"/>
      <c r="J314" s="2">
        <f>SUM(J12:J313)</f>
        <v>1904533.6900000009</v>
      </c>
    </row>
    <row r="315" spans="1:11">
      <c r="A315" s="6"/>
      <c r="B315" s="7"/>
      <c r="C315" s="8" t="s">
        <v>398</v>
      </c>
      <c r="D315" s="9">
        <v>0.21</v>
      </c>
      <c r="E315" s="5"/>
      <c r="F315" s="76"/>
      <c r="G315" s="74"/>
      <c r="H315" s="74"/>
      <c r="I315" s="75"/>
      <c r="J315" s="2">
        <f>ROUND(J314*D315,2)</f>
        <v>399952.07</v>
      </c>
    </row>
    <row r="316" spans="1:11">
      <c r="A316" s="6"/>
      <c r="B316" s="136" t="s">
        <v>400</v>
      </c>
      <c r="C316" s="137"/>
      <c r="D316" s="138"/>
      <c r="E316" s="139"/>
      <c r="F316" s="140"/>
      <c r="G316" s="141"/>
      <c r="H316" s="140"/>
      <c r="I316" s="142"/>
      <c r="J316" s="2">
        <f>J314+J315</f>
        <v>2304485.7600000007</v>
      </c>
    </row>
    <row r="317" spans="1:11">
      <c r="A317" s="6"/>
      <c r="B317" s="6"/>
      <c r="C317" s="12"/>
      <c r="D317" s="11"/>
      <c r="E317" s="11"/>
      <c r="F317" s="11"/>
      <c r="G317" s="11"/>
      <c r="H317" s="11"/>
      <c r="I317" s="75"/>
      <c r="J317" s="11"/>
    </row>
    <row r="318" spans="1:11">
      <c r="A318" s="6"/>
      <c r="B318" s="11"/>
      <c r="C318" s="11" t="s">
        <v>399</v>
      </c>
      <c r="D318" s="11"/>
      <c r="E318" s="11"/>
      <c r="F318" s="11"/>
      <c r="G318" s="11"/>
      <c r="H318" s="11"/>
      <c r="I318" s="75"/>
      <c r="J318" s="11"/>
    </row>
    <row r="319" spans="1:11">
      <c r="A319" s="77"/>
      <c r="B319" s="78"/>
      <c r="C319" s="79"/>
      <c r="D319" s="80"/>
      <c r="E319" s="80"/>
      <c r="F319" s="10"/>
      <c r="G319" s="10"/>
      <c r="H319" s="10"/>
      <c r="I319" s="81"/>
      <c r="J319" s="80"/>
    </row>
    <row r="320" spans="1:11">
      <c r="A320" s="77"/>
      <c r="B320" s="78"/>
      <c r="C320" s="79"/>
      <c r="D320" s="80"/>
      <c r="E320" s="80"/>
      <c r="F320" s="10"/>
      <c r="G320" s="10"/>
      <c r="H320" s="10"/>
      <c r="I320" s="81"/>
      <c r="J320" s="80"/>
    </row>
    <row r="321" spans="1:10">
      <c r="A321" s="77"/>
      <c r="B321" s="8" t="s">
        <v>401</v>
      </c>
      <c r="C321" s="79"/>
      <c r="D321" s="82" t="s">
        <v>403</v>
      </c>
      <c r="E321" s="80"/>
      <c r="F321" s="10"/>
      <c r="G321" s="10"/>
      <c r="H321" s="10"/>
      <c r="I321" s="81"/>
      <c r="J321" s="80"/>
    </row>
    <row r="322" spans="1:10">
      <c r="A322" s="77"/>
      <c r="B322" s="78"/>
      <c r="C322" s="79"/>
      <c r="D322" s="80"/>
      <c r="E322" s="80"/>
      <c r="F322" s="10"/>
      <c r="G322" s="10"/>
      <c r="H322" s="10"/>
      <c r="I322" s="81"/>
      <c r="J322" s="80"/>
    </row>
    <row r="323" spans="1:10">
      <c r="A323" s="77"/>
      <c r="B323" s="8" t="s">
        <v>402</v>
      </c>
      <c r="C323" s="79"/>
      <c r="D323" s="80"/>
      <c r="E323" s="80"/>
      <c r="F323" s="10"/>
      <c r="G323" s="10"/>
      <c r="H323" s="10"/>
      <c r="I323" s="81"/>
      <c r="J323" s="80"/>
    </row>
    <row r="324" spans="1:10">
      <c r="A324" s="77"/>
      <c r="B324" s="78"/>
      <c r="C324" s="79"/>
      <c r="D324" s="80"/>
      <c r="E324" s="80"/>
      <c r="F324" s="10"/>
      <c r="G324" s="10"/>
      <c r="H324" s="10"/>
      <c r="I324" s="81"/>
      <c r="J324" s="80"/>
    </row>
    <row r="325" spans="1:10">
      <c r="A325" s="77"/>
      <c r="B325" s="78"/>
      <c r="C325" s="79"/>
      <c r="D325" s="80"/>
      <c r="E325" s="80"/>
      <c r="F325" s="10"/>
      <c r="G325" s="10"/>
      <c r="H325" s="10"/>
      <c r="I325" s="81"/>
      <c r="J325" s="80"/>
    </row>
    <row r="326" spans="1:10">
      <c r="A326" s="77"/>
      <c r="B326" s="78"/>
      <c r="C326" s="79"/>
      <c r="D326" s="83"/>
      <c r="E326" s="83"/>
      <c r="F326" s="80"/>
      <c r="G326" s="80"/>
      <c r="H326" s="80"/>
      <c r="I326" s="81"/>
      <c r="J326" s="80"/>
    </row>
    <row r="327" spans="1:10">
      <c r="A327" s="77"/>
      <c r="B327" s="78"/>
      <c r="C327" s="79"/>
      <c r="D327" s="83"/>
      <c r="E327" s="83"/>
      <c r="F327" s="80"/>
      <c r="G327" s="80"/>
      <c r="H327" s="80"/>
      <c r="I327" s="81"/>
      <c r="J327" s="80"/>
    </row>
    <row r="328" spans="1:10">
      <c r="A328" s="77"/>
      <c r="B328" s="78"/>
      <c r="C328" s="79"/>
      <c r="D328" s="83"/>
      <c r="E328" s="83"/>
      <c r="F328" s="80"/>
      <c r="G328" s="80"/>
      <c r="H328" s="80"/>
      <c r="I328" s="81"/>
      <c r="J328" s="80"/>
    </row>
    <row r="329" spans="1:10">
      <c r="A329" s="77"/>
      <c r="B329" s="78"/>
      <c r="C329" s="79"/>
      <c r="D329" s="83"/>
      <c r="E329" s="83"/>
      <c r="F329" s="80"/>
      <c r="G329" s="80"/>
      <c r="H329" s="80"/>
      <c r="I329" s="81"/>
      <c r="J329" s="80"/>
    </row>
    <row r="330" spans="1:10">
      <c r="A330" s="77"/>
      <c r="B330" s="78"/>
      <c r="C330" s="79"/>
      <c r="D330" s="83"/>
      <c r="E330" s="83"/>
      <c r="F330" s="80"/>
      <c r="G330" s="80"/>
      <c r="H330" s="80"/>
      <c r="I330" s="81"/>
      <c r="J330" s="80"/>
    </row>
    <row r="331" spans="1:10">
      <c r="A331" s="77"/>
      <c r="B331" s="78"/>
      <c r="C331" s="79"/>
      <c r="D331" s="83"/>
      <c r="E331" s="83"/>
      <c r="F331" s="80"/>
      <c r="G331" s="80"/>
      <c r="H331" s="80"/>
      <c r="I331" s="81"/>
      <c r="J331" s="80"/>
    </row>
    <row r="332" spans="1:10">
      <c r="A332" s="77"/>
      <c r="B332" s="78"/>
      <c r="C332" s="79"/>
      <c r="D332" s="83"/>
      <c r="E332" s="83"/>
      <c r="F332" s="80"/>
      <c r="G332" s="80"/>
      <c r="H332" s="80"/>
      <c r="I332" s="81"/>
      <c r="J332" s="80"/>
    </row>
    <row r="333" spans="1:10">
      <c r="A333" s="77"/>
      <c r="B333" s="78"/>
      <c r="C333" s="79"/>
      <c r="D333" s="83"/>
      <c r="E333" s="83"/>
      <c r="F333" s="80"/>
      <c r="G333" s="80"/>
      <c r="H333" s="80"/>
      <c r="I333" s="81"/>
      <c r="J333" s="80"/>
    </row>
    <row r="334" spans="1:10">
      <c r="A334" s="77"/>
      <c r="B334" s="78"/>
      <c r="C334" s="79"/>
      <c r="D334" s="83"/>
      <c r="E334" s="83"/>
      <c r="F334" s="80"/>
      <c r="G334" s="80"/>
      <c r="H334" s="80"/>
      <c r="I334" s="81"/>
      <c r="J334" s="80"/>
    </row>
    <row r="335" spans="1:10">
      <c r="A335" s="77"/>
      <c r="B335" s="78"/>
      <c r="C335" s="79"/>
      <c r="D335" s="83"/>
      <c r="E335" s="83"/>
      <c r="F335" s="80"/>
      <c r="G335" s="80"/>
      <c r="H335" s="80"/>
      <c r="I335" s="81"/>
      <c r="J335" s="80"/>
    </row>
    <row r="336" spans="1:10">
      <c r="A336" s="77"/>
      <c r="B336" s="78"/>
      <c r="C336" s="79"/>
      <c r="D336" s="83"/>
      <c r="E336" s="83"/>
      <c r="F336" s="80"/>
      <c r="G336" s="80"/>
      <c r="H336" s="80"/>
      <c r="I336" s="81"/>
      <c r="J336" s="80"/>
    </row>
    <row r="337" spans="1:10">
      <c r="A337" s="77"/>
      <c r="B337" s="78"/>
      <c r="C337" s="79"/>
      <c r="D337" s="83"/>
      <c r="E337" s="83"/>
      <c r="F337" s="80"/>
      <c r="G337" s="80"/>
      <c r="H337" s="80"/>
      <c r="I337" s="81"/>
      <c r="J337" s="80"/>
    </row>
    <row r="338" spans="1:10">
      <c r="A338" s="77"/>
      <c r="B338" s="78"/>
      <c r="C338" s="79"/>
      <c r="D338" s="83"/>
      <c r="E338" s="83"/>
      <c r="F338" s="80"/>
      <c r="G338" s="80"/>
      <c r="H338" s="80"/>
      <c r="I338" s="81"/>
      <c r="J338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388FA-4F64-45A9-9A79-AB0C13D7B9A6}"/>
</file>

<file path=customXml/itemProps2.xml><?xml version="1.0" encoding="utf-8"?>
<ds:datastoreItem xmlns:ds="http://schemas.openxmlformats.org/officeDocument/2006/customXml" ds:itemID="{9E7552DF-8DD4-459A-A9EB-4D225EED7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2022-10-26T11:15:39Z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