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924962A8-B889-4F5E-97D7-6F4FEF6FF9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G82" i="1"/>
  <c r="F82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81" i="1" s="1"/>
  <c r="J82" i="1" l="1"/>
  <c r="J83" i="1" s="1"/>
  <c r="J84" i="1" s="1"/>
  <c r="J7" i="1" s="1"/>
</calcChain>
</file>

<file path=xl/sharedStrings.xml><?xml version="1.0" encoding="utf-8"?>
<sst xmlns="http://schemas.openxmlformats.org/spreadsheetml/2006/main" count="236" uniqueCount="165">
  <si>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</si>
  <si>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</si>
  <si>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</si>
  <si>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</si>
  <si>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</si>
  <si>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</si>
  <si>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</si>
  <si>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</si>
  <si>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</si>
  <si>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</si>
  <si>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</si>
  <si>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</si>
  <si>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</si>
  <si>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</si>
  <si>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</si>
  <si>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</si>
  <si>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</si>
  <si>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</si>
  <si>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Elektroniniai ryšiai</t>
  </si>
  <si>
    <t>S9-Specifiniai darbai</t>
  </si>
  <si>
    <t>0</t>
  </si>
  <si>
    <t>S10-Sezoniniai darbai</t>
  </si>
  <si>
    <t>66,09</t>
  </si>
  <si>
    <t>Skyrius   Elektroniniai ryšiai (telekomunikacijos)</t>
  </si>
  <si>
    <t>N50-398</t>
  </si>
  <si>
    <t>Komutacinių spintų surinkimas iš atskirų elementų ir montavimas, tvirtinant prie sienų</t>
  </si>
  <si>
    <t>vnt.</t>
  </si>
  <si>
    <t>X88024001</t>
  </si>
  <si>
    <t>Komutacinė spinta 42U, 2000x800x800 mm</t>
  </si>
  <si>
    <t>kompl.</t>
  </si>
  <si>
    <t>X88024002</t>
  </si>
  <si>
    <t>Komutacinė spinta 42U, 2000x1000x600 mm</t>
  </si>
  <si>
    <t>N50-401</t>
  </si>
  <si>
    <t>Kompiuterinių komutatorių montavimas, tvirtinant komutacinėse spintose/pritaikyta elektros maitinimo panelės montavimui</t>
  </si>
  <si>
    <t>X88024003</t>
  </si>
  <si>
    <t>Elektros maitinimo panelė 8x230V</t>
  </si>
  <si>
    <t>Kompiuterinių komutatorių montavimas, tvirtinant komutacinėse spintose</t>
  </si>
  <si>
    <t>X88024004</t>
  </si>
  <si>
    <t>Ventiliatorių blokas su keturiais ventiliatoriais ir termostatu</t>
  </si>
  <si>
    <t>X88024005</t>
  </si>
  <si>
    <t>lentyna/kampainis, 300mm (iki 30kg)</t>
  </si>
  <si>
    <t>X88024006</t>
  </si>
  <si>
    <t>Kabelių sutvarkymo panelė, 1U</t>
  </si>
  <si>
    <t>N21-172</t>
  </si>
  <si>
    <t>Kabelio iki 16 mm2 skerspjūvio montavimas, tvirtinant apkabomis</t>
  </si>
  <si>
    <t>100m</t>
  </si>
  <si>
    <t>X88024007</t>
  </si>
  <si>
    <t>Įžeminimo laidas 1x16 mm2</t>
  </si>
  <si>
    <t>m</t>
  </si>
  <si>
    <t>X88024008</t>
  </si>
  <si>
    <t>Spec. varžtai</t>
  </si>
  <si>
    <t>N50-369</t>
  </si>
  <si>
    <t>Signalinio kabelio tarp sistemos elementų tiesimas paruoštose vagose (po tinku)</t>
  </si>
  <si>
    <t>X88024009</t>
  </si>
  <si>
    <t>Kabelis 4x2x0,5</t>
  </si>
  <si>
    <t>N21-194</t>
  </si>
  <si>
    <t>Lizdų paskirstymo dėžutėms, jungikliams, kištukams, lizdams iškirtimas mūro sienose</t>
  </si>
  <si>
    <t>100vnt</t>
  </si>
  <si>
    <t>N21P-0317</t>
  </si>
  <si>
    <t>Potinkinių elektros instaliacinių dėžučių įstatymas į paruoštus lizdus, kai dėžutės apvalios  d iki 100 mm</t>
  </si>
  <si>
    <t>N50-396</t>
  </si>
  <si>
    <t>Kompiuterinės kištukinės jungties prijungimas prie kabelio gyslų galų</t>
  </si>
  <si>
    <t>N50-393-2</t>
  </si>
  <si>
    <t>Kompiuterinių tinklų parametrų matavimas (1 darbo vieta)</t>
  </si>
  <si>
    <t>X88024010</t>
  </si>
  <si>
    <t>Lizdas RJ45</t>
  </si>
  <si>
    <t>N50-399</t>
  </si>
  <si>
    <t>Kompiuterinių komutacinių 12 lizdų panelių montavimas komutacinėse spintose</t>
  </si>
  <si>
    <t>N50-400</t>
  </si>
  <si>
    <t>Kiekvienam 6 lizdų pokyčiui paneliuose prie normatyvo N50-399 pridėti arba atimti</t>
  </si>
  <si>
    <t>X88024011</t>
  </si>
  <si>
    <t>Komutacinis blokas 24xRJ45 1U</t>
  </si>
  <si>
    <t>X88024012</t>
  </si>
  <si>
    <t>Tinklo komutatorius 24 prievadų</t>
  </si>
  <si>
    <t>N50-395</t>
  </si>
  <si>
    <t>Kompiuterinio tinklo atšakotuvo montavimas</t>
  </si>
  <si>
    <t>X88024013</t>
  </si>
  <si>
    <t>Bevielio tinklo prieigos taško kontroleris</t>
  </si>
  <si>
    <t>X88024014</t>
  </si>
  <si>
    <t>Bevielio tinklo prieigos taškas</t>
  </si>
  <si>
    <t>Kompiuterinės kištukinės jungties prijungimas prie kabelio gyslų galų/pritaikyta HDMI kabelio montavimui</t>
  </si>
  <si>
    <t>X88024015</t>
  </si>
  <si>
    <t>HDMI kabelis (su HDMI lizdais ir adapteriais)</t>
  </si>
  <si>
    <t>N50-345</t>
  </si>
  <si>
    <t>4 išėjimų nepertraukiamo maitinimo šaltinio montavimas</t>
  </si>
  <si>
    <t>X88024016</t>
  </si>
  <si>
    <t>Nepertraukiamo maitinimo šaltinis (UPS)</t>
  </si>
  <si>
    <t>Kompiuterinės kištukinės jungties prijungimas prie kabelio gyslų galų/pritaikyta komutacinio kabelio montavimui</t>
  </si>
  <si>
    <t>X88024017</t>
  </si>
  <si>
    <t>Komutacinis kabelis RJ45/RJ45 UTP, 1m</t>
  </si>
  <si>
    <t>X88024018</t>
  </si>
  <si>
    <t>Komutacinis kabelis RJ45/RJ45 UTP, 3m</t>
  </si>
  <si>
    <t>N50-394</t>
  </si>
  <si>
    <t>Kompiuterinio kištukinio lizdo montavimas</t>
  </si>
  <si>
    <t>X88024019</t>
  </si>
  <si>
    <t>Adapteris 1xRJ45 lizdui į apdailinį rėmelį</t>
  </si>
  <si>
    <t>X88024020</t>
  </si>
  <si>
    <t>Adapteris 2xRJ45 lizdui į apdailinį rėmelį</t>
  </si>
  <si>
    <t>X88024021</t>
  </si>
  <si>
    <t>Viengubas rėmelis 45x45 mod.</t>
  </si>
  <si>
    <t>N50-524 (S10=1,15)</t>
  </si>
  <si>
    <t>24 skaidulų šviesolaidinio kabelio ODF blokų montavimas, matuojant parametrus prieš montavimą ir sumontavus bloką</t>
  </si>
  <si>
    <t>X88024022</t>
  </si>
  <si>
    <t>Optinis komutacinis blokas</t>
  </si>
  <si>
    <t>N50-509 (S10=1,15)</t>
  </si>
  <si>
    <t>Šviesolaidinio kabelio įtraukimas į polietileninį vamzdį</t>
  </si>
  <si>
    <t>km</t>
  </si>
  <si>
    <t>X88024023</t>
  </si>
  <si>
    <t>24 skaidulų optinis daugiamodis kabelis</t>
  </si>
  <si>
    <t>N50-529 (S10=1,15)</t>
  </si>
  <si>
    <t>12 skaidulų šviesolaidinio kabelio slopimo parametrų matavimas aikštelėje (1 kabelis)</t>
  </si>
  <si>
    <t>N50-530 (S10=1,15)</t>
  </si>
  <si>
    <t>Keičiantis skaidulų kiekiui, kiekvienoms 4 skaiduloms prie normatyvo N50-529 pridėti arba atimti</t>
  </si>
  <si>
    <t>N50-531 (S10=1,15)</t>
  </si>
  <si>
    <t>12 skaidulų pakloto šviesolaidinio kabelio slopimo parametrų matavimas statybiniame ilgyje (statybinis ilgis)</t>
  </si>
  <si>
    <t>N50-532 (S10=1,15)</t>
  </si>
  <si>
    <t>Keičiantis skaidulų kiekiui, kiekvienoms 4 skaiduloms prie normatyvo N50-531 pridėti arba atimti</t>
  </si>
  <si>
    <t>N50-533 (S10=1,15)</t>
  </si>
  <si>
    <t>12 skaidulų pakloto šviesolaidinio kabelio slopimo parametrų matavimas tarp ODF bloko ir jungiamosios movos (1 mova)</t>
  </si>
  <si>
    <t>N50-534 (S10=1,15)</t>
  </si>
  <si>
    <t>Keičiantis skaidulų kiekiui, kiekvienoms 4 skaiduloms prie normatyvo N50-533 pridėti arba atimti</t>
  </si>
  <si>
    <t>N50-535 (S10=1,15)</t>
  </si>
  <si>
    <t>12 skaidulų šviesolaidinio kabelio matavimas lazeriniu ir optinės galios prietaisais sumontuotame ruože (ruožas)</t>
  </si>
  <si>
    <t>N50-536 (S10=1,15)</t>
  </si>
  <si>
    <t>Keičiantis skaidulų kiekiui, kiekvienoms 4 skaiduloms prie normatyvo N50-535 pridėti arba atimti</t>
  </si>
  <si>
    <t>N21-165</t>
  </si>
  <si>
    <t>Metalinių lovių montavimas ant anksčiau sumontuotų atraminių konstrukcijų</t>
  </si>
  <si>
    <t>X88024024</t>
  </si>
  <si>
    <t>Kabelinės kopetėlės 200x42mm</t>
  </si>
  <si>
    <t>N21-537</t>
  </si>
  <si>
    <t>El. instaliacijos plastikinių kanalų iki 100x60 mm skersmens montavimas, tvirtinant prie mūro sienos</t>
  </si>
  <si>
    <t>X88024025</t>
  </si>
  <si>
    <t>Plastikinis kanalas 100x60</t>
  </si>
  <si>
    <t>N21-536</t>
  </si>
  <si>
    <t>El. instaliacijos plastikinių kanalų iki 60x40 mm skersmens montavimas, tvirtinant prie mūro sienos</t>
  </si>
  <si>
    <t>X88024026</t>
  </si>
  <si>
    <t>Plastikinis kanalas 60x40</t>
  </si>
  <si>
    <t>N21-142</t>
  </si>
  <si>
    <t>Iki 32mm skersmens viniplastinių vamzdžių montavimas sienomis ir kolonomis su nejudomu tvirtinimu</t>
  </si>
  <si>
    <t>X88024027</t>
  </si>
  <si>
    <t>Platikinis vamzdis PP d32mm</t>
  </si>
  <si>
    <t>N21-141</t>
  </si>
  <si>
    <t>Iki 25mm skersmens viniplastinių vamzdžių montavimas sienomis ir kolonomis su nejudomu tvirtinimu</t>
  </si>
  <si>
    <t>X88024028</t>
  </si>
  <si>
    <t>Platikinis vamzdis PP d20mm</t>
  </si>
  <si>
    <t>N21P-0315</t>
  </si>
  <si>
    <t>Vagų iškirtimas paslėptai elektros instalicijai vagotuvu  tinkuotose sienose</t>
  </si>
  <si>
    <t>N21P-0316</t>
  </si>
  <si>
    <t>Vagų užtaisymas (tinkavimas), nutiesus apšvietimo tinklo laidus  sienų paviršiuose</t>
  </si>
  <si>
    <t>Iš viso už skyrių  Elektroniniai ryšiai (telekomunikacijos)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</si>
  <si>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</si>
  <si>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</si>
  <si>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</si>
  <si>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</si>
  <si>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</si>
  <si>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</si>
  <si>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</si>
  <si>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</si>
  <si>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A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</si>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</sst>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6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top"/>
    </xf>
    <xf numFmtId="2" fontId="3" fillId="0" borderId="12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2" fontId="3" fillId="0" borderId="15" xfId="0" applyNumberFormat="1" applyFont="1" applyBorder="1" applyAlignment="1">
      <alignment horizontal="left"/>
    </xf>
    <xf numFmtId="2" fontId="3" fillId="0" borderId="15" xfId="0" applyNumberFormat="1" applyFont="1" applyBorder="1"/>
    <xf numFmtId="167" fontId="3" fillId="0" borderId="15" xfId="0" applyNumberFormat="1" applyFont="1" applyBorder="1"/>
    <xf numFmtId="0" fontId="2" fillId="0" borderId="15" xfId="0" applyFont="1" applyBorder="1" applyAlignment="1">
      <alignment horizontal="left" vertical="top" wrapText="1"/>
    </xf>
    <xf numFmtId="2" fontId="2" fillId="0" borderId="15" xfId="0" applyNumberFormat="1" applyFont="1" applyBorder="1" applyAlignment="1">
      <alignment horizontal="center" vertical="top"/>
    </xf>
    <xf numFmtId="0" fontId="2" fillId="0" borderId="18" xfId="0" applyNumberFormat="1" applyFont="1" applyBorder="1" applyAlignment="1">
      <alignment horizontal="center" vertical="top"/>
    </xf>
    <xf numFmtId="2" fontId="2" fillId="0" borderId="12" xfId="0" quotePrefix="1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/>
    <xf numFmtId="166" fontId="3" fillId="3" borderId="14" xfId="0" applyNumberFormat="1" applyFont="1" applyFill="1" applyBorder="1"/>
    <xf numFmtId="167" fontId="3" fillId="0" borderId="14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106"/>
  <sheetViews>
    <sheetView showZeros="0" tabSelected="1" workbookViewId="0">
      <pane ySplit="2" topLeftCell="A3" activePane="bottomLeft" state="frozen"/>
      <selection pane="bottomLeft" activeCell="A82" sqref="A82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4.33203125" style="85" customWidth="1"/>
    <col min="11" max="16384" width="9.33203125" style="4"/>
  </cols>
  <sheetData>
    <row r="1" spans="1:10" s="19" customFormat="1">
      <c r="A1" s="13" t="s">
        <v>158</v>
      </c>
      <c r="B1" s="14"/>
      <c r="C1" s="15">
        <v>70</v>
      </c>
      <c r="D1" s="16"/>
      <c r="E1" s="16">
        <v>65</v>
      </c>
      <c r="F1" s="17"/>
      <c r="G1" s="17"/>
      <c r="H1" s="17"/>
      <c r="I1" s="18"/>
      <c r="J1" s="17"/>
    </row>
    <row r="2" spans="1:10" s="19" customFormat="1">
      <c r="A2" s="87" t="s">
        <v>164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161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31" t="s">
        <v>17</v>
      </c>
      <c r="D5" s="132"/>
      <c r="E5" s="132"/>
      <c r="F5" s="132"/>
      <c r="G5" s="132"/>
      <c r="H5" s="132"/>
      <c r="I5" s="132"/>
      <c r="J5" s="132"/>
    </row>
    <row r="6" spans="1:10" s="27" customFormat="1" ht="54" customHeight="1" thickBot="1">
      <c r="A6" s="31" t="s">
        <v>1</v>
      </c>
      <c r="B6" s="28"/>
      <c r="C6" s="131" t="s">
        <v>17</v>
      </c>
      <c r="D6" s="132"/>
      <c r="E6" s="132"/>
      <c r="F6" s="132"/>
      <c r="G6" s="132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31" t="s">
        <v>18</v>
      </c>
      <c r="D7" s="132"/>
      <c r="E7" s="132"/>
      <c r="F7" s="132"/>
      <c r="G7" s="132"/>
      <c r="H7" s="32" t="s">
        <v>3</v>
      </c>
      <c r="I7" s="33"/>
      <c r="J7" s="34">
        <f>J84</f>
        <v>177625.90999999997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157</v>
      </c>
      <c r="G9" s="41"/>
      <c r="H9" s="42"/>
      <c r="I9" s="43" t="s">
        <v>159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160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162</v>
      </c>
      <c r="J11" s="57" t="s">
        <v>163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 ht="25.5">
      <c r="A15" s="111"/>
      <c r="B15" s="112"/>
      <c r="C15" s="90" t="s">
        <v>23</v>
      </c>
      <c r="D15" s="91"/>
      <c r="E15" s="92"/>
      <c r="F15" s="113"/>
      <c r="G15" s="113"/>
      <c r="H15" s="113"/>
      <c r="I15" s="113"/>
      <c r="J15" s="113"/>
    </row>
    <row r="16" spans="1:10" ht="38.25">
      <c r="A16" s="101">
        <v>1</v>
      </c>
      <c r="B16" s="102" t="s">
        <v>24</v>
      </c>
      <c r="C16" s="103" t="s">
        <v>25</v>
      </c>
      <c r="D16" s="104" t="s">
        <v>26</v>
      </c>
      <c r="E16" s="105">
        <v>3</v>
      </c>
      <c r="F16" s="106"/>
      <c r="G16" s="106"/>
      <c r="H16" s="106"/>
      <c r="I16" s="106">
        <v>21.87</v>
      </c>
      <c r="J16" s="106">
        <f t="shared" ref="J16:J47" si="0">ROUND(I16*E16,2)</f>
        <v>65.61</v>
      </c>
    </row>
    <row r="17" spans="1:10" ht="25.5">
      <c r="A17" s="99">
        <v>2</v>
      </c>
      <c r="B17" s="100" t="s">
        <v>27</v>
      </c>
      <c r="C17" s="107" t="s">
        <v>28</v>
      </c>
      <c r="D17" s="108" t="s">
        <v>29</v>
      </c>
      <c r="E17" s="109">
        <v>2</v>
      </c>
      <c r="F17" s="110"/>
      <c r="G17" s="110"/>
      <c r="H17" s="110"/>
      <c r="I17" s="110">
        <v>958.49</v>
      </c>
      <c r="J17" s="110">
        <f t="shared" si="0"/>
        <v>1916.98</v>
      </c>
    </row>
    <row r="18" spans="1:10" ht="25.5">
      <c r="A18" s="101">
        <v>3</v>
      </c>
      <c r="B18" s="102" t="s">
        <v>30</v>
      </c>
      <c r="C18" s="103" t="s">
        <v>31</v>
      </c>
      <c r="D18" s="104" t="s">
        <v>29</v>
      </c>
      <c r="E18" s="105">
        <v>1</v>
      </c>
      <c r="F18" s="106"/>
      <c r="G18" s="106"/>
      <c r="H18" s="106"/>
      <c r="I18" s="106">
        <v>1291.1300000000001</v>
      </c>
      <c r="J18" s="106">
        <f t="shared" si="0"/>
        <v>1291.1300000000001</v>
      </c>
    </row>
    <row r="19" spans="1:10" ht="63.75">
      <c r="A19" s="101">
        <v>4</v>
      </c>
      <c r="B19" s="102" t="s">
        <v>32</v>
      </c>
      <c r="C19" s="103" t="s">
        <v>33</v>
      </c>
      <c r="D19" s="104" t="s">
        <v>26</v>
      </c>
      <c r="E19" s="105">
        <v>3</v>
      </c>
      <c r="F19" s="106"/>
      <c r="G19" s="106"/>
      <c r="H19" s="106"/>
      <c r="I19" s="106">
        <v>6.1</v>
      </c>
      <c r="J19" s="106">
        <f t="shared" si="0"/>
        <v>18.3</v>
      </c>
    </row>
    <row r="20" spans="1:10" ht="25.5">
      <c r="A20" s="101">
        <v>5</v>
      </c>
      <c r="B20" s="102" t="s">
        <v>34</v>
      </c>
      <c r="C20" s="103" t="s">
        <v>35</v>
      </c>
      <c r="D20" s="104" t="s">
        <v>11</v>
      </c>
      <c r="E20" s="105">
        <v>3</v>
      </c>
      <c r="F20" s="106"/>
      <c r="G20" s="106"/>
      <c r="H20" s="106"/>
      <c r="I20" s="106">
        <v>25.56</v>
      </c>
      <c r="J20" s="106">
        <f t="shared" si="0"/>
        <v>76.680000000000007</v>
      </c>
    </row>
    <row r="21" spans="1:10" ht="38.25">
      <c r="A21" s="101">
        <v>6</v>
      </c>
      <c r="B21" s="102" t="s">
        <v>32</v>
      </c>
      <c r="C21" s="103" t="s">
        <v>36</v>
      </c>
      <c r="D21" s="104" t="s">
        <v>26</v>
      </c>
      <c r="E21" s="105">
        <v>3</v>
      </c>
      <c r="F21" s="106"/>
      <c r="G21" s="106"/>
      <c r="H21" s="106"/>
      <c r="I21" s="106">
        <v>6.1</v>
      </c>
      <c r="J21" s="106">
        <f t="shared" si="0"/>
        <v>18.3</v>
      </c>
    </row>
    <row r="22" spans="1:10" ht="25.5">
      <c r="A22" s="101">
        <v>7</v>
      </c>
      <c r="B22" s="102" t="s">
        <v>37</v>
      </c>
      <c r="C22" s="103" t="s">
        <v>38</v>
      </c>
      <c r="D22" s="104" t="s">
        <v>11</v>
      </c>
      <c r="E22" s="105">
        <v>3</v>
      </c>
      <c r="F22" s="106"/>
      <c r="G22" s="106"/>
      <c r="H22" s="106"/>
      <c r="I22" s="106">
        <v>171.74</v>
      </c>
      <c r="J22" s="106">
        <f t="shared" si="0"/>
        <v>515.22</v>
      </c>
    </row>
    <row r="23" spans="1:10" ht="38.25">
      <c r="A23" s="101">
        <v>8</v>
      </c>
      <c r="B23" s="102" t="s">
        <v>32</v>
      </c>
      <c r="C23" s="103" t="s">
        <v>36</v>
      </c>
      <c r="D23" s="104" t="s">
        <v>26</v>
      </c>
      <c r="E23" s="105">
        <v>3</v>
      </c>
      <c r="F23" s="106"/>
      <c r="G23" s="106"/>
      <c r="H23" s="106"/>
      <c r="I23" s="106">
        <v>6.1</v>
      </c>
      <c r="J23" s="106">
        <f t="shared" si="0"/>
        <v>18.3</v>
      </c>
    </row>
    <row r="24" spans="1:10" ht="25.5">
      <c r="A24" s="101">
        <v>9</v>
      </c>
      <c r="B24" s="102" t="s">
        <v>39</v>
      </c>
      <c r="C24" s="103" t="s">
        <v>40</v>
      </c>
      <c r="D24" s="104" t="s">
        <v>11</v>
      </c>
      <c r="E24" s="105">
        <v>3</v>
      </c>
      <c r="F24" s="106"/>
      <c r="G24" s="106"/>
      <c r="H24" s="106"/>
      <c r="I24" s="106">
        <v>57.55</v>
      </c>
      <c r="J24" s="106">
        <f t="shared" si="0"/>
        <v>172.65</v>
      </c>
    </row>
    <row r="25" spans="1:10" ht="38.25">
      <c r="A25" s="101">
        <v>10</v>
      </c>
      <c r="B25" s="102" t="s">
        <v>32</v>
      </c>
      <c r="C25" s="103" t="s">
        <v>36</v>
      </c>
      <c r="D25" s="104" t="s">
        <v>26</v>
      </c>
      <c r="E25" s="105">
        <v>9</v>
      </c>
      <c r="F25" s="106"/>
      <c r="G25" s="106"/>
      <c r="H25" s="106"/>
      <c r="I25" s="106">
        <v>6.1</v>
      </c>
      <c r="J25" s="106">
        <f t="shared" si="0"/>
        <v>54.9</v>
      </c>
    </row>
    <row r="26" spans="1:10" ht="25.5">
      <c r="A26" s="101">
        <v>11</v>
      </c>
      <c r="B26" s="102" t="s">
        <v>41</v>
      </c>
      <c r="C26" s="103" t="s">
        <v>42</v>
      </c>
      <c r="D26" s="104" t="s">
        <v>11</v>
      </c>
      <c r="E26" s="105">
        <v>9</v>
      </c>
      <c r="F26" s="106"/>
      <c r="G26" s="106"/>
      <c r="H26" s="106"/>
      <c r="I26" s="106">
        <v>9.2899999999999991</v>
      </c>
      <c r="J26" s="106">
        <f t="shared" si="0"/>
        <v>83.61</v>
      </c>
    </row>
    <row r="27" spans="1:10" ht="38.25">
      <c r="A27" s="101">
        <v>12</v>
      </c>
      <c r="B27" s="102" t="s">
        <v>43</v>
      </c>
      <c r="C27" s="103" t="s">
        <v>44</v>
      </c>
      <c r="D27" s="104" t="s">
        <v>45</v>
      </c>
      <c r="E27" s="105">
        <v>0.3</v>
      </c>
      <c r="F27" s="106"/>
      <c r="G27" s="106"/>
      <c r="H27" s="106"/>
      <c r="I27" s="106">
        <v>644.63</v>
      </c>
      <c r="J27" s="106">
        <f t="shared" si="0"/>
        <v>193.39</v>
      </c>
    </row>
    <row r="28" spans="1:10" ht="25.5">
      <c r="A28" s="101">
        <v>13</v>
      </c>
      <c r="B28" s="102" t="s">
        <v>46</v>
      </c>
      <c r="C28" s="103" t="s">
        <v>47</v>
      </c>
      <c r="D28" s="104" t="s">
        <v>48</v>
      </c>
      <c r="E28" s="105">
        <v>30.6</v>
      </c>
      <c r="F28" s="106"/>
      <c r="G28" s="106"/>
      <c r="H28" s="106"/>
      <c r="I28" s="106">
        <v>2.7</v>
      </c>
      <c r="J28" s="106">
        <f t="shared" si="0"/>
        <v>82.62</v>
      </c>
    </row>
    <row r="29" spans="1:10" ht="25.5">
      <c r="A29" s="101">
        <v>14</v>
      </c>
      <c r="B29" s="102" t="s">
        <v>49</v>
      </c>
      <c r="C29" s="103" t="s">
        <v>50</v>
      </c>
      <c r="D29" s="104" t="s">
        <v>29</v>
      </c>
      <c r="E29" s="105">
        <v>39</v>
      </c>
      <c r="F29" s="106"/>
      <c r="G29" s="106"/>
      <c r="H29" s="106"/>
      <c r="I29" s="106">
        <v>0.47</v>
      </c>
      <c r="J29" s="106">
        <f t="shared" si="0"/>
        <v>18.329999999999998</v>
      </c>
    </row>
    <row r="30" spans="1:10" ht="38.25">
      <c r="A30" s="101">
        <v>15</v>
      </c>
      <c r="B30" s="102" t="s">
        <v>51</v>
      </c>
      <c r="C30" s="103" t="s">
        <v>52</v>
      </c>
      <c r="D30" s="104" t="s">
        <v>45</v>
      </c>
      <c r="E30" s="105">
        <v>109.35</v>
      </c>
      <c r="F30" s="106"/>
      <c r="G30" s="106"/>
      <c r="H30" s="106"/>
      <c r="I30" s="106">
        <v>142.72999999999999</v>
      </c>
      <c r="J30" s="106">
        <f t="shared" si="0"/>
        <v>15607.53</v>
      </c>
    </row>
    <row r="31" spans="1:10" ht="25.5">
      <c r="A31" s="101">
        <v>16</v>
      </c>
      <c r="B31" s="102" t="s">
        <v>53</v>
      </c>
      <c r="C31" s="103" t="s">
        <v>54</v>
      </c>
      <c r="D31" s="104" t="s">
        <v>48</v>
      </c>
      <c r="E31" s="105">
        <v>11263.05</v>
      </c>
      <c r="F31" s="106"/>
      <c r="G31" s="106"/>
      <c r="H31" s="106"/>
      <c r="I31" s="106">
        <v>0.67</v>
      </c>
      <c r="J31" s="106">
        <f t="shared" si="0"/>
        <v>7546.24</v>
      </c>
    </row>
    <row r="32" spans="1:10" ht="38.25">
      <c r="A32" s="101">
        <v>17</v>
      </c>
      <c r="B32" s="102" t="s">
        <v>55</v>
      </c>
      <c r="C32" s="103" t="s">
        <v>56</v>
      </c>
      <c r="D32" s="104" t="s">
        <v>57</v>
      </c>
      <c r="E32" s="105">
        <v>1.02</v>
      </c>
      <c r="F32" s="106"/>
      <c r="G32" s="106"/>
      <c r="H32" s="106"/>
      <c r="I32" s="106">
        <v>108.29</v>
      </c>
      <c r="J32" s="106">
        <f t="shared" si="0"/>
        <v>110.46</v>
      </c>
    </row>
    <row r="33" spans="1:10" ht="51">
      <c r="A33" s="101">
        <v>18</v>
      </c>
      <c r="B33" s="102" t="s">
        <v>58</v>
      </c>
      <c r="C33" s="103" t="s">
        <v>59</v>
      </c>
      <c r="D33" s="104" t="s">
        <v>57</v>
      </c>
      <c r="E33" s="105">
        <v>1.02</v>
      </c>
      <c r="F33" s="106"/>
      <c r="G33" s="106"/>
      <c r="H33" s="106"/>
      <c r="I33" s="106">
        <v>392.01</v>
      </c>
      <c r="J33" s="106">
        <f t="shared" si="0"/>
        <v>399.85</v>
      </c>
    </row>
    <row r="34" spans="1:10" ht="38.25">
      <c r="A34" s="101">
        <v>19</v>
      </c>
      <c r="B34" s="102" t="s">
        <v>60</v>
      </c>
      <c r="C34" s="103" t="s">
        <v>61</v>
      </c>
      <c r="D34" s="104" t="s">
        <v>26</v>
      </c>
      <c r="E34" s="105">
        <v>177</v>
      </c>
      <c r="F34" s="106"/>
      <c r="G34" s="106"/>
      <c r="H34" s="106"/>
      <c r="I34" s="106">
        <v>4.83</v>
      </c>
      <c r="J34" s="106">
        <f t="shared" si="0"/>
        <v>854.91</v>
      </c>
    </row>
    <row r="35" spans="1:10" ht="25.5">
      <c r="A35" s="101">
        <v>20</v>
      </c>
      <c r="B35" s="102" t="s">
        <v>62</v>
      </c>
      <c r="C35" s="103" t="s">
        <v>63</v>
      </c>
      <c r="D35" s="104" t="s">
        <v>26</v>
      </c>
      <c r="E35" s="105">
        <v>177</v>
      </c>
      <c r="F35" s="106"/>
      <c r="G35" s="106"/>
      <c r="H35" s="106"/>
      <c r="I35" s="106">
        <v>1.62</v>
      </c>
      <c r="J35" s="106">
        <f t="shared" si="0"/>
        <v>286.74</v>
      </c>
    </row>
    <row r="36" spans="1:10" ht="25.5">
      <c r="A36" s="101">
        <v>21</v>
      </c>
      <c r="B36" s="102" t="s">
        <v>64</v>
      </c>
      <c r="C36" s="103" t="s">
        <v>65</v>
      </c>
      <c r="D36" s="104" t="s">
        <v>11</v>
      </c>
      <c r="E36" s="105">
        <v>166</v>
      </c>
      <c r="F36" s="106"/>
      <c r="G36" s="106"/>
      <c r="H36" s="106"/>
      <c r="I36" s="106">
        <v>0.28999999999999998</v>
      </c>
      <c r="J36" s="106">
        <f t="shared" si="0"/>
        <v>48.14</v>
      </c>
    </row>
    <row r="37" spans="1:10" ht="38.25">
      <c r="A37" s="101">
        <v>22</v>
      </c>
      <c r="B37" s="102" t="s">
        <v>66</v>
      </c>
      <c r="C37" s="103" t="s">
        <v>67</v>
      </c>
      <c r="D37" s="104" t="s">
        <v>26</v>
      </c>
      <c r="E37" s="105">
        <v>8</v>
      </c>
      <c r="F37" s="106"/>
      <c r="G37" s="106"/>
      <c r="H37" s="106"/>
      <c r="I37" s="106">
        <v>27.1</v>
      </c>
      <c r="J37" s="106">
        <f t="shared" si="0"/>
        <v>216.8</v>
      </c>
    </row>
    <row r="38" spans="1:10" ht="38.25">
      <c r="A38" s="101">
        <v>23</v>
      </c>
      <c r="B38" s="102" t="s">
        <v>68</v>
      </c>
      <c r="C38" s="103" t="s">
        <v>69</v>
      </c>
      <c r="D38" s="104" t="s">
        <v>26</v>
      </c>
      <c r="E38" s="105">
        <v>16</v>
      </c>
      <c r="F38" s="106"/>
      <c r="G38" s="106"/>
      <c r="H38" s="106"/>
      <c r="I38" s="106">
        <v>7.52</v>
      </c>
      <c r="J38" s="106">
        <f t="shared" si="0"/>
        <v>120.32</v>
      </c>
    </row>
    <row r="39" spans="1:10" ht="25.5">
      <c r="A39" s="101">
        <v>24</v>
      </c>
      <c r="B39" s="102" t="s">
        <v>70</v>
      </c>
      <c r="C39" s="103" t="s">
        <v>71</v>
      </c>
      <c r="D39" s="104" t="s">
        <v>29</v>
      </c>
      <c r="E39" s="105">
        <v>8</v>
      </c>
      <c r="F39" s="106"/>
      <c r="G39" s="106"/>
      <c r="H39" s="106"/>
      <c r="I39" s="106">
        <v>182.81</v>
      </c>
      <c r="J39" s="106">
        <f t="shared" si="0"/>
        <v>1462.48</v>
      </c>
    </row>
    <row r="40" spans="1:10" ht="38.25">
      <c r="A40" s="101">
        <v>25</v>
      </c>
      <c r="B40" s="102" t="s">
        <v>32</v>
      </c>
      <c r="C40" s="103" t="s">
        <v>36</v>
      </c>
      <c r="D40" s="104" t="s">
        <v>26</v>
      </c>
      <c r="E40" s="105">
        <v>8</v>
      </c>
      <c r="F40" s="106"/>
      <c r="G40" s="106"/>
      <c r="H40" s="106"/>
      <c r="I40" s="106">
        <v>6.1</v>
      </c>
      <c r="J40" s="106">
        <f t="shared" si="0"/>
        <v>48.8</v>
      </c>
    </row>
    <row r="41" spans="1:10" ht="25.5">
      <c r="A41" s="101">
        <v>26</v>
      </c>
      <c r="B41" s="102" t="s">
        <v>72</v>
      </c>
      <c r="C41" s="103" t="s">
        <v>73</v>
      </c>
      <c r="D41" s="104" t="s">
        <v>29</v>
      </c>
      <c r="E41" s="105">
        <v>8</v>
      </c>
      <c r="F41" s="106"/>
      <c r="G41" s="106"/>
      <c r="H41" s="106"/>
      <c r="I41" s="106">
        <v>3214.65</v>
      </c>
      <c r="J41" s="106">
        <f t="shared" si="0"/>
        <v>25717.200000000001</v>
      </c>
    </row>
    <row r="42" spans="1:10" ht="25.5">
      <c r="A42" s="101">
        <v>27</v>
      </c>
      <c r="B42" s="102" t="s">
        <v>74</v>
      </c>
      <c r="C42" s="103" t="s">
        <v>75</v>
      </c>
      <c r="D42" s="104" t="s">
        <v>26</v>
      </c>
      <c r="E42" s="105">
        <v>21</v>
      </c>
      <c r="F42" s="106"/>
      <c r="G42" s="106"/>
      <c r="H42" s="106"/>
      <c r="I42" s="106">
        <v>7.93</v>
      </c>
      <c r="J42" s="106">
        <f t="shared" si="0"/>
        <v>166.53</v>
      </c>
    </row>
    <row r="43" spans="1:10" ht="25.5">
      <c r="A43" s="101">
        <v>28</v>
      </c>
      <c r="B43" s="102" t="s">
        <v>76</v>
      </c>
      <c r="C43" s="103" t="s">
        <v>77</v>
      </c>
      <c r="D43" s="104" t="s">
        <v>11</v>
      </c>
      <c r="E43" s="105">
        <v>1</v>
      </c>
      <c r="F43" s="106"/>
      <c r="G43" s="106"/>
      <c r="H43" s="106"/>
      <c r="I43" s="106">
        <v>493.6</v>
      </c>
      <c r="J43" s="106">
        <f t="shared" si="0"/>
        <v>493.6</v>
      </c>
    </row>
    <row r="44" spans="1:10" ht="25.5">
      <c r="A44" s="101">
        <v>29</v>
      </c>
      <c r="B44" s="102" t="s">
        <v>78</v>
      </c>
      <c r="C44" s="103" t="s">
        <v>79</v>
      </c>
      <c r="D44" s="104" t="s">
        <v>11</v>
      </c>
      <c r="E44" s="105">
        <v>20</v>
      </c>
      <c r="F44" s="106"/>
      <c r="G44" s="106"/>
      <c r="H44" s="106"/>
      <c r="I44" s="106">
        <v>493.6</v>
      </c>
      <c r="J44" s="106">
        <f t="shared" si="0"/>
        <v>9872</v>
      </c>
    </row>
    <row r="45" spans="1:10" ht="51">
      <c r="A45" s="101">
        <v>30</v>
      </c>
      <c r="B45" s="102" t="s">
        <v>60</v>
      </c>
      <c r="C45" s="103" t="s">
        <v>80</v>
      </c>
      <c r="D45" s="104" t="s">
        <v>26</v>
      </c>
      <c r="E45" s="105">
        <v>1</v>
      </c>
      <c r="F45" s="106"/>
      <c r="G45" s="106"/>
      <c r="H45" s="106"/>
      <c r="I45" s="106">
        <v>4.84</v>
      </c>
      <c r="J45" s="106">
        <f t="shared" si="0"/>
        <v>4.84</v>
      </c>
    </row>
    <row r="46" spans="1:10" ht="25.5">
      <c r="A46" s="101">
        <v>31</v>
      </c>
      <c r="B46" s="102" t="s">
        <v>81</v>
      </c>
      <c r="C46" s="103" t="s">
        <v>82</v>
      </c>
      <c r="D46" s="104" t="s">
        <v>29</v>
      </c>
      <c r="E46" s="105">
        <v>1</v>
      </c>
      <c r="F46" s="106"/>
      <c r="G46" s="106"/>
      <c r="H46" s="106"/>
      <c r="I46" s="106">
        <v>46.31</v>
      </c>
      <c r="J46" s="106">
        <f t="shared" si="0"/>
        <v>46.31</v>
      </c>
    </row>
    <row r="47" spans="1:10" ht="25.5">
      <c r="A47" s="101">
        <v>32</v>
      </c>
      <c r="B47" s="102" t="s">
        <v>83</v>
      </c>
      <c r="C47" s="103" t="s">
        <v>84</v>
      </c>
      <c r="D47" s="104" t="s">
        <v>26</v>
      </c>
      <c r="E47" s="105">
        <v>3</v>
      </c>
      <c r="F47" s="106"/>
      <c r="G47" s="106"/>
      <c r="H47" s="106"/>
      <c r="I47" s="106">
        <v>35.82</v>
      </c>
      <c r="J47" s="106">
        <f t="shared" si="0"/>
        <v>107.46</v>
      </c>
    </row>
    <row r="48" spans="1:10" ht="25.5">
      <c r="A48" s="101">
        <v>33</v>
      </c>
      <c r="B48" s="102" t="s">
        <v>85</v>
      </c>
      <c r="C48" s="103" t="s">
        <v>86</v>
      </c>
      <c r="D48" s="104" t="s">
        <v>11</v>
      </c>
      <c r="E48" s="105">
        <v>3</v>
      </c>
      <c r="F48" s="106"/>
      <c r="G48" s="106"/>
      <c r="H48" s="106"/>
      <c r="I48" s="106">
        <v>1916</v>
      </c>
      <c r="J48" s="106">
        <f t="shared" ref="J48:J79" si="1">ROUND(I48*E48,2)</f>
        <v>5748</v>
      </c>
    </row>
    <row r="49" spans="1:10" ht="51">
      <c r="A49" s="101">
        <v>34</v>
      </c>
      <c r="B49" s="102" t="s">
        <v>60</v>
      </c>
      <c r="C49" s="103" t="s">
        <v>87</v>
      </c>
      <c r="D49" s="104" t="s">
        <v>26</v>
      </c>
      <c r="E49" s="105">
        <v>100</v>
      </c>
      <c r="F49" s="106"/>
      <c r="G49" s="106"/>
      <c r="H49" s="106"/>
      <c r="I49" s="106">
        <v>4.83</v>
      </c>
      <c r="J49" s="106">
        <f t="shared" si="1"/>
        <v>483</v>
      </c>
    </row>
    <row r="50" spans="1:10" ht="25.5">
      <c r="A50" s="101">
        <v>35</v>
      </c>
      <c r="B50" s="102" t="s">
        <v>88</v>
      </c>
      <c r="C50" s="103" t="s">
        <v>89</v>
      </c>
      <c r="D50" s="104" t="s">
        <v>11</v>
      </c>
      <c r="E50" s="105">
        <v>100</v>
      </c>
      <c r="F50" s="106"/>
      <c r="G50" s="106"/>
      <c r="H50" s="106"/>
      <c r="I50" s="106">
        <v>2.93</v>
      </c>
      <c r="J50" s="106">
        <f t="shared" si="1"/>
        <v>293</v>
      </c>
    </row>
    <row r="51" spans="1:10" ht="38.25">
      <c r="A51" s="101">
        <v>36</v>
      </c>
      <c r="B51" s="102" t="s">
        <v>60</v>
      </c>
      <c r="C51" s="103" t="s">
        <v>61</v>
      </c>
      <c r="D51" s="104" t="s">
        <v>26</v>
      </c>
      <c r="E51" s="105">
        <v>92</v>
      </c>
      <c r="F51" s="106"/>
      <c r="G51" s="106"/>
      <c r="H51" s="106"/>
      <c r="I51" s="106">
        <v>4.84</v>
      </c>
      <c r="J51" s="106">
        <f t="shared" si="1"/>
        <v>445.28</v>
      </c>
    </row>
    <row r="52" spans="1:10" ht="25.5">
      <c r="A52" s="101">
        <v>37</v>
      </c>
      <c r="B52" s="102" t="s">
        <v>90</v>
      </c>
      <c r="C52" s="103" t="s">
        <v>91</v>
      </c>
      <c r="D52" s="104" t="s">
        <v>48</v>
      </c>
      <c r="E52" s="105">
        <v>92</v>
      </c>
      <c r="F52" s="106"/>
      <c r="G52" s="106"/>
      <c r="H52" s="106"/>
      <c r="I52" s="106">
        <v>5.33</v>
      </c>
      <c r="J52" s="106">
        <f t="shared" si="1"/>
        <v>490.36</v>
      </c>
    </row>
    <row r="53" spans="1:10" ht="25.5">
      <c r="A53" s="101">
        <v>38</v>
      </c>
      <c r="B53" s="102" t="s">
        <v>92</v>
      </c>
      <c r="C53" s="103" t="s">
        <v>93</v>
      </c>
      <c r="D53" s="104" t="s">
        <v>26</v>
      </c>
      <c r="E53" s="105">
        <v>102</v>
      </c>
      <c r="F53" s="106"/>
      <c r="G53" s="106"/>
      <c r="H53" s="106"/>
      <c r="I53" s="106">
        <v>7.66</v>
      </c>
      <c r="J53" s="106">
        <f t="shared" si="1"/>
        <v>781.32</v>
      </c>
    </row>
    <row r="54" spans="1:10" ht="25.5">
      <c r="A54" s="101">
        <v>39</v>
      </c>
      <c r="B54" s="102" t="s">
        <v>94</v>
      </c>
      <c r="C54" s="103" t="s">
        <v>95</v>
      </c>
      <c r="D54" s="104" t="s">
        <v>11</v>
      </c>
      <c r="E54" s="105">
        <v>27</v>
      </c>
      <c r="F54" s="106"/>
      <c r="G54" s="106"/>
      <c r="H54" s="106"/>
      <c r="I54" s="106">
        <v>13.28</v>
      </c>
      <c r="J54" s="106">
        <f t="shared" si="1"/>
        <v>358.56</v>
      </c>
    </row>
    <row r="55" spans="1:10" ht="25.5">
      <c r="A55" s="101">
        <v>40</v>
      </c>
      <c r="B55" s="102" t="s">
        <v>96</v>
      </c>
      <c r="C55" s="103" t="s">
        <v>97</v>
      </c>
      <c r="D55" s="104" t="s">
        <v>11</v>
      </c>
      <c r="E55" s="105">
        <v>75</v>
      </c>
      <c r="F55" s="106"/>
      <c r="G55" s="106"/>
      <c r="H55" s="106"/>
      <c r="I55" s="106">
        <v>18.02</v>
      </c>
      <c r="J55" s="106">
        <f t="shared" si="1"/>
        <v>1351.5</v>
      </c>
    </row>
    <row r="56" spans="1:10" ht="25.5">
      <c r="A56" s="101">
        <v>41</v>
      </c>
      <c r="B56" s="102" t="s">
        <v>98</v>
      </c>
      <c r="C56" s="103" t="s">
        <v>99</v>
      </c>
      <c r="D56" s="104" t="s">
        <v>11</v>
      </c>
      <c r="E56" s="105">
        <v>102</v>
      </c>
      <c r="F56" s="106"/>
      <c r="G56" s="106"/>
      <c r="H56" s="106"/>
      <c r="I56" s="106">
        <v>1.26</v>
      </c>
      <c r="J56" s="106">
        <f t="shared" si="1"/>
        <v>128.52000000000001</v>
      </c>
    </row>
    <row r="57" spans="1:10" ht="51">
      <c r="A57" s="101">
        <v>42</v>
      </c>
      <c r="B57" s="102" t="s">
        <v>100</v>
      </c>
      <c r="C57" s="103" t="s">
        <v>101</v>
      </c>
      <c r="D57" s="104" t="s">
        <v>11</v>
      </c>
      <c r="E57" s="105">
        <v>2</v>
      </c>
      <c r="F57" s="106"/>
      <c r="G57" s="106"/>
      <c r="H57" s="106"/>
      <c r="I57" s="106">
        <v>1814.19</v>
      </c>
      <c r="J57" s="106">
        <f t="shared" si="1"/>
        <v>3628.38</v>
      </c>
    </row>
    <row r="58" spans="1:10" ht="25.5">
      <c r="A58" s="101">
        <v>43</v>
      </c>
      <c r="B58" s="102" t="s">
        <v>102</v>
      </c>
      <c r="C58" s="103" t="s">
        <v>103</v>
      </c>
      <c r="D58" s="104" t="s">
        <v>29</v>
      </c>
      <c r="E58" s="105">
        <v>2</v>
      </c>
      <c r="F58" s="106"/>
      <c r="G58" s="106"/>
      <c r="H58" s="106"/>
      <c r="I58" s="106">
        <v>281.31</v>
      </c>
      <c r="J58" s="106">
        <f t="shared" si="1"/>
        <v>562.62</v>
      </c>
    </row>
    <row r="59" spans="1:10" ht="38.25">
      <c r="A59" s="101">
        <v>44</v>
      </c>
      <c r="B59" s="102" t="s">
        <v>104</v>
      </c>
      <c r="C59" s="103" t="s">
        <v>105</v>
      </c>
      <c r="D59" s="104" t="s">
        <v>106</v>
      </c>
      <c r="E59" s="105">
        <v>0.09</v>
      </c>
      <c r="F59" s="106"/>
      <c r="G59" s="106"/>
      <c r="H59" s="106"/>
      <c r="I59" s="106">
        <v>1639.59</v>
      </c>
      <c r="J59" s="106">
        <f t="shared" si="1"/>
        <v>147.56</v>
      </c>
    </row>
    <row r="60" spans="1:10" ht="25.5">
      <c r="A60" s="101">
        <v>45</v>
      </c>
      <c r="B60" s="102" t="s">
        <v>107</v>
      </c>
      <c r="C60" s="103" t="s">
        <v>108</v>
      </c>
      <c r="D60" s="104" t="s">
        <v>48</v>
      </c>
      <c r="E60" s="105">
        <v>90</v>
      </c>
      <c r="F60" s="106"/>
      <c r="G60" s="106"/>
      <c r="H60" s="106"/>
      <c r="I60" s="106">
        <v>3.97</v>
      </c>
      <c r="J60" s="106">
        <f t="shared" si="1"/>
        <v>357.3</v>
      </c>
    </row>
    <row r="61" spans="1:10" ht="38.25">
      <c r="A61" s="101">
        <v>46</v>
      </c>
      <c r="B61" s="102" t="s">
        <v>109</v>
      </c>
      <c r="C61" s="103" t="s">
        <v>110</v>
      </c>
      <c r="D61" s="104" t="s">
        <v>11</v>
      </c>
      <c r="E61" s="105">
        <v>1</v>
      </c>
      <c r="F61" s="106"/>
      <c r="G61" s="106"/>
      <c r="H61" s="106"/>
      <c r="I61" s="106">
        <v>245.58</v>
      </c>
      <c r="J61" s="106">
        <f t="shared" si="1"/>
        <v>245.58</v>
      </c>
    </row>
    <row r="62" spans="1:10" ht="51">
      <c r="A62" s="101">
        <v>47</v>
      </c>
      <c r="B62" s="102" t="s">
        <v>111</v>
      </c>
      <c r="C62" s="103" t="s">
        <v>112</v>
      </c>
      <c r="D62" s="104" t="s">
        <v>11</v>
      </c>
      <c r="E62" s="105">
        <v>3</v>
      </c>
      <c r="F62" s="106"/>
      <c r="G62" s="106"/>
      <c r="H62" s="106"/>
      <c r="I62" s="106">
        <v>54.04</v>
      </c>
      <c r="J62" s="106">
        <f t="shared" si="1"/>
        <v>162.12</v>
      </c>
    </row>
    <row r="63" spans="1:10" ht="63.75">
      <c r="A63" s="101">
        <v>48</v>
      </c>
      <c r="B63" s="102" t="s">
        <v>113</v>
      </c>
      <c r="C63" s="103" t="s">
        <v>114</v>
      </c>
      <c r="D63" s="104" t="s">
        <v>11</v>
      </c>
      <c r="E63" s="105">
        <v>2</v>
      </c>
      <c r="F63" s="106"/>
      <c r="G63" s="106"/>
      <c r="H63" s="106"/>
      <c r="I63" s="106">
        <v>206.27</v>
      </c>
      <c r="J63" s="106">
        <f t="shared" si="1"/>
        <v>412.54</v>
      </c>
    </row>
    <row r="64" spans="1:10" ht="51">
      <c r="A64" s="101">
        <v>49</v>
      </c>
      <c r="B64" s="102" t="s">
        <v>115</v>
      </c>
      <c r="C64" s="103" t="s">
        <v>116</v>
      </c>
      <c r="D64" s="104" t="s">
        <v>11</v>
      </c>
      <c r="E64" s="105">
        <v>6</v>
      </c>
      <c r="F64" s="106"/>
      <c r="G64" s="106"/>
      <c r="H64" s="106"/>
      <c r="I64" s="106">
        <v>40.950000000000003</v>
      </c>
      <c r="J64" s="106">
        <f t="shared" si="1"/>
        <v>245.7</v>
      </c>
    </row>
    <row r="65" spans="1:10" ht="63.75">
      <c r="A65" s="101">
        <v>50</v>
      </c>
      <c r="B65" s="102" t="s">
        <v>117</v>
      </c>
      <c r="C65" s="103" t="s">
        <v>118</v>
      </c>
      <c r="D65" s="104" t="s">
        <v>11</v>
      </c>
      <c r="E65" s="105">
        <v>2</v>
      </c>
      <c r="F65" s="106"/>
      <c r="G65" s="106"/>
      <c r="H65" s="106"/>
      <c r="I65" s="106">
        <v>122</v>
      </c>
      <c r="J65" s="106">
        <f t="shared" si="1"/>
        <v>244</v>
      </c>
    </row>
    <row r="66" spans="1:10" ht="51">
      <c r="A66" s="101">
        <v>51</v>
      </c>
      <c r="B66" s="102" t="s">
        <v>119</v>
      </c>
      <c r="C66" s="103" t="s">
        <v>120</v>
      </c>
      <c r="D66" s="104" t="s">
        <v>11</v>
      </c>
      <c r="E66" s="105">
        <v>6</v>
      </c>
      <c r="F66" s="106"/>
      <c r="G66" s="106"/>
      <c r="H66" s="106"/>
      <c r="I66" s="106">
        <v>36.61</v>
      </c>
      <c r="J66" s="106">
        <f t="shared" si="1"/>
        <v>219.66</v>
      </c>
    </row>
    <row r="67" spans="1:10" ht="51">
      <c r="A67" s="101">
        <v>52</v>
      </c>
      <c r="B67" s="102" t="s">
        <v>121</v>
      </c>
      <c r="C67" s="103" t="s">
        <v>122</v>
      </c>
      <c r="D67" s="104" t="s">
        <v>11</v>
      </c>
      <c r="E67" s="105">
        <v>2</v>
      </c>
      <c r="F67" s="106"/>
      <c r="G67" s="106"/>
      <c r="H67" s="106"/>
      <c r="I67" s="106">
        <v>532.35</v>
      </c>
      <c r="J67" s="106">
        <f t="shared" si="1"/>
        <v>1064.7</v>
      </c>
    </row>
    <row r="68" spans="1:10" ht="51">
      <c r="A68" s="101">
        <v>53</v>
      </c>
      <c r="B68" s="102" t="s">
        <v>123</v>
      </c>
      <c r="C68" s="103" t="s">
        <v>124</v>
      </c>
      <c r="D68" s="104" t="s">
        <v>11</v>
      </c>
      <c r="E68" s="105">
        <v>6</v>
      </c>
      <c r="F68" s="106"/>
      <c r="G68" s="106"/>
      <c r="H68" s="106"/>
      <c r="I68" s="106">
        <v>21.31</v>
      </c>
      <c r="J68" s="106">
        <f t="shared" si="1"/>
        <v>127.86</v>
      </c>
    </row>
    <row r="69" spans="1:10" ht="38.25">
      <c r="A69" s="101">
        <v>54</v>
      </c>
      <c r="B69" s="102" t="s">
        <v>125</v>
      </c>
      <c r="C69" s="103" t="s">
        <v>126</v>
      </c>
      <c r="D69" s="104" t="s">
        <v>45</v>
      </c>
      <c r="E69" s="105">
        <v>4.5</v>
      </c>
      <c r="F69" s="106"/>
      <c r="G69" s="106"/>
      <c r="H69" s="106"/>
      <c r="I69" s="106">
        <v>610.98</v>
      </c>
      <c r="J69" s="106">
        <f t="shared" si="1"/>
        <v>2749.41</v>
      </c>
    </row>
    <row r="70" spans="1:10" ht="25.5">
      <c r="A70" s="101">
        <v>55</v>
      </c>
      <c r="B70" s="102" t="s">
        <v>127</v>
      </c>
      <c r="C70" s="103" t="s">
        <v>128</v>
      </c>
      <c r="D70" s="104" t="s">
        <v>48</v>
      </c>
      <c r="E70" s="105">
        <v>450</v>
      </c>
      <c r="F70" s="106"/>
      <c r="G70" s="106"/>
      <c r="H70" s="106"/>
      <c r="I70" s="106">
        <v>12.7</v>
      </c>
      <c r="J70" s="106">
        <f t="shared" si="1"/>
        <v>5715</v>
      </c>
    </row>
    <row r="71" spans="1:10" ht="51">
      <c r="A71" s="101">
        <v>56</v>
      </c>
      <c r="B71" s="102" t="s">
        <v>129</v>
      </c>
      <c r="C71" s="103" t="s">
        <v>130</v>
      </c>
      <c r="D71" s="104" t="s">
        <v>45</v>
      </c>
      <c r="E71" s="105">
        <v>0.55000000000000004</v>
      </c>
      <c r="F71" s="106"/>
      <c r="G71" s="106"/>
      <c r="H71" s="106"/>
      <c r="I71" s="106">
        <v>541.63</v>
      </c>
      <c r="J71" s="106">
        <f t="shared" si="1"/>
        <v>297.89999999999998</v>
      </c>
    </row>
    <row r="72" spans="1:10" ht="25.5">
      <c r="A72" s="101">
        <v>57</v>
      </c>
      <c r="B72" s="102" t="s">
        <v>131</v>
      </c>
      <c r="C72" s="103" t="s">
        <v>132</v>
      </c>
      <c r="D72" s="104" t="s">
        <v>48</v>
      </c>
      <c r="E72" s="105">
        <v>55</v>
      </c>
      <c r="F72" s="106"/>
      <c r="G72" s="106"/>
      <c r="H72" s="106"/>
      <c r="I72" s="106">
        <v>18.649999999999999</v>
      </c>
      <c r="J72" s="106">
        <f t="shared" si="1"/>
        <v>1025.75</v>
      </c>
    </row>
    <row r="73" spans="1:10" ht="51">
      <c r="A73" s="101">
        <v>58</v>
      </c>
      <c r="B73" s="102" t="s">
        <v>133</v>
      </c>
      <c r="C73" s="103" t="s">
        <v>134</v>
      </c>
      <c r="D73" s="104" t="s">
        <v>45</v>
      </c>
      <c r="E73" s="105">
        <v>0.6</v>
      </c>
      <c r="F73" s="106"/>
      <c r="G73" s="106"/>
      <c r="H73" s="106"/>
      <c r="I73" s="106">
        <v>483.36</v>
      </c>
      <c r="J73" s="106">
        <f t="shared" si="1"/>
        <v>290.02</v>
      </c>
    </row>
    <row r="74" spans="1:10" ht="25.5">
      <c r="A74" s="101">
        <v>59</v>
      </c>
      <c r="B74" s="102" t="s">
        <v>135</v>
      </c>
      <c r="C74" s="103" t="s">
        <v>136</v>
      </c>
      <c r="D74" s="104" t="s">
        <v>48</v>
      </c>
      <c r="E74" s="105">
        <v>60</v>
      </c>
      <c r="F74" s="106"/>
      <c r="G74" s="106"/>
      <c r="H74" s="106"/>
      <c r="I74" s="106">
        <v>10.08</v>
      </c>
      <c r="J74" s="106">
        <f t="shared" si="1"/>
        <v>604.79999999999995</v>
      </c>
    </row>
    <row r="75" spans="1:10" ht="51">
      <c r="A75" s="101">
        <v>60</v>
      </c>
      <c r="B75" s="102" t="s">
        <v>137</v>
      </c>
      <c r="C75" s="103" t="s">
        <v>138</v>
      </c>
      <c r="D75" s="104" t="s">
        <v>45</v>
      </c>
      <c r="E75" s="105">
        <v>25</v>
      </c>
      <c r="F75" s="106"/>
      <c r="G75" s="106"/>
      <c r="H75" s="106"/>
      <c r="I75" s="106">
        <v>576.09</v>
      </c>
      <c r="J75" s="106">
        <f t="shared" si="1"/>
        <v>14402.25</v>
      </c>
    </row>
    <row r="76" spans="1:10" ht="25.5">
      <c r="A76" s="101">
        <v>61</v>
      </c>
      <c r="B76" s="102" t="s">
        <v>139</v>
      </c>
      <c r="C76" s="103" t="s">
        <v>140</v>
      </c>
      <c r="D76" s="104" t="s">
        <v>48</v>
      </c>
      <c r="E76" s="105">
        <v>2525</v>
      </c>
      <c r="F76" s="106"/>
      <c r="G76" s="106"/>
      <c r="H76" s="106"/>
      <c r="I76" s="106">
        <v>1.57</v>
      </c>
      <c r="J76" s="106">
        <f t="shared" si="1"/>
        <v>3964.25</v>
      </c>
    </row>
    <row r="77" spans="1:10" ht="51">
      <c r="A77" s="101">
        <v>62</v>
      </c>
      <c r="B77" s="102" t="s">
        <v>141</v>
      </c>
      <c r="C77" s="103" t="s">
        <v>142</v>
      </c>
      <c r="D77" s="104" t="s">
        <v>45</v>
      </c>
      <c r="E77" s="105">
        <v>30</v>
      </c>
      <c r="F77" s="106"/>
      <c r="G77" s="106"/>
      <c r="H77" s="106"/>
      <c r="I77" s="106">
        <v>489.65</v>
      </c>
      <c r="J77" s="106">
        <f t="shared" si="1"/>
        <v>14689.5</v>
      </c>
    </row>
    <row r="78" spans="1:10" ht="25.5">
      <c r="A78" s="101">
        <v>63</v>
      </c>
      <c r="B78" s="102" t="s">
        <v>143</v>
      </c>
      <c r="C78" s="103" t="s">
        <v>144</v>
      </c>
      <c r="D78" s="104" t="s">
        <v>48</v>
      </c>
      <c r="E78" s="105">
        <v>3030</v>
      </c>
      <c r="F78" s="106"/>
      <c r="G78" s="106"/>
      <c r="H78" s="106"/>
      <c r="I78" s="106">
        <v>0.88</v>
      </c>
      <c r="J78" s="106">
        <f t="shared" si="1"/>
        <v>2666.4</v>
      </c>
    </row>
    <row r="79" spans="1:10" ht="38.25">
      <c r="A79" s="93">
        <v>64</v>
      </c>
      <c r="B79" s="94" t="s">
        <v>145</v>
      </c>
      <c r="C79" s="95" t="s">
        <v>146</v>
      </c>
      <c r="D79" s="96" t="s">
        <v>45</v>
      </c>
      <c r="E79" s="97">
        <v>30</v>
      </c>
      <c r="F79" s="98"/>
      <c r="G79" s="98"/>
      <c r="H79" s="98"/>
      <c r="I79" s="98">
        <v>154.18</v>
      </c>
      <c r="J79" s="98">
        <f t="shared" si="1"/>
        <v>4625.3999999999996</v>
      </c>
    </row>
    <row r="80" spans="1:10" ht="38.25">
      <c r="A80" s="101">
        <v>65</v>
      </c>
      <c r="B80" s="102" t="s">
        <v>147</v>
      </c>
      <c r="C80" s="103" t="s">
        <v>148</v>
      </c>
      <c r="D80" s="104" t="s">
        <v>45</v>
      </c>
      <c r="E80" s="105">
        <v>30</v>
      </c>
      <c r="F80" s="106"/>
      <c r="G80" s="106"/>
      <c r="H80" s="106"/>
      <c r="I80" s="106">
        <v>354.46</v>
      </c>
      <c r="J80" s="106">
        <f t="shared" ref="J80:J111" si="2">ROUND(I80*E80,2)</f>
        <v>10633.8</v>
      </c>
    </row>
    <row r="81" spans="1:11" ht="25.5">
      <c r="A81" s="88"/>
      <c r="B81" s="89"/>
      <c r="C81" s="120" t="s">
        <v>149</v>
      </c>
      <c r="D81" s="121"/>
      <c r="E81" s="122"/>
      <c r="F81" s="123"/>
      <c r="G81" s="123"/>
      <c r="H81" s="123"/>
      <c r="I81" s="123"/>
      <c r="J81" s="123" t="str">
        <f>TEXT(SUM(J15:J80),"0,00")</f>
        <v>146798,27</v>
      </c>
      <c r="K81" s="73"/>
    </row>
    <row r="82" spans="1:11">
      <c r="A82" s="114"/>
      <c r="B82" s="115" t="s">
        <v>150</v>
      </c>
      <c r="C82" s="116"/>
      <c r="D82" s="117"/>
      <c r="E82" s="116"/>
      <c r="F82" s="118">
        <f>SUM(F$12:F81)</f>
        <v>0</v>
      </c>
      <c r="G82" s="118">
        <f>SUM(G$12:G81)</f>
        <v>0</v>
      </c>
      <c r="H82" s="118">
        <f>SUM(H$12:H81)</f>
        <v>0</v>
      </c>
      <c r="I82" s="119"/>
      <c r="J82" s="2">
        <f>SUM(J12:J81)</f>
        <v>146798.26999999999</v>
      </c>
    </row>
    <row r="83" spans="1:11">
      <c r="A83" s="6"/>
      <c r="B83" s="7"/>
      <c r="C83" s="8" t="s">
        <v>151</v>
      </c>
      <c r="D83" s="9">
        <v>0.21</v>
      </c>
      <c r="E83" s="5"/>
      <c r="F83" s="76"/>
      <c r="G83" s="74"/>
      <c r="H83" s="74"/>
      <c r="I83" s="75"/>
      <c r="J83" s="2">
        <f>ROUND(J82*D83,2)</f>
        <v>30827.64</v>
      </c>
    </row>
    <row r="84" spans="1:11">
      <c r="A84" s="6"/>
      <c r="B84" s="124" t="s">
        <v>153</v>
      </c>
      <c r="C84" s="125"/>
      <c r="D84" s="126"/>
      <c r="E84" s="127"/>
      <c r="F84" s="128"/>
      <c r="G84" s="129"/>
      <c r="H84" s="128"/>
      <c r="I84" s="130"/>
      <c r="J84" s="2">
        <f>J82+J83</f>
        <v>177625.90999999997</v>
      </c>
    </row>
    <row r="85" spans="1:11">
      <c r="A85" s="6"/>
      <c r="B85" s="6"/>
      <c r="C85" s="12"/>
      <c r="D85" s="11"/>
      <c r="E85" s="11"/>
      <c r="F85" s="11"/>
      <c r="G85" s="11"/>
      <c r="H85" s="11"/>
      <c r="I85" s="75"/>
      <c r="J85" s="11"/>
    </row>
    <row r="86" spans="1:11">
      <c r="A86" s="6"/>
      <c r="B86" s="11"/>
      <c r="C86" s="11" t="s">
        <v>152</v>
      </c>
      <c r="D86" s="11"/>
      <c r="E86" s="11"/>
      <c r="F86" s="11"/>
      <c r="G86" s="11"/>
      <c r="H86" s="11"/>
      <c r="I86" s="75"/>
      <c r="J86" s="11"/>
    </row>
    <row r="87" spans="1:11">
      <c r="A87" s="77"/>
      <c r="B87" s="78"/>
      <c r="C87" s="79"/>
      <c r="D87" s="80"/>
      <c r="E87" s="80"/>
      <c r="F87" s="10"/>
      <c r="G87" s="10"/>
      <c r="H87" s="10"/>
      <c r="I87" s="81"/>
      <c r="J87" s="80"/>
    </row>
    <row r="88" spans="1:11">
      <c r="A88" s="77"/>
      <c r="B88" s="78"/>
      <c r="C88" s="79"/>
      <c r="D88" s="80"/>
      <c r="E88" s="80"/>
      <c r="F88" s="10"/>
      <c r="G88" s="10"/>
      <c r="H88" s="10"/>
      <c r="I88" s="81"/>
      <c r="J88" s="80"/>
    </row>
    <row r="89" spans="1:11">
      <c r="A89" s="77"/>
      <c r="B89" s="8" t="s">
        <v>154</v>
      </c>
      <c r="C89" s="79"/>
      <c r="D89" s="82" t="s">
        <v>156</v>
      </c>
      <c r="E89" s="80"/>
      <c r="F89" s="10"/>
      <c r="G89" s="10"/>
      <c r="H89" s="10"/>
      <c r="I89" s="81"/>
      <c r="J89" s="80"/>
    </row>
    <row r="90" spans="1:11">
      <c r="A90" s="77"/>
      <c r="B90" s="78"/>
      <c r="C90" s="79"/>
      <c r="D90" s="80"/>
      <c r="E90" s="80"/>
      <c r="F90" s="10"/>
      <c r="G90" s="10"/>
      <c r="H90" s="10"/>
      <c r="I90" s="81"/>
      <c r="J90" s="80"/>
    </row>
    <row r="91" spans="1:11">
      <c r="A91" s="77"/>
      <c r="B91" s="8" t="s">
        <v>155</v>
      </c>
      <c r="C91" s="79"/>
      <c r="D91" s="80"/>
      <c r="E91" s="80"/>
      <c r="F91" s="10"/>
      <c r="G91" s="10"/>
      <c r="H91" s="10"/>
      <c r="I91" s="81"/>
      <c r="J91" s="80"/>
    </row>
    <row r="92" spans="1:11">
      <c r="A92" s="77"/>
      <c r="B92" s="78"/>
      <c r="C92" s="79"/>
      <c r="D92" s="80"/>
      <c r="E92" s="80"/>
      <c r="F92" s="10"/>
      <c r="G92" s="10"/>
      <c r="H92" s="10"/>
      <c r="I92" s="81"/>
      <c r="J92" s="80"/>
    </row>
    <row r="93" spans="1:11">
      <c r="A93" s="77"/>
      <c r="B93" s="78"/>
      <c r="C93" s="79"/>
      <c r="D93" s="80"/>
      <c r="E93" s="80"/>
      <c r="F93" s="10"/>
      <c r="G93" s="10"/>
      <c r="H93" s="10"/>
      <c r="I93" s="81"/>
      <c r="J93" s="80"/>
    </row>
    <row r="94" spans="1:11">
      <c r="A94" s="77"/>
      <c r="B94" s="78"/>
      <c r="C94" s="79"/>
      <c r="D94" s="83"/>
      <c r="E94" s="83"/>
      <c r="F94" s="80"/>
      <c r="G94" s="80"/>
      <c r="H94" s="80"/>
      <c r="I94" s="81"/>
      <c r="J94" s="80"/>
    </row>
    <row r="95" spans="1:11">
      <c r="A95" s="77"/>
      <c r="B95" s="78"/>
      <c r="C95" s="79"/>
      <c r="D95" s="83"/>
      <c r="E95" s="83"/>
      <c r="F95" s="80"/>
      <c r="G95" s="80"/>
      <c r="H95" s="80"/>
      <c r="I95" s="81"/>
      <c r="J95" s="80"/>
    </row>
    <row r="96" spans="1:11">
      <c r="A96" s="77"/>
      <c r="B96" s="78"/>
      <c r="C96" s="79"/>
      <c r="D96" s="83"/>
      <c r="E96" s="83"/>
      <c r="F96" s="80"/>
      <c r="G96" s="80"/>
      <c r="H96" s="80"/>
      <c r="I96" s="81"/>
      <c r="J96" s="80"/>
    </row>
    <row r="97" spans="1:10">
      <c r="A97" s="77"/>
      <c r="B97" s="78"/>
      <c r="C97" s="79"/>
      <c r="D97" s="83"/>
      <c r="E97" s="83"/>
      <c r="F97" s="80"/>
      <c r="G97" s="80"/>
      <c r="H97" s="80"/>
      <c r="I97" s="81"/>
      <c r="J97" s="80"/>
    </row>
    <row r="98" spans="1:10">
      <c r="A98" s="77"/>
      <c r="B98" s="78"/>
      <c r="C98" s="79"/>
      <c r="D98" s="83"/>
      <c r="E98" s="83"/>
      <c r="F98" s="80"/>
      <c r="G98" s="80"/>
      <c r="H98" s="80"/>
      <c r="I98" s="81"/>
      <c r="J98" s="80"/>
    </row>
    <row r="99" spans="1:10">
      <c r="A99" s="77"/>
      <c r="B99" s="78"/>
      <c r="C99" s="79"/>
      <c r="D99" s="83"/>
      <c r="E99" s="83"/>
      <c r="F99" s="80"/>
      <c r="G99" s="80"/>
      <c r="H99" s="80"/>
      <c r="I99" s="81"/>
      <c r="J99" s="80"/>
    </row>
    <row r="100" spans="1:10">
      <c r="A100" s="77"/>
      <c r="B100" s="78"/>
      <c r="C100" s="79"/>
      <c r="D100" s="83"/>
      <c r="E100" s="83"/>
      <c r="F100" s="80"/>
      <c r="G100" s="80"/>
      <c r="H100" s="80"/>
      <c r="I100" s="81"/>
      <c r="J100" s="80"/>
    </row>
    <row r="101" spans="1:10">
      <c r="A101" s="77"/>
      <c r="B101" s="78"/>
      <c r="C101" s="79"/>
      <c r="D101" s="83"/>
      <c r="E101" s="83"/>
      <c r="F101" s="80"/>
      <c r="G101" s="80"/>
      <c r="H101" s="80"/>
      <c r="I101" s="81"/>
      <c r="J101" s="80"/>
    </row>
    <row r="102" spans="1:10">
      <c r="A102" s="77"/>
      <c r="B102" s="78"/>
      <c r="C102" s="79"/>
      <c r="D102" s="83"/>
      <c r="E102" s="83"/>
      <c r="F102" s="80"/>
      <c r="G102" s="80"/>
      <c r="H102" s="80"/>
      <c r="I102" s="81"/>
      <c r="J102" s="80"/>
    </row>
    <row r="103" spans="1:10">
      <c r="A103" s="77"/>
      <c r="B103" s="78"/>
      <c r="C103" s="79"/>
      <c r="D103" s="83"/>
      <c r="E103" s="83"/>
      <c r="F103" s="80"/>
      <c r="G103" s="80"/>
      <c r="H103" s="80"/>
      <c r="I103" s="81"/>
      <c r="J103" s="80"/>
    </row>
    <row r="104" spans="1:10">
      <c r="A104" s="77"/>
      <c r="B104" s="78"/>
      <c r="C104" s="79"/>
      <c r="D104" s="83"/>
      <c r="E104" s="83"/>
      <c r="F104" s="80"/>
      <c r="G104" s="80"/>
      <c r="H104" s="80"/>
      <c r="I104" s="81"/>
      <c r="J104" s="80"/>
    </row>
    <row r="105" spans="1:10">
      <c r="A105" s="77"/>
      <c r="B105" s="78"/>
      <c r="C105" s="79"/>
      <c r="D105" s="83"/>
      <c r="E105" s="83"/>
      <c r="F105" s="80"/>
      <c r="G105" s="80"/>
      <c r="H105" s="80"/>
      <c r="I105" s="81"/>
      <c r="J105" s="80"/>
    </row>
    <row r="106" spans="1:10">
      <c r="A106" s="77"/>
      <c r="B106" s="78"/>
      <c r="C106" s="79"/>
      <c r="D106" s="83"/>
      <c r="E106" s="83"/>
      <c r="F106" s="80"/>
      <c r="G106" s="80"/>
      <c r="H106" s="80"/>
      <c r="I106" s="81"/>
      <c r="J106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0FC5F-C2AF-4D6E-97BE-39E28943A943}"/>
</file>

<file path=customXml/itemProps2.xml><?xml version="1.0" encoding="utf-8"?>
<ds:datastoreItem xmlns:ds="http://schemas.openxmlformats.org/officeDocument/2006/customXml" ds:itemID="{AD69B5EC-9118-4EB9-9399-F1E2EE46F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2022-10-26T11:25:20Z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