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Viesieji2\Desktop\Agnė 2024\1. Dezinfekcijos ir sterilizacijos priemonės (2024)\Viešinimui\Sanovus 2,15,23,26,27,28,29,30,35,36\"/>
    </mc:Choice>
  </mc:AlternateContent>
  <xr:revisionPtr revIDLastSave="0" documentId="13_ncr:1_{74285D49-99A9-43C0-9A16-634497974C2F}" xr6:coauthVersionLast="47" xr6:coauthVersionMax="47" xr10:uidLastSave="{00000000-0000-0000-0000-000000000000}"/>
  <bookViews>
    <workbookView xWindow="-108" yWindow="-108" windowWidth="23256" windowHeight="12576" tabRatio="502" xr2:uid="{00000000-000D-0000-FFFF-FFFF00000000}"/>
  </bookViews>
  <sheets>
    <sheet name="Techninė specifikacija dezas 24" sheetId="1" r:id="rId1"/>
  </sheets>
  <definedNames>
    <definedName name="_xlnm._FilterDatabase" localSheetId="0" hidden="1">'Techninė specifikacija dezas 24'!$A$15:$L$49</definedName>
    <definedName name="_xlnm.Print_Area" localSheetId="0">'Techninė specifikacija dezas 24'!$A$2:$N$49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1" l="1"/>
  <c r="I17" i="1" s="1"/>
  <c r="H48" i="1" l="1"/>
  <c r="I48" i="1" s="1"/>
  <c r="H47" i="1"/>
  <c r="I47" i="1" s="1"/>
  <c r="H44" i="1"/>
  <c r="I44" i="1" s="1"/>
  <c r="H43" i="1"/>
  <c r="H40" i="1"/>
  <c r="I40" i="1" s="1"/>
  <c r="H39" i="1"/>
  <c r="I39" i="1" s="1"/>
  <c r="H37" i="1"/>
  <c r="I37" i="1" s="1"/>
  <c r="H35" i="1"/>
  <c r="I35" i="1" s="1"/>
  <c r="H34" i="1"/>
  <c r="I34" i="1" s="1"/>
  <c r="H33" i="1"/>
  <c r="I33" i="1" s="1"/>
  <c r="H30" i="1"/>
  <c r="I30" i="1" s="1"/>
  <c r="H29" i="1"/>
  <c r="H28" i="1"/>
  <c r="I28" i="1" s="1"/>
  <c r="H25" i="1"/>
  <c r="I25" i="1" s="1"/>
  <c r="H24" i="1"/>
  <c r="I24" i="1" s="1"/>
  <c r="H21" i="1"/>
  <c r="I21" i="1" s="1"/>
  <c r="H20" i="1"/>
  <c r="I20" i="1" s="1"/>
  <c r="H19" i="1"/>
  <c r="I19" i="1" s="1"/>
  <c r="H16" i="1"/>
  <c r="I16" i="1" s="1"/>
  <c r="H45" i="1" l="1"/>
  <c r="I41" i="1"/>
  <c r="I36" i="1"/>
  <c r="I26" i="1"/>
  <c r="H31" i="1"/>
  <c r="I22" i="1"/>
  <c r="H36" i="1"/>
  <c r="I49" i="1"/>
  <c r="I29" i="1"/>
  <c r="I31" i="1" s="1"/>
  <c r="H41" i="1"/>
  <c r="H26" i="1"/>
  <c r="H22" i="1"/>
  <c r="I43" i="1"/>
  <c r="I45" i="1" s="1"/>
  <c r="H49" i="1"/>
</calcChain>
</file>

<file path=xl/sharedStrings.xml><?xml version="1.0" encoding="utf-8"?>
<sst xmlns="http://schemas.openxmlformats.org/spreadsheetml/2006/main" count="155" uniqueCount="121">
  <si>
    <t>DEZINFEKCIJOS IR STERILIZACIJOS PRIEMONIŲ PIRKIMO</t>
  </si>
  <si>
    <t>TECHNINĖ SPECIFIKACIJA</t>
  </si>
  <si>
    <t>Bendrieji reikalavimai:</t>
  </si>
  <si>
    <r>
      <rPr>
        <sz val="12"/>
        <color rgb="FF000000"/>
        <rFont val="Times New Roman"/>
        <family val="1"/>
        <charset val="186"/>
      </rPr>
      <t>1. S</t>
    </r>
    <r>
      <rPr>
        <sz val="12"/>
        <color theme="1"/>
        <rFont val="Times New Roman"/>
        <family val="1"/>
        <charset val="186"/>
      </rPr>
      <t xml:space="preserve">iūlomos prekės turi būti paženklintos CE ženklu </t>
    </r>
    <r>
      <rPr>
        <sz val="8"/>
        <color theme="1"/>
        <rFont val="Times New Roman"/>
        <family val="1"/>
        <charset val="186"/>
      </rPr>
      <t> </t>
    </r>
    <r>
      <rPr>
        <sz val="12"/>
        <color theme="1"/>
        <rFont val="Times New Roman"/>
        <family val="1"/>
        <charset val="186"/>
      </rPr>
      <t>(turėtų CE sertifikatą) (medicininės prekės). Iškilus klausimams ar neaiškumams dėl siūlomų prekių tinkamumo ar kokybės, ir CVP IS priemonėmis paprašius, tiekėjai privalo per nurodytą terminą pateikti oficialių kokybės kontrolės institucijų ar pripažintų kompetenciją turinčių agentūrų išduotus CE sertifikatus arba lygiaverčius dokumentus, patvirtinančius, kad Tiekėjo siūlomos prekės atitinka Europos sąjungos direktyvų nustatytus reikalavimus.</t>
    </r>
  </si>
  <si>
    <t>2. Biocidų autorizacijos liudijimai (taikoma tik siūlant dezinfekcijos medžiagas (biocidus). Pateikti su pasiūlymu.</t>
  </si>
  <si>
    <t>3. Darbo instrukcijos (taikoma 1-9, 11-30, 34, 36, 37, 41-43, 45-48 pirkimo dalims). Pateikti su pasiūlymu.</t>
  </si>
  <si>
    <t>4. Instrukcijos/ vertinimo etalonai (taikoma 20.3., 23.2., 26, 26.1., 27, 41, 42 pirkimo dalims). Pateikti su pasiūlymu.</t>
  </si>
  <si>
    <t>5. Perkančiosios organizacijos prašymu, dalyvis privalės per 5 (penkias) darbo dienas pateikti siūlomų prekių pavyzdžius adresu Antakalnio g. 57, LT-10207 Vilnius.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ir prekių gavėjas neįsipareigoja apmokėti už pateiktus išbandyti prekių pavyzdžius.</t>
  </si>
  <si>
    <t>Pirkimo dalies Nr.</t>
  </si>
  <si>
    <t>Pavadinimas</t>
  </si>
  <si>
    <t>Mato vienetas</t>
  </si>
  <si>
    <t>Maksimalus kiekis</t>
  </si>
  <si>
    <t>Reikalavimai</t>
  </si>
  <si>
    <t>Vieneto kaina Eur be PVM</t>
  </si>
  <si>
    <t>PVM tarifas %</t>
  </si>
  <si>
    <t>Bendra pasiūlymo kaina, Eur be PVM</t>
  </si>
  <si>
    <t>Bendra pasiūlymo kaina, Eur su PVM</t>
  </si>
  <si>
    <t>Siūloma prekė</t>
  </si>
  <si>
    <t>Siūloma pakuotė</t>
  </si>
  <si>
    <t>Siūlomos pakuotės kaina Eur su PVM</t>
  </si>
  <si>
    <t>Pavadinimas, kilmės šalis, gamintojas</t>
  </si>
  <si>
    <t>L</t>
  </si>
  <si>
    <t>-</t>
  </si>
  <si>
    <t xml:space="preserve">Antiseptinis prausiklis pacientų prausimui. </t>
  </si>
  <si>
    <t>Priemonė skirta viso kūno prausimui ir dekontaminacijai (veikia MRSA). Tinkama prieš operaciniam pacientų plovimui ir antibiotikams atsparių mikroorganizmų nukenksminimui.  Veiklioji medžiaga – oktenidino dihidrochloridas. Bespalvis, bekvapis, pH ne daugiau 5,2.Apsaugo odą nuo išsausėjimo, sudėtyje yra odos apsaugos ir priežiūros priemonių.Sudėtyje nėra fenolių, aldehidų, chlorheksidino , alkoholių, dažančių medžiagų. Paruoštas naudoti.Pateikti patvirtinančius dokumentus.Ekspozicija – iki 1 min.Pakuotė: 0,5-0,8 L.</t>
  </si>
  <si>
    <t>vnt</t>
  </si>
  <si>
    <t>Vnt.</t>
  </si>
  <si>
    <t>vnt.</t>
  </si>
  <si>
    <t xml:space="preserve">Išsiliejusių, išsipylusių kraujo ir kitų kūno skysčių absorbavimo priemonė </t>
  </si>
  <si>
    <t>Gramas</t>
  </si>
  <si>
    <t xml:space="preserve">Pavidalas - granulės, trumpas absorbcijos laikas . Skirtas biologiniams žmogaus kūno skysčiams absorbuoti.  
Vienos pakuotės turi užtekti absorbuoti ne mažiau kaip 1 l skysčio.
Pakuotė iki 25 -50 g.
Pateikti naudojimo instrukciją.
</t>
  </si>
  <si>
    <t>5 L</t>
  </si>
  <si>
    <t>23.1.</t>
  </si>
  <si>
    <t xml:space="preserve">Instrumentų ploviklis automatinėms instrumentų plovimo mašinoms </t>
  </si>
  <si>
    <t xml:space="preserve">Turi tikti naudojamoms įstaigoje automatinėms medicininių priemonių,  instrumentų plovimo ir dezinfekavimo mašinoms. 
Neturi sukelti metalo oksidacijos. 
Ploviklis neputoja, ekonomiška naudojimui. 
Sudėtyje esantys fermentai gerai valo kraują ir kitas baltymines medžiagas. Produkto sudėtis:                                                                                                                           anijoninės paviršiaus akyviosios medžiagos, nejoninės paviršiaus aktyviosios medžiagos, enzimai, polikarboksilatai, soliubizatroriai, korozijos inhibitoriai.
Sudėtyje nėra silikatų.
Tirpalo pH – 11 ± 0,5. 
Plovimo temperatūra nuo 40 iki 65 ºC. Naudojamos koncentracijos nuo 0,3 iki 1,0 %. Tinka instrumentams iš anoduoto aliuminio ir spalvotųjų metalų.
Pakuotė: 5 L.
</t>
  </si>
  <si>
    <t>23.2.</t>
  </si>
  <si>
    <t xml:space="preserve">Testas ploviklio likučiams ant instrumentų nustatyti      </t>
  </si>
  <si>
    <t>Testas šarminio ploviklio likučiams ant instrumentų nustatyti. Testo rezultatas vertinamas iš karto.</t>
  </si>
  <si>
    <t>23.3.</t>
  </si>
  <si>
    <t xml:space="preserve">Skystas neutralizatorius, skirtas naudoti automatinėse plovimo mašinose </t>
  </si>
  <si>
    <t xml:space="preserve"> L</t>
  </si>
  <si>
    <t xml:space="preserve">Turi tikti naudojamoms įstaigoje automatinėms instrumentų plovimo ir dezinfekavimo mašinoms, kaip neutralizuojantis komponentas skalavimui.
Priemonė bespalvė, netoksiška, citrinų rūgšties pagrindu, organinė rūgštis sumažina žalingą šarminių ir silpnai šarminių ploviklių poveikį instrumentams, pagerina plovimo kokybę. ekonomiška naudojimui. 
Koncentrato pH nuo 2,0 iki 2,5. Koncentrato sudėtyje nėra fosfatų, paviršinio aktyvumo medžiagų.
Ploviklio ir neutralizatoriaus bakelių spalvos turi būti skirtingos.                                                                Pakuotė: 5 L
</t>
  </si>
  <si>
    <t>23 pirkimo dalis iš viso:</t>
  </si>
  <si>
    <t xml:space="preserve">Testas tuščiavidurių instrumentų plovimo kokybei įvertinti automatinėse plovimo ir dezinfekcinėse mašinose      </t>
  </si>
  <si>
    <t xml:space="preserve">Testas imituoja medicininį instrumentą. 
Testą sudaro nerūdijančio plieno plokštelė padengta taršos medžiaga.
Taršos medžiaga sudaryta iš dviejų sluoksnių, standartizuotas fibrinas su trombinu ir krešėjimo faktoriais padengtas standartizuotu hemoglobinu.
Taršos medžiaga nurodyta  ISO 15883-5: 2021.
Testas vienkartinio naudojimo, įstatomas į tuščiavidurį instrumentą imituojantį įtaisą.
Testo rezultatas vertinamas iš karto po plovimo pagal pateiktą vertinimo skalę. Kiekvienas testas supakuotas atskirai.
</t>
  </si>
  <si>
    <t>Įtaisas imituojantis tuščiavidurį instrumentą</t>
  </si>
  <si>
    <t xml:space="preserve">Prietaisas pagamintas iš nerudijančio plieno.
Imituoja tuščiavidurį instrumentą į kurio vidų dedamas šiam prietaisui tinkantis testas su taršos medžiaga.
Sudarytas iš dviejų dalių, sujungiamų sriegiu.
Viduje yra kamera plovimo kokybės vertinimo testui.
Turi Luer Lock jungtį.
</t>
  </si>
  <si>
    <t>26 pirkimo dalis iš viso:</t>
  </si>
  <si>
    <t xml:space="preserve">Testas plovimo kokybei įvertinti automatinėse plovimo ir dezinfekcinėse mašinose    </t>
  </si>
  <si>
    <t xml:space="preserve">Imituoja medicininį instrumentą.
Testo pavidalas: nerūdijančio plieno plokštelė padengta taršos medžiaga ir padengta permatoma plokštele.
Taršos medžiaga nurodyta ISO 15883-5: 2021 (Standartizuotas fibrinas su trombinu ir krešėjimo faktoriais padengtas standartizuotu hemoglobinu).
Testas vienkartinio naudojimo, tvirtinamas prie mašinos krepšelio.
Plovimo testai yra supakuoti į dvi pakuotes. Pirminė pakuotė apsaugo testą nuo testo organinės taršos išdžiūvimo, o antrine pakuote yra pakuojami testai su pirmine apsauga nuo išdžiūvimo. 
Tyrimo rezultatai – tuoj pat po plovimo proceso pagal pateiktą vertinimo skalę. Pateikti testo validavimo protokolą.
</t>
  </si>
  <si>
    <t>Testas baltymo likučiams ant medicininių instrumentų paviršių nustatyti</t>
  </si>
  <si>
    <t xml:space="preserve">Testas vienodai jautrus šviežiam ir denatūruotam baltymui, testo jautrumas ≥1  µg baltymo likučių ant medicininių instrumentų po rankinio ar automatinio medicininių priemonių valymo ir dezinfekcijos. Turi atitikti  ISO 15883-5:2021 reikalavimus. Pateikti naudojimo instrukciją, spalvos pasikeitimo skalę/ etaloną. 
</t>
  </si>
  <si>
    <t>Testas kraujo likučiams ant medicininių paviršių nustatyti</t>
  </si>
  <si>
    <t xml:space="preserve">Testas nustatyti kraujo ir denatūruoto kraujo likučiams ant medicininių instrumentų po rankinio ar automatinio priemonių valymo ir dezinfekcijos. Testo jautrumas nustatyti ≤ 1 µg kraujo likučių ant tiriamųjų paviršių. Testo rezultatas aiškiai matomas ne vėliau kaip po 30 s. (Taršos spalvos pokytis ant mėginio paėmimo tampono). Turi atitikti ISO 15883-5:2021 reikalavimus. Pateikti naudojimo instrukciją, spalvos vertinimo etaloną ir jautrumo ribos vertinimo protokolą.
</t>
  </si>
  <si>
    <t>27 pirkimo dalis iš viso:</t>
  </si>
  <si>
    <t>Odontologinių besisukančių instrumentų valymo ir dezinfekavimo  priemonė</t>
  </si>
  <si>
    <t xml:space="preserve">Skystis skirtas valyti ir dezinfekuoti besisukančius tiksliuosius odontologinius instrumentus: grąžtus, šlifavimo diskus, dantų šaknų kanalo instrumentus. 
Veikliosios medžiagos: alkoholis, šarmas, antikorozinės bei plaunančios medžiagos. Bendras veikliųjų medžiagų kiekis ne mažiau 11,7 g/100g. 
 Sudėtyje nėra aldehidų.
Platus veikimo spektras.  Turi veikti bakterijas  EN 13727 , mikobakterijas EN 14348,  virusus (HB, ŽIV, ROTA) EN14476, grybelius EN 13624 arba lygiaverčiais standartais. Pateikti gamintojo patvirtinimo dokumentus originalo kalba ir vertimą į lietuvių kalbą.
Po dezinfekcijos instrumentų perplauti nereikia. 
Paruoštas naudoti tirpalas. Ekspozicija – ne ilgesnė nei 15 min. 
Tinkamas naudoti ultragarsinėse vonelėse.
Pakuotė – ne daugiau 2,0 L. 
Pateikti Europos parlamento ir tarybos reglamento  (ES) 2017/745 reikalavimus atitinkančią atitikties deklaraciją arba galiojančią atitikties deklaraciją pagal Direktyvą 93/42/EEB. 
</t>
  </si>
  <si>
    <t>Odontologinių instrumentų valymo ir dezinfekavimo  priemonė</t>
  </si>
  <si>
    <t xml:space="preserve">Ne mažiau nei trys veikliosios medžiagos: guanidinai, ketvirtiniai amino junginiai, aromatiniai alkoholiai. 
Preparato sudėtyje nėra aldehidų, chloro, aktyvaus deguonies pagrindu veikiančių medžiagų.
Platus veikimo spektras.  Turi veikti bakterijas  EN 13727 , mikobakterijas EN 14348 ir 14563,  virusus (HB, ŽIV, ROTA) EN14476, grybelius EN 13624 arba lygiaverčiais standartais. Pateikti gamintojo patvirtinimo dokumentus originalo kalba ir vertimą į lietuvių kalbą.
Preparatas vienu metu valo ir dezinfekuoja instrumentus;
Tinkamas naudoti ultragarso vonelėse.
Pakuotė – ne daugiau 2,0 L
Pateikti Europos parlamento ir tarybos reglamento  (ES) 2017/745 reikalavimus atitinkančią atitikties deklaraciją arba galiojančią atitikties deklaraciją pagal Direktyvą 93/42/EEB. 
</t>
  </si>
  <si>
    <t xml:space="preserve">Tie patys reikalavimai kaip 28.2.
Pakuotė –  nuo 4.0 L ne daugiau 5,0 L
</t>
  </si>
  <si>
    <t>28 pirkimo dalis iš viso:</t>
  </si>
  <si>
    <t>Odontologinių atspaudų dezinfekcijos priemonė</t>
  </si>
  <si>
    <t>Kg</t>
  </si>
  <si>
    <t>30.1.</t>
  </si>
  <si>
    <t>Odontologinės atsiurbimo sistemos ir spjaudyklės valymo, dezinfekcijos ir priežiūros priemonė</t>
  </si>
  <si>
    <t xml:space="preserve">Skystas koncentratas.
Vienu metu plauna ir dezinfekuoja.
Veiklioji medžiaga dioktil dimetil amonio chloridas  (100g ne mažiau 7,5g).
Sudėtyje negali būti aldehidų, fenolių.
Turi veikti bakterijas  EN 13727 , mikobakterijas EN 14348,  virusus (HB, ŽIV, ROTA) EN14476, grybelius EN13624 arba lygiaverčiais standartais. Pateikti gamintojo patvirtinimo dokumentus originalo kalba ir vertimą į lietuvių kalbą. Turi tikti visų gamintojų odontologijos įrenginiams ir visiems amalgamos separatoriams. 
Darbinis tirpalas skirtas siurbiamųjų sistemų ir amalgamos separatorių kasdieniam valymui ir dezinfekcijai. 
Ekspozicijos laikas – ne daugiau 30 min. 
Ph ne daugiau 7,5. 
Nesusidaro putos. Pakuotė ≥ 2 L.
Pateikti Europos parlamento ir tarybos reglamento  (ES) 2017/745 reikalavimus atitinkančią atitikties deklaraciją arba galiojančią atitikties deklaraciją pagal Direktyvą 93/42/EEB. 
</t>
  </si>
  <si>
    <t>Odontologinės atsiurbimo sistemos ir spjaudyklės valymo priemonė</t>
  </si>
  <si>
    <t>30 pirkimo dalis iš viso:</t>
  </si>
  <si>
    <t>35.1.</t>
  </si>
  <si>
    <t xml:space="preserve">Vonelė instrumentų mirkymui </t>
  </si>
  <si>
    <t xml:space="preserve">Vonelės talpa 3 - 5 l. Turi būti pagaminta iš polipropileno arba lygiaverčių medžiagų, turi turėti plastikinį dangtį, viduje įdėklą – sietelį, vonelės forma stačiakampė. </t>
  </si>
  <si>
    <t>35.2.</t>
  </si>
  <si>
    <t xml:space="preserve">Vonelės talpa 10 - 12 l. Turi būti pagaminta iš polipropileno arba lygiaverčių medžiagų, turi turėti plastikinį dangtį, viduje įdėklą – sietelį, vonelės forma stačiakampė. </t>
  </si>
  <si>
    <t>35 pirkimo dalis iš viso:</t>
  </si>
  <si>
    <r>
      <t>Aerozolinė dezinfekcinė priemonė paviršiams plotams iki 40 m</t>
    </r>
    <r>
      <rPr>
        <vertAlign val="superscript"/>
        <sz val="12"/>
        <rFont val="Times New Roman"/>
        <family val="1"/>
        <charset val="186"/>
      </rPr>
      <t>3</t>
    </r>
  </si>
  <si>
    <t xml:space="preserve">Efektyvi oru sklindanti dezinfekavimo priemonė.
Galima naudoti operacinėse, medicininei įranga dezinfekuoti, ambulatorinėse zonose, laboratorijose.
Nėra degių dujų, toksiškų medžiagų. Ji veikia vieno paleidimo metodu, išpurškiama vienu kartu iki galo. Pasiekia sunkiai pasiekiamas vietas.
Nepalieka dėmių ant paviršių.
Turi veikti bakterijas  EN 13727 , mikobakterijas EN 14348,  virusus (HB, ŽIV, ROTA) EN14476, grybelius EN13624 arba lygiaverčiais standartais. Pateikti gamintojo patvirtinimo dokumentus originalo kalba ir vertimą į lietuvių kalbą. Ekspozicijos laikas – ne ilgiau nei 60 min.
Paprasta naudoti, nereikia jokių papildomų įrenginių
Galima dezinfekuoti ne mažiau kaip 40 m3. 
Pakuotė 50 ±10 ml.
Pateikti Europos parlamento ir tarybos reglamento  (ES) 2017/745 reikalavimus atitinkančią atitikties deklaraciją arba galiojančią atitikties deklaraciją pagal Direktyvą 93/42/EEB. 
</t>
  </si>
  <si>
    <r>
      <t>Aerozolinė dezinfekcinė priemonė paviršiams plotams iki 150 m</t>
    </r>
    <r>
      <rPr>
        <vertAlign val="superscript"/>
        <sz val="12"/>
        <rFont val="Times New Roman"/>
        <family val="1"/>
        <charset val="186"/>
      </rPr>
      <t>3</t>
    </r>
  </si>
  <si>
    <t xml:space="preserve">          vnt</t>
  </si>
  <si>
    <t xml:space="preserve">Efektyvi oru sklindanti dezinfekavimo priemonė.
Galima naudoti operacinėse, medicininei įranga dezinfekuoti, ambulatorinėse zonose, laboratorijose.
Nėra degių dujų, toksiškų medžiagų. Ji veikia vieno paleidimo metodu, išpurškiama vienu kartu iki galo. Pasiekia sunkiai pasiekiamas vietas.
Nepalieka dėmių ant paviršių.
Turi veikti bakterijas  EN 13727 , mikobakterijas EN 14348,  virusus (HB, ŽIV, ROTA) EN14476, grybelius EN13624 arba lygiaverčiais standartais. Pateikti gamintojo patvirtinimo dokumentus originalo kalba ir vertimą į lietuvių kalbą. Ekspozicijos laikas – ne ilgiau nei 60 min.
Paprasta naudoti, nereikia jokių papildomų įrenginių
Galima dezinfekuoti ne mažiau kaip 150 m3. 
Pakuotė 300 ±50 ml.
Pateikti Europos parlamento ir tarybos reglamento  (ES) 2017/745 reikalavimus atitinkančią atitikties deklaraciją arba galiojančią atitikties deklaraciją pagal Direktyvą 93/42/EEB. 
</t>
  </si>
  <si>
    <t>36 pirkimo dalis iš viso:</t>
  </si>
  <si>
    <t>6. Siekiant įvertinti dozatorius tiekėjas gali atvykti į vietą ir juos apžiūrėti, vadovaujantis pirkimo sąlygų 83 punktu.</t>
  </si>
  <si>
    <r>
      <t xml:space="preserve">Instrumentų ploviklis ir neutralizatorius automatinėms instrumentų plovimo mašinoms </t>
    </r>
    <r>
      <rPr>
        <sz val="12"/>
        <rFont val="Times New Roman"/>
        <family val="1"/>
        <charset val="186"/>
      </rPr>
      <t>(Būtina pateikti pasiūlymą visoms pirkimo dalies pozicijoms)</t>
    </r>
  </si>
  <si>
    <r>
      <t xml:space="preserve">Kontrolė plovimo kokybei įvertinti </t>
    </r>
    <r>
      <rPr>
        <sz val="12"/>
        <rFont val="Times New Roman"/>
        <family val="1"/>
        <charset val="186"/>
      </rPr>
      <t>(Būtina pateikti pasiūlymą visoms pirkimo dalies pozicijoms)</t>
    </r>
  </si>
  <si>
    <r>
      <t xml:space="preserve">Valymo ir dezinfekcijos kokybės kontrolės priemonės </t>
    </r>
    <r>
      <rPr>
        <sz val="12"/>
        <rFont val="Times New Roman"/>
        <family val="1"/>
        <charset val="186"/>
      </rPr>
      <t>(Būtina pateikti pasiūlymą visoms pirkimo dalies pozicijoms)</t>
    </r>
  </si>
  <si>
    <r>
      <t xml:space="preserve">Odontologinių instrumentų valymo ir dezinfekavimo  priemonės </t>
    </r>
    <r>
      <rPr>
        <sz val="12"/>
        <rFont val="Times New Roman"/>
        <family val="1"/>
        <charset val="186"/>
      </rPr>
      <t>(Būtina pateikti pasiūlymą visoms pirkimo dalies pozicijoms)</t>
    </r>
  </si>
  <si>
    <r>
      <t xml:space="preserve">Dantų atspaudų dezinfekcijos priemonė aktyvaus deguonies pagrindu.
Veikliųjų medžiagų ne mažiau 45g/100g.
Turi veikti bakterijas  EN 13727 , mikobakterijas EN 14348,  virusus (HB, ŽIV, ROTA) EN14476, grybelius EN13624. Pateikti gamintojo patvirtinimo dokumentus originalo kalba ir vertimą į lietuvių kalbą.
Granulių pavidalu. Pakuotėje ne mažiau 1000 g </t>
    </r>
    <r>
      <rPr>
        <sz val="10"/>
        <rFont val="Calibri"/>
        <family val="2"/>
        <charset val="186"/>
      </rPr>
      <t>±</t>
    </r>
    <r>
      <rPr>
        <sz val="10"/>
        <rFont val="Times New Roman"/>
        <family val="1"/>
        <charset val="186"/>
      </rPr>
      <t xml:space="preserve"> 100 g.
Pateikti Europos parlamento ir tarybos reglamento  (ES) 2017/745 reikalavimus atitinkančią atitikties deklaraciją arba galiojančią atitikties deklaraciją pagal Direktyvą 93/42/EEB. 
</t>
    </r>
  </si>
  <si>
    <r>
      <t xml:space="preserve">Siurbimo sistemų dezinfekcijos ir valymo priemonės </t>
    </r>
    <r>
      <rPr>
        <sz val="12"/>
        <rFont val="Times New Roman"/>
        <family val="1"/>
        <charset val="186"/>
      </rPr>
      <t>(Būtina pateikti pasiūlymą visoms pirkimo dalies pozicijoms)</t>
    </r>
  </si>
  <si>
    <r>
      <t xml:space="preserve">Skystas koncentratas.
Darbinis tirpalas skirtas siurbiamųjų sistemų ir amalgamos separatorių valymui.
Turi neputoti, tirpdyti kalkių nuosėdas. 
Tinka darbui kartu su priemone nurodyta 30.1.
Valymo dažnumas – ne dažniau kaip 1 ar 2/ k per savaitę.
</t>
    </r>
    <r>
      <rPr>
        <sz val="10"/>
        <rFont val="Times New Roman"/>
        <family val="1"/>
      </rPr>
      <t>Pakuotė ≥ 1 L.</t>
    </r>
    <r>
      <rPr>
        <sz val="10"/>
        <rFont val="Times New Roman"/>
        <family val="1"/>
        <charset val="186"/>
      </rPr>
      <t xml:space="preserve">
Pateikti Europos parlamento ir tarybos reglamento  (ES) 2017/745 reikalavimus atitinkančią atitikties deklaraciją arba galiojančią atitikties deklaraciją pagal Direktyvą 93/42/EEB. 
</t>
    </r>
  </si>
  <si>
    <r>
      <t xml:space="preserve">Vonelės instrumentų mirkymui </t>
    </r>
    <r>
      <rPr>
        <sz val="12"/>
        <rFont val="Times New Roman"/>
        <family val="1"/>
        <charset val="186"/>
      </rPr>
      <t>(Būtina pateikti pasiūlymą visoms pirkimo dalies pozicijoms)</t>
    </r>
  </si>
  <si>
    <r>
      <t xml:space="preserve"> Aerozolinė dezinfekcinė priemonė paviršiams </t>
    </r>
    <r>
      <rPr>
        <sz val="12"/>
        <rFont val="Times New Roman"/>
        <family val="1"/>
        <charset val="186"/>
      </rPr>
      <t>(Būtina pateikti pasiūlymą visoms pirkimo dalies pozicijoms)</t>
    </r>
  </si>
  <si>
    <t>500 ml</t>
  </si>
  <si>
    <t>Octenisan wash lotion, Vokietija, Schulke</t>
  </si>
  <si>
    <t>25 g</t>
  </si>
  <si>
    <t>Thermosept Xtra enziminis ploviklis instrumentų plovimui automatiniuose plautuvuose 5 l, Vokietija, Schulke</t>
  </si>
  <si>
    <t>24 vnt.</t>
  </si>
  <si>
    <t>pH-CHECK testas PH nustatyti (24 vnt), Prereg, Vokietija</t>
  </si>
  <si>
    <t>25 vnt.</t>
  </si>
  <si>
    <t>1 vnt.</t>
  </si>
  <si>
    <t>Tosi Lumcheck tuščiavidurių instrumentų plovimo testas automatiniams plautuvams (25 vnt.), Perreg, Vokietija</t>
  </si>
  <si>
    <t>LumCheck prietaisas su Luerio jungtimi, imituojantis tuščiavidurį instrumentą (1 vnt), Perreg, Vokietija</t>
  </si>
  <si>
    <t xml:space="preserve">12 vnt. </t>
  </si>
  <si>
    <t xml:space="preserve">20 vnt. </t>
  </si>
  <si>
    <t xml:space="preserve">TOSI instrumentų plovimo kokybės testas automatiniams plautuvams (12 vnt.), Perreg, Vokietija </t>
  </si>
  <si>
    <t xml:space="preserve">Pyromol testas baltymų likučiams ant medicinos prietaisų aptikti (20 vnt), Perreg, Vokietija </t>
  </si>
  <si>
    <t xml:space="preserve">HemoCheck-S  testas kraujo likučiams ant medicinos prietaisų nustatyti (12 vnt.) Perreg, Vokietija </t>
  </si>
  <si>
    <t>2 L</t>
  </si>
  <si>
    <t>Thermosept NKZ neutralizatorius instrumentų plovimui automatiniuose plautuvuose 5 l, Vokietija, Schulke</t>
  </si>
  <si>
    <t>Rotasept skystis besisukančių instrumentų valymui ir dezinfekcijai 2 l, Vokietija, Schulke</t>
  </si>
  <si>
    <t>Gigasept instru AF koncentratas instrumentų valymui ir dezinfekcijai 2 , Vokietija, Schulke</t>
  </si>
  <si>
    <t>Gigasept instru AF koncentratas instrumentų valymui ir dezinfekcijai  5 l, Vokietija, Schulke</t>
  </si>
  <si>
    <t>Dentavon priemonė atspaudų dezinfekcijai 900 g, Vokietija, Schulke</t>
  </si>
  <si>
    <t>900 g</t>
  </si>
  <si>
    <t>Aspirmatic Cleaner koncentratas siurbimo sistemų dezinfekcijai 2 l, Vokietija, Schulke</t>
  </si>
  <si>
    <t>Aspirmatic koncentratas siurbimo sistemų dezinfekcijai 2 l, Vokietija, Schulke</t>
  </si>
  <si>
    <t>3 L</t>
  </si>
  <si>
    <t>10 L</t>
  </si>
  <si>
    <t>Schulke vonelė instrumentų dezinfekcijai (baltas dangtis) 3 l, Vokietija, Schulke</t>
  </si>
  <si>
    <t xml:space="preserve"> Schulke vonelė instrumentų dezinfekcijai (baltas dangtis) 10 l, Vokietija, Schulke</t>
  </si>
  <si>
    <t>NDP Air Total+GLP CE,  Vokietija, Schulke</t>
  </si>
  <si>
    <t>1 vnt. - 50 ml</t>
  </si>
  <si>
    <t>1 vnt. - 300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</si>
</sst>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2" x14ac:knownFonts="1">
    <font>
      <sz val="11"/>
      <color theme="1"/>
      <name val="Calibri"/>
      <family val="2"/>
      <charset val="186"/>
      <scheme val="minor"/>
    </font>
    <font>
      <b/>
      <sz val="12"/>
      <color rgb="FF000000"/>
      <name val="Times New Roman"/>
      <family val="1"/>
      <charset val="186"/>
    </font>
    <font>
      <sz val="12"/>
      <color rgb="FF000000"/>
      <name val="Times New Roman"/>
      <family val="1"/>
      <charset val="186"/>
    </font>
    <font>
      <sz val="12"/>
      <color theme="1"/>
      <name val="Times New Roman"/>
      <family val="1"/>
      <charset val="186"/>
    </font>
    <font>
      <sz val="8"/>
      <color theme="1"/>
      <name val="Calibri"/>
      <family val="2"/>
      <charset val="186"/>
      <scheme val="minor"/>
    </font>
    <font>
      <sz val="11"/>
      <color rgb="FF00B050"/>
      <name val="Calibri"/>
      <family val="2"/>
      <charset val="186"/>
      <scheme val="minor"/>
    </font>
    <font>
      <sz val="10"/>
      <color theme="1"/>
      <name val="Calibri"/>
      <family val="2"/>
      <charset val="186"/>
      <scheme val="minor"/>
    </font>
    <font>
      <sz val="8"/>
      <color theme="1"/>
      <name val="Times New Roman"/>
      <family val="1"/>
      <charset val="186"/>
    </font>
    <font>
      <strike/>
      <sz val="12"/>
      <color rgb="FFFF0000"/>
      <name val="Times New Roman"/>
      <family val="1"/>
      <charset val="186"/>
    </font>
    <font>
      <sz val="12"/>
      <name val="Times New Roman"/>
      <family val="1"/>
      <charset val="186"/>
    </font>
    <font>
      <b/>
      <sz val="12"/>
      <name val="Times New Roman"/>
      <family val="1"/>
      <charset val="186"/>
    </font>
    <font>
      <vertAlign val="superscript"/>
      <sz val="12"/>
      <name val="Times New Roman"/>
      <family val="1"/>
      <charset val="186"/>
    </font>
    <font>
      <b/>
      <sz val="12"/>
      <color theme="1"/>
      <name val="Times New Roman"/>
      <family val="1"/>
      <charset val="186"/>
    </font>
    <font>
      <sz val="11"/>
      <color theme="1"/>
      <name val="Calibri"/>
      <family val="2"/>
      <charset val="186"/>
      <scheme val="minor"/>
    </font>
    <font>
      <sz val="10"/>
      <name val="Times New Roman"/>
      <family val="1"/>
      <charset val="186"/>
    </font>
    <font>
      <sz val="11"/>
      <name val="Times New Roman"/>
      <family val="1"/>
      <charset val="186"/>
    </font>
    <font>
      <sz val="11"/>
      <name val="Calibri"/>
      <family val="2"/>
      <charset val="186"/>
      <scheme val="minor"/>
    </font>
    <font>
      <i/>
      <sz val="8"/>
      <name val="Times New Roman"/>
      <family val="1"/>
      <charset val="186"/>
    </font>
    <font>
      <sz val="10"/>
      <name val="Times New Roman"/>
      <family val="1"/>
    </font>
    <font>
      <b/>
      <sz val="11"/>
      <name val="Times New Roman"/>
      <family val="1"/>
      <charset val="186"/>
    </font>
    <font>
      <b/>
      <sz val="11"/>
      <name val="Calibri"/>
      <family val="2"/>
      <charset val="186"/>
      <scheme val="minor"/>
    </font>
    <font>
      <sz val="10"/>
      <name val="Calibri"/>
      <family val="2"/>
      <charset val="186"/>
    </font>
  </fonts>
  <fills count="3">
    <fill>
      <patternFill patternType="none"/>
    </fill>
    <fill>
      <patternFill patternType="gray125"/>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9" fontId="13" fillId="0" borderId="0" applyFont="0" applyFill="0" applyBorder="0" applyAlignment="0" applyProtection="0"/>
  </cellStyleXfs>
  <cellXfs count="67">
    <xf numFmtId="0" fontId="0" fillId="0" borderId="0" xfId="0"/>
    <xf numFmtId="0" fontId="0" fillId="0" borderId="0" xfId="0" applyAlignment="1">
      <alignment vertical="center" wrapText="1"/>
    </xf>
    <xf numFmtId="0" fontId="5" fillId="0" borderId="0" xfId="0" applyFont="1" applyAlignment="1">
      <alignment vertical="center"/>
    </xf>
    <xf numFmtId="0" fontId="4" fillId="0" borderId="0" xfId="0" applyFont="1" applyAlignment="1">
      <alignment vertical="center"/>
    </xf>
    <xf numFmtId="0" fontId="7" fillId="0" borderId="0" xfId="0" applyFont="1" applyAlignment="1">
      <alignment horizontal="justify" vertical="center"/>
    </xf>
    <xf numFmtId="0" fontId="6" fillId="0" borderId="0" xfId="0" applyFont="1"/>
    <xf numFmtId="0" fontId="6" fillId="0" borderId="0" xfId="0" applyFont="1" applyAlignment="1">
      <alignment vertical="center"/>
    </xf>
    <xf numFmtId="0" fontId="3" fillId="0" borderId="0" xfId="0" applyFont="1" applyAlignment="1">
      <alignment vertical="center"/>
    </xf>
    <xf numFmtId="0" fontId="4" fillId="0" borderId="0" xfId="0" applyFont="1" applyAlignment="1">
      <alignment horizontal="justify" vertical="center"/>
    </xf>
    <xf numFmtId="0" fontId="3" fillId="0" borderId="0" xfId="0" applyFont="1" applyAlignment="1">
      <alignment horizontal="justify" vertical="center"/>
    </xf>
    <xf numFmtId="0" fontId="8" fillId="0" borderId="0" xfId="0" applyFont="1" applyAlignment="1">
      <alignment vertical="center"/>
    </xf>
    <xf numFmtId="0" fontId="9" fillId="0" borderId="1" xfId="0" applyFont="1" applyBorder="1" applyAlignment="1">
      <alignment horizontal="center" vertical="center" wrapText="1"/>
    </xf>
    <xf numFmtId="0" fontId="10" fillId="2" borderId="1" xfId="0" applyFont="1" applyFill="1" applyBorder="1" applyAlignment="1">
      <alignment vertical="center" wrapText="1"/>
    </xf>
    <xf numFmtId="0" fontId="9" fillId="2" borderId="1" xfId="0" applyFont="1" applyFill="1" applyBorder="1" applyAlignment="1">
      <alignment vertical="center" wrapText="1"/>
    </xf>
    <xf numFmtId="0" fontId="9" fillId="0" borderId="1" xfId="0" applyFont="1" applyBorder="1" applyAlignment="1">
      <alignment vertical="center" wrapText="1"/>
    </xf>
    <xf numFmtId="0" fontId="9" fillId="2" borderId="1" xfId="0" applyFont="1" applyFill="1" applyBorder="1" applyAlignment="1">
      <alignment horizontal="left" vertical="center" wrapText="1"/>
    </xf>
    <xf numFmtId="0" fontId="10" fillId="0" borderId="1" xfId="0" applyFont="1" applyBorder="1" applyAlignment="1">
      <alignment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 fillId="2" borderId="0" xfId="0" applyFont="1" applyFill="1" applyAlignment="1">
      <alignment horizontal="center" vertical="center" wrapText="1"/>
    </xf>
    <xf numFmtId="0" fontId="3" fillId="0" borderId="0" xfId="0" applyFont="1" applyAlignment="1">
      <alignment horizontal="left" vertical="center"/>
    </xf>
    <xf numFmtId="0" fontId="12" fillId="2" borderId="0" xfId="0" applyFont="1" applyFill="1" applyAlignment="1">
      <alignment horizontal="center" vertical="center" wrapText="1"/>
    </xf>
    <xf numFmtId="0" fontId="16" fillId="0" borderId="0" xfId="0" applyFont="1"/>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xf>
    <xf numFmtId="0" fontId="17" fillId="0" borderId="6" xfId="0" applyFont="1" applyBorder="1" applyAlignment="1">
      <alignment horizontal="center"/>
    </xf>
    <xf numFmtId="0" fontId="16" fillId="0" borderId="1" xfId="0" applyFont="1" applyBorder="1" applyAlignment="1">
      <alignment vertical="center" wrapText="1"/>
    </xf>
    <xf numFmtId="0" fontId="16" fillId="0" borderId="1" xfId="0" applyFont="1" applyBorder="1"/>
    <xf numFmtId="0" fontId="15" fillId="2" borderId="1" xfId="0" applyFont="1" applyFill="1" applyBorder="1" applyAlignment="1">
      <alignment horizontal="center" vertical="center" wrapText="1"/>
    </xf>
    <xf numFmtId="0" fontId="14" fillId="2" borderId="1" xfId="0" applyFont="1" applyFill="1" applyBorder="1" applyAlignment="1">
      <alignment vertical="center" wrapText="1"/>
    </xf>
    <xf numFmtId="164" fontId="16" fillId="0" borderId="1" xfId="0" applyNumberFormat="1" applyFont="1" applyBorder="1" applyAlignment="1">
      <alignment horizontal="center" vertical="top" wrapText="1"/>
    </xf>
    <xf numFmtId="9" fontId="16" fillId="0" borderId="1" xfId="1" applyFont="1" applyBorder="1" applyAlignment="1">
      <alignment horizontal="center" vertical="top" wrapText="1"/>
    </xf>
    <xf numFmtId="2" fontId="16" fillId="0" borderId="1" xfId="0" applyNumberFormat="1" applyFont="1" applyBorder="1" applyAlignment="1">
      <alignment horizontal="center" vertical="top" wrapText="1"/>
    </xf>
    <xf numFmtId="0" fontId="16" fillId="0" borderId="1" xfId="0" applyFont="1" applyBorder="1" applyAlignment="1">
      <alignment horizontal="center" vertical="top"/>
    </xf>
    <xf numFmtId="2" fontId="20" fillId="0" borderId="1" xfId="0" applyNumberFormat="1" applyFont="1" applyBorder="1" applyAlignment="1">
      <alignment vertical="center" wrapText="1"/>
    </xf>
    <xf numFmtId="0" fontId="14" fillId="0" borderId="1" xfId="0" applyFont="1" applyBorder="1" applyAlignment="1">
      <alignment vertical="center" wrapText="1"/>
    </xf>
    <xf numFmtId="0" fontId="10" fillId="2" borderId="1" xfId="0" applyFont="1" applyFill="1" applyBorder="1" applyAlignment="1">
      <alignment horizontal="right" vertical="center" wrapText="1"/>
    </xf>
    <xf numFmtId="0" fontId="16" fillId="0" borderId="1" xfId="0" applyFont="1" applyBorder="1" applyAlignment="1">
      <alignment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0" xfId="0" applyFont="1" applyAlignment="1">
      <alignment horizontal="center" vertical="center"/>
    </xf>
    <xf numFmtId="0" fontId="19" fillId="2" borderId="1" xfId="0" applyFont="1" applyFill="1" applyBorder="1" applyAlignment="1">
      <alignment vertical="top" wrapText="1"/>
    </xf>
    <xf numFmtId="0" fontId="19" fillId="2" borderId="1" xfId="0" applyFont="1" applyFill="1" applyBorder="1" applyAlignment="1">
      <alignment horizontal="right" vertical="top" wrapText="1"/>
    </xf>
    <xf numFmtId="0" fontId="10" fillId="0" borderId="1" xfId="0" applyFont="1" applyBorder="1" applyAlignment="1">
      <alignment horizontal="right" vertical="center" wrapText="1"/>
    </xf>
    <xf numFmtId="0" fontId="16" fillId="0" borderId="1" xfId="0" applyFont="1" applyBorder="1" applyAlignment="1">
      <alignment horizontal="center" vertical="top" wrapText="1"/>
    </xf>
    <xf numFmtId="0" fontId="16" fillId="0" borderId="1" xfId="0" applyFont="1" applyBorder="1" applyAlignment="1">
      <alignment vertical="top"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 fillId="2" borderId="0" xfId="0" applyFont="1" applyFill="1" applyAlignment="1">
      <alignment horizontal="center" vertical="center" wrapText="1"/>
    </xf>
    <xf numFmtId="0" fontId="9"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 fillId="2" borderId="0" xfId="0" applyFont="1" applyFill="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15" fillId="0" borderId="2" xfId="0" applyFont="1" applyBorder="1" applyAlignment="1">
      <alignment horizontal="center"/>
    </xf>
    <xf numFmtId="0" fontId="15" fillId="0" borderId="3" xfId="0" applyFont="1" applyBorder="1" applyAlignment="1">
      <alignment horizontal="center"/>
    </xf>
    <xf numFmtId="0" fontId="15" fillId="0" borderId="4" xfId="0" applyFont="1" applyBorder="1" applyAlignment="1">
      <alignment horizontal="center"/>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84"/>
  <sheetViews>
    <sheetView tabSelected="1" zoomScale="70" zoomScaleNormal="70" zoomScaleSheetLayoutView="55" workbookViewId="0">
      <selection activeCell="A6" sqref="A6:J6"/>
    </sheetView>
  </sheetViews>
  <sheetFormatPr defaultColWidth="8.88671875" defaultRowHeight="14.4" x14ac:dyDescent="0.3"/>
  <cols>
    <col min="2" max="2" width="21.109375" customWidth="1"/>
    <col min="3" max="3" width="9.6640625" customWidth="1"/>
    <col min="4" max="4" width="13.33203125" customWidth="1"/>
    <col min="5" max="5" width="54.44140625" style="5" customWidth="1"/>
    <col min="6" max="6" width="20" customWidth="1"/>
    <col min="7" max="7" width="15.88671875" customWidth="1"/>
    <col min="8" max="12" width="20" customWidth="1"/>
    <col min="13" max="13" width="17.33203125" customWidth="1"/>
    <col min="14" max="14" width="12.33203125" customWidth="1"/>
  </cols>
  <sheetData>
    <row r="2" spans="1:14" ht="15.6" x14ac:dyDescent="0.3">
      <c r="A2" s="54" t="s">
        <v>0</v>
      </c>
      <c r="B2" s="54"/>
      <c r="C2" s="54"/>
      <c r="D2" s="54"/>
      <c r="E2" s="54"/>
      <c r="F2" s="1"/>
      <c r="G2" s="1"/>
    </row>
    <row r="3" spans="1:14" ht="15.6" x14ac:dyDescent="0.3">
      <c r="A3" s="54" t="s">
        <v>1</v>
      </c>
      <c r="B3" s="54"/>
      <c r="C3" s="54"/>
      <c r="D3" s="54"/>
      <c r="E3" s="54"/>
      <c r="F3" s="1"/>
      <c r="G3" s="1"/>
    </row>
    <row r="4" spans="1:14" ht="15.6" x14ac:dyDescent="0.3">
      <c r="A4" s="21"/>
      <c r="B4" s="21"/>
      <c r="C4" s="21"/>
      <c r="D4" s="23"/>
      <c r="E4" s="23"/>
      <c r="F4" s="1"/>
      <c r="G4" s="1"/>
    </row>
    <row r="5" spans="1:14" ht="15.6" x14ac:dyDescent="0.3">
      <c r="A5" s="59" t="s">
        <v>2</v>
      </c>
      <c r="B5" s="59"/>
      <c r="C5" s="59"/>
      <c r="D5" s="23"/>
      <c r="E5" s="23"/>
      <c r="F5" s="1"/>
      <c r="G5" s="1"/>
    </row>
    <row r="6" spans="1:14" ht="64.5" customHeight="1" x14ac:dyDescent="0.3">
      <c r="A6" s="60" t="s">
        <v>3</v>
      </c>
      <c r="B6" s="60"/>
      <c r="C6" s="60"/>
      <c r="D6" s="60"/>
      <c r="E6" s="60"/>
      <c r="F6" s="60"/>
      <c r="G6" s="60"/>
      <c r="H6" s="60"/>
      <c r="I6" s="60"/>
      <c r="J6" s="60"/>
    </row>
    <row r="7" spans="1:14" ht="15.6" x14ac:dyDescent="0.3">
      <c r="A7" s="61" t="s">
        <v>4</v>
      </c>
      <c r="B7" s="61"/>
      <c r="C7" s="61"/>
      <c r="D7" s="61"/>
      <c r="E7" s="61"/>
      <c r="F7" s="61"/>
      <c r="G7" s="61"/>
      <c r="H7" s="61"/>
      <c r="I7" s="61"/>
      <c r="J7" s="61"/>
    </row>
    <row r="8" spans="1:14" ht="15.6" x14ac:dyDescent="0.3">
      <c r="A8" s="61" t="s">
        <v>5</v>
      </c>
      <c r="B8" s="61"/>
      <c r="C8" s="61"/>
      <c r="D8" s="61"/>
      <c r="E8" s="61"/>
      <c r="F8" s="61"/>
      <c r="G8" s="61"/>
      <c r="H8" s="61"/>
      <c r="I8" s="61"/>
      <c r="J8" s="61"/>
    </row>
    <row r="9" spans="1:14" ht="15.6" x14ac:dyDescent="0.3">
      <c r="A9" s="61" t="s">
        <v>6</v>
      </c>
      <c r="B9" s="61"/>
      <c r="C9" s="61"/>
      <c r="D9" s="61"/>
      <c r="E9" s="61"/>
      <c r="F9" s="61"/>
      <c r="G9" s="61"/>
      <c r="H9" s="61"/>
      <c r="I9" s="61"/>
      <c r="J9" s="61"/>
    </row>
    <row r="10" spans="1:14" ht="66.75" customHeight="1" x14ac:dyDescent="0.3">
      <c r="A10" s="60" t="s">
        <v>7</v>
      </c>
      <c r="B10" s="60"/>
      <c r="C10" s="60"/>
      <c r="D10" s="60"/>
      <c r="E10" s="60"/>
      <c r="F10" s="60"/>
      <c r="G10" s="60"/>
      <c r="H10" s="60"/>
      <c r="I10" s="60"/>
      <c r="J10" s="60"/>
    </row>
    <row r="11" spans="1:14" ht="20.25" customHeight="1" x14ac:dyDescent="0.3">
      <c r="A11" s="61" t="s">
        <v>80</v>
      </c>
      <c r="B11" s="61"/>
      <c r="C11" s="61"/>
      <c r="D11" s="61"/>
      <c r="E11" s="61"/>
      <c r="F11" s="61"/>
      <c r="G11" s="61"/>
      <c r="H11" s="61"/>
      <c r="I11" s="61"/>
      <c r="J11" s="61"/>
    </row>
    <row r="12" spans="1:14" ht="15.6" x14ac:dyDescent="0.3">
      <c r="A12" s="22"/>
      <c r="B12" s="22"/>
      <c r="C12" s="22"/>
      <c r="D12" s="22"/>
      <c r="E12" s="22"/>
      <c r="F12" s="22"/>
      <c r="G12" s="22"/>
      <c r="H12" s="22"/>
      <c r="I12" s="22"/>
      <c r="J12" s="22"/>
    </row>
    <row r="13" spans="1:14" ht="15" customHeight="1" x14ac:dyDescent="0.3">
      <c r="A13" s="55" t="s">
        <v>8</v>
      </c>
      <c r="B13" s="55" t="s">
        <v>9</v>
      </c>
      <c r="C13" s="55" t="s">
        <v>10</v>
      </c>
      <c r="D13" s="55" t="s">
        <v>11</v>
      </c>
      <c r="E13" s="57" t="s">
        <v>12</v>
      </c>
      <c r="F13" s="49" t="s">
        <v>13</v>
      </c>
      <c r="G13" s="49" t="s">
        <v>14</v>
      </c>
      <c r="H13" s="65" t="s">
        <v>15</v>
      </c>
      <c r="I13" s="65" t="s">
        <v>16</v>
      </c>
      <c r="J13" s="62" t="s">
        <v>17</v>
      </c>
      <c r="K13" s="63"/>
      <c r="L13" s="64"/>
      <c r="M13" s="24"/>
      <c r="N13" s="24"/>
    </row>
    <row r="14" spans="1:14" ht="60" customHeight="1" x14ac:dyDescent="0.3">
      <c r="A14" s="56"/>
      <c r="B14" s="56"/>
      <c r="C14" s="56"/>
      <c r="D14" s="56"/>
      <c r="E14" s="58"/>
      <c r="F14" s="50"/>
      <c r="G14" s="50"/>
      <c r="H14" s="66"/>
      <c r="I14" s="66"/>
      <c r="J14" s="11" t="s">
        <v>18</v>
      </c>
      <c r="K14" s="11" t="s">
        <v>19</v>
      </c>
      <c r="L14" s="11" t="s">
        <v>20</v>
      </c>
      <c r="M14" s="24"/>
      <c r="N14" s="24"/>
    </row>
    <row r="15" spans="1:14" x14ac:dyDescent="0.3">
      <c r="A15" s="25">
        <v>1</v>
      </c>
      <c r="B15" s="25">
        <v>2</v>
      </c>
      <c r="C15" s="25">
        <v>3</v>
      </c>
      <c r="D15" s="25">
        <v>4</v>
      </c>
      <c r="E15" s="25">
        <v>5</v>
      </c>
      <c r="F15" s="26">
        <v>6</v>
      </c>
      <c r="G15" s="26">
        <v>7</v>
      </c>
      <c r="H15" s="27">
        <v>9</v>
      </c>
      <c r="I15" s="27">
        <v>10</v>
      </c>
      <c r="J15" s="28">
        <v>11</v>
      </c>
      <c r="K15" s="28">
        <v>12</v>
      </c>
      <c r="L15" s="28">
        <v>13</v>
      </c>
      <c r="M15" s="24"/>
      <c r="N15" s="24"/>
    </row>
    <row r="16" spans="1:14" ht="144" customHeight="1" x14ac:dyDescent="0.3">
      <c r="A16" s="19">
        <v>2</v>
      </c>
      <c r="B16" s="12" t="s">
        <v>23</v>
      </c>
      <c r="C16" s="31" t="s">
        <v>21</v>
      </c>
      <c r="D16" s="17">
        <v>55</v>
      </c>
      <c r="E16" s="32" t="s">
        <v>24</v>
      </c>
      <c r="F16" s="33">
        <v>11.88</v>
      </c>
      <c r="G16" s="34">
        <v>0.21</v>
      </c>
      <c r="H16" s="35">
        <f t="shared" ref="H16" si="0">F16*D16</f>
        <v>653.40000000000009</v>
      </c>
      <c r="I16" s="35">
        <f t="shared" ref="I16" si="1">H16+H16*G16</f>
        <v>790.61400000000015</v>
      </c>
      <c r="J16" s="36" t="s">
        <v>90</v>
      </c>
      <c r="K16" s="36">
        <v>2.8</v>
      </c>
      <c r="L16" s="47" t="s">
        <v>91</v>
      </c>
      <c r="M16" s="24"/>
      <c r="N16" s="24"/>
    </row>
    <row r="17" spans="1:14" ht="116.25" customHeight="1" x14ac:dyDescent="0.3">
      <c r="A17" s="20">
        <v>15</v>
      </c>
      <c r="B17" s="16" t="s">
        <v>28</v>
      </c>
      <c r="C17" s="11" t="s">
        <v>29</v>
      </c>
      <c r="D17" s="11">
        <v>11000</v>
      </c>
      <c r="E17" s="38" t="s">
        <v>30</v>
      </c>
      <c r="F17" s="33">
        <v>3.7999999999999999E-2</v>
      </c>
      <c r="G17" s="34">
        <v>0.05</v>
      </c>
      <c r="H17" s="35">
        <f t="shared" ref="H17" si="2">F17*D17</f>
        <v>418</v>
      </c>
      <c r="I17" s="35">
        <f t="shared" ref="I17" si="3">H17+H17*G17</f>
        <v>438.9</v>
      </c>
      <c r="J17" s="30" t="s">
        <v>92</v>
      </c>
      <c r="K17" s="30">
        <v>0.99750000000000005</v>
      </c>
      <c r="L17" s="30"/>
      <c r="M17" s="24"/>
      <c r="N17" s="24"/>
    </row>
    <row r="18" spans="1:14" ht="42" customHeight="1" x14ac:dyDescent="0.3">
      <c r="A18" s="19">
        <v>23</v>
      </c>
      <c r="B18" s="51" t="s">
        <v>81</v>
      </c>
      <c r="C18" s="52"/>
      <c r="D18" s="52"/>
      <c r="E18" s="53"/>
      <c r="F18" s="29"/>
      <c r="G18" s="30"/>
      <c r="H18" s="29"/>
      <c r="I18" s="29"/>
      <c r="J18" s="30"/>
      <c r="K18" s="30"/>
      <c r="L18" s="30"/>
      <c r="M18" s="24"/>
      <c r="N18" s="24"/>
    </row>
    <row r="19" spans="1:14" ht="219.75" customHeight="1" x14ac:dyDescent="0.3">
      <c r="A19" s="17" t="s">
        <v>32</v>
      </c>
      <c r="B19" s="14" t="s">
        <v>33</v>
      </c>
      <c r="C19" s="17" t="s">
        <v>21</v>
      </c>
      <c r="D19" s="17">
        <v>3300</v>
      </c>
      <c r="E19" s="32" t="s">
        <v>34</v>
      </c>
      <c r="F19" s="33">
        <v>9.4499999999999993</v>
      </c>
      <c r="G19" s="34">
        <v>0.05</v>
      </c>
      <c r="H19" s="35">
        <f t="shared" ref="H19:H21" si="4">F19*D19</f>
        <v>31184.999999999996</v>
      </c>
      <c r="I19" s="35">
        <f t="shared" ref="I19:I21" si="5">H19+H19*G19</f>
        <v>32744.249999999996</v>
      </c>
      <c r="J19" s="36" t="s">
        <v>31</v>
      </c>
      <c r="K19" s="36">
        <v>49.61</v>
      </c>
      <c r="L19" s="47" t="s">
        <v>93</v>
      </c>
      <c r="M19" s="24"/>
      <c r="N19" s="24"/>
    </row>
    <row r="20" spans="1:14" ht="46.8" x14ac:dyDescent="0.3">
      <c r="A20" s="17" t="s">
        <v>35</v>
      </c>
      <c r="B20" s="13" t="s">
        <v>36</v>
      </c>
      <c r="C20" s="17" t="s">
        <v>27</v>
      </c>
      <c r="D20" s="17">
        <v>132</v>
      </c>
      <c r="E20" s="32" t="s">
        <v>37</v>
      </c>
      <c r="F20" s="33">
        <v>0.63</v>
      </c>
      <c r="G20" s="34">
        <v>0.21</v>
      </c>
      <c r="H20" s="35">
        <f t="shared" si="4"/>
        <v>83.16</v>
      </c>
      <c r="I20" s="35">
        <f t="shared" si="5"/>
        <v>100.6236</v>
      </c>
      <c r="J20" s="36" t="s">
        <v>94</v>
      </c>
      <c r="K20" s="36">
        <v>18.3</v>
      </c>
      <c r="L20" s="47" t="s">
        <v>95</v>
      </c>
      <c r="M20" s="24"/>
      <c r="N20" s="24"/>
    </row>
    <row r="21" spans="1:14" ht="174" customHeight="1" x14ac:dyDescent="0.3">
      <c r="A21" s="17" t="s">
        <v>38</v>
      </c>
      <c r="B21" s="13" t="s">
        <v>39</v>
      </c>
      <c r="C21" s="17" t="s">
        <v>40</v>
      </c>
      <c r="D21" s="17">
        <v>660</v>
      </c>
      <c r="E21" s="32" t="s">
        <v>41</v>
      </c>
      <c r="F21" s="33">
        <v>5.42</v>
      </c>
      <c r="G21" s="34">
        <v>0.05</v>
      </c>
      <c r="H21" s="35">
        <f t="shared" si="4"/>
        <v>3577.2</v>
      </c>
      <c r="I21" s="35">
        <f t="shared" si="5"/>
        <v>3756.06</v>
      </c>
      <c r="J21" s="36" t="s">
        <v>31</v>
      </c>
      <c r="K21" s="36">
        <v>28.48</v>
      </c>
      <c r="L21" s="47" t="s">
        <v>106</v>
      </c>
      <c r="M21" s="24"/>
      <c r="N21" s="24"/>
    </row>
    <row r="22" spans="1:14" ht="15.6" x14ac:dyDescent="0.3">
      <c r="A22" s="43"/>
      <c r="B22" s="12"/>
      <c r="C22" s="12"/>
      <c r="D22" s="12"/>
      <c r="E22" s="39" t="s">
        <v>42</v>
      </c>
      <c r="F22" s="19" t="s">
        <v>22</v>
      </c>
      <c r="G22" s="41" t="s">
        <v>22</v>
      </c>
      <c r="H22" s="37">
        <f>SUM(H19:H21)</f>
        <v>34845.359999999993</v>
      </c>
      <c r="I22" s="37">
        <f>SUM(I19:I21)</f>
        <v>36600.933599999997</v>
      </c>
      <c r="J22" s="30"/>
      <c r="K22" s="30"/>
      <c r="L22" s="30"/>
      <c r="M22" s="24"/>
      <c r="N22" s="24"/>
    </row>
    <row r="23" spans="1:14" ht="15.6" x14ac:dyDescent="0.3">
      <c r="A23" s="19">
        <v>26</v>
      </c>
      <c r="B23" s="51" t="s">
        <v>82</v>
      </c>
      <c r="C23" s="52"/>
      <c r="D23" s="52"/>
      <c r="E23" s="53"/>
      <c r="F23" s="16"/>
      <c r="G23" s="38"/>
      <c r="H23" s="29"/>
      <c r="I23" s="29"/>
      <c r="J23" s="30"/>
      <c r="K23" s="30"/>
      <c r="L23" s="30"/>
      <c r="M23" s="24"/>
      <c r="N23" s="24"/>
    </row>
    <row r="24" spans="1:14" ht="167.25" customHeight="1" x14ac:dyDescent="0.3">
      <c r="A24" s="17">
        <v>26.1</v>
      </c>
      <c r="B24" s="15" t="s">
        <v>43</v>
      </c>
      <c r="C24" s="17" t="s">
        <v>26</v>
      </c>
      <c r="D24" s="17">
        <v>275</v>
      </c>
      <c r="E24" s="32" t="s">
        <v>44</v>
      </c>
      <c r="F24" s="33">
        <v>2.4300000000000002</v>
      </c>
      <c r="G24" s="34">
        <v>0.21</v>
      </c>
      <c r="H24" s="35">
        <f t="shared" ref="H24:H25" si="6">F24*D24</f>
        <v>668.25</v>
      </c>
      <c r="I24" s="35">
        <f t="shared" ref="I24:I25" si="7">H24+H24*G24</f>
        <v>808.58249999999998</v>
      </c>
      <c r="J24" s="36" t="s">
        <v>96</v>
      </c>
      <c r="K24" s="36">
        <v>73.510000000000005</v>
      </c>
      <c r="L24" s="48" t="s">
        <v>98</v>
      </c>
      <c r="M24" s="24"/>
      <c r="N24" s="24"/>
    </row>
    <row r="25" spans="1:14" ht="101.25" customHeight="1" x14ac:dyDescent="0.3">
      <c r="A25" s="17">
        <v>26.2</v>
      </c>
      <c r="B25" s="18" t="s">
        <v>45</v>
      </c>
      <c r="C25" s="17" t="s">
        <v>26</v>
      </c>
      <c r="D25" s="17">
        <v>4</v>
      </c>
      <c r="E25" s="32" t="s">
        <v>46</v>
      </c>
      <c r="F25" s="33">
        <v>46</v>
      </c>
      <c r="G25" s="34">
        <v>0.21</v>
      </c>
      <c r="H25" s="35">
        <f t="shared" si="6"/>
        <v>184</v>
      </c>
      <c r="I25" s="35">
        <f t="shared" si="7"/>
        <v>222.64</v>
      </c>
      <c r="J25" s="36" t="s">
        <v>97</v>
      </c>
      <c r="K25" s="36">
        <v>55.66</v>
      </c>
      <c r="L25" s="48" t="s">
        <v>99</v>
      </c>
      <c r="M25" s="24"/>
      <c r="N25" s="24"/>
    </row>
    <row r="26" spans="1:14" ht="15.6" x14ac:dyDescent="0.3">
      <c r="A26" s="19"/>
      <c r="B26" s="12"/>
      <c r="C26" s="12"/>
      <c r="D26" s="12"/>
      <c r="E26" s="39" t="s">
        <v>47</v>
      </c>
      <c r="F26" s="11" t="s">
        <v>22</v>
      </c>
      <c r="G26" s="42" t="s">
        <v>22</v>
      </c>
      <c r="H26" s="37">
        <f>SUM(H24:H25)</f>
        <v>852.25</v>
      </c>
      <c r="I26" s="37">
        <f>SUM(I24:I25)</f>
        <v>1031.2224999999999</v>
      </c>
      <c r="J26" s="30"/>
      <c r="K26" s="30"/>
      <c r="L26" s="30"/>
      <c r="M26" s="24"/>
      <c r="N26" s="24"/>
    </row>
    <row r="27" spans="1:14" ht="31.5" customHeight="1" x14ac:dyDescent="0.3">
      <c r="A27" s="19">
        <v>27</v>
      </c>
      <c r="B27" s="51" t="s">
        <v>83</v>
      </c>
      <c r="C27" s="52"/>
      <c r="D27" s="52"/>
      <c r="E27" s="53"/>
      <c r="F27" s="16"/>
      <c r="G27" s="29"/>
      <c r="H27" s="29"/>
      <c r="I27" s="29"/>
      <c r="J27" s="30"/>
      <c r="K27" s="30"/>
      <c r="L27" s="30"/>
      <c r="M27" s="24"/>
      <c r="N27" s="24"/>
    </row>
    <row r="28" spans="1:14" ht="188.25" customHeight="1" x14ac:dyDescent="0.3">
      <c r="A28" s="17">
        <v>27.1</v>
      </c>
      <c r="B28" s="13" t="s">
        <v>48</v>
      </c>
      <c r="C28" s="17" t="s">
        <v>26</v>
      </c>
      <c r="D28" s="17">
        <v>1100</v>
      </c>
      <c r="E28" s="32" t="s">
        <v>49</v>
      </c>
      <c r="F28" s="33">
        <v>3.29</v>
      </c>
      <c r="G28" s="34">
        <v>0.21</v>
      </c>
      <c r="H28" s="35">
        <f t="shared" ref="H28:H30" si="8">F28*D28</f>
        <v>3619</v>
      </c>
      <c r="I28" s="35">
        <f t="shared" ref="I28:I30" si="9">H28+H28*G28</f>
        <v>4378.99</v>
      </c>
      <c r="J28" s="36" t="s">
        <v>100</v>
      </c>
      <c r="K28" s="36">
        <v>47.76</v>
      </c>
      <c r="L28" s="48" t="s">
        <v>102</v>
      </c>
      <c r="M28" s="24"/>
      <c r="N28" s="24"/>
    </row>
    <row r="29" spans="1:14" ht="98.25" customHeight="1" x14ac:dyDescent="0.3">
      <c r="A29" s="17">
        <v>27.2</v>
      </c>
      <c r="B29" s="13" t="s">
        <v>50</v>
      </c>
      <c r="C29" s="17" t="s">
        <v>26</v>
      </c>
      <c r="D29" s="17">
        <v>53</v>
      </c>
      <c r="E29" s="32" t="s">
        <v>51</v>
      </c>
      <c r="F29" s="33">
        <v>2.84</v>
      </c>
      <c r="G29" s="34">
        <v>0.21</v>
      </c>
      <c r="H29" s="35">
        <f t="shared" si="8"/>
        <v>150.51999999999998</v>
      </c>
      <c r="I29" s="35">
        <f t="shared" si="9"/>
        <v>182.12919999999997</v>
      </c>
      <c r="J29" s="36" t="s">
        <v>101</v>
      </c>
      <c r="K29" s="36">
        <v>68.61</v>
      </c>
      <c r="L29" s="48" t="s">
        <v>103</v>
      </c>
      <c r="M29" s="24"/>
      <c r="N29" s="24"/>
    </row>
    <row r="30" spans="1:14" ht="132" customHeight="1" x14ac:dyDescent="0.3">
      <c r="A30" s="17">
        <v>27.3</v>
      </c>
      <c r="B30" s="13" t="s">
        <v>52</v>
      </c>
      <c r="C30" s="17" t="s">
        <v>26</v>
      </c>
      <c r="D30" s="17">
        <v>154</v>
      </c>
      <c r="E30" s="32" t="s">
        <v>53</v>
      </c>
      <c r="F30" s="33">
        <v>3.33</v>
      </c>
      <c r="G30" s="34">
        <v>0.21</v>
      </c>
      <c r="H30" s="35">
        <f t="shared" si="8"/>
        <v>512.82000000000005</v>
      </c>
      <c r="I30" s="35">
        <f t="shared" si="9"/>
        <v>620.51220000000001</v>
      </c>
      <c r="J30" s="36" t="s">
        <v>100</v>
      </c>
      <c r="K30" s="36">
        <v>48.28</v>
      </c>
      <c r="L30" s="48" t="s">
        <v>104</v>
      </c>
      <c r="M30" s="24"/>
      <c r="N30" s="24"/>
    </row>
    <row r="31" spans="1:14" ht="15.6" x14ac:dyDescent="0.3">
      <c r="A31" s="43"/>
      <c r="B31" s="12"/>
      <c r="C31" s="12"/>
      <c r="D31" s="12"/>
      <c r="E31" s="39" t="s">
        <v>54</v>
      </c>
      <c r="F31" s="11" t="s">
        <v>22</v>
      </c>
      <c r="G31" s="42" t="s">
        <v>22</v>
      </c>
      <c r="H31" s="37">
        <f>SUM(H28:H30)</f>
        <v>4282.34</v>
      </c>
      <c r="I31" s="37">
        <f>SUM(I28:I30)</f>
        <v>5181.6314000000002</v>
      </c>
      <c r="J31" s="30"/>
      <c r="K31" s="30"/>
      <c r="L31" s="30"/>
      <c r="M31" s="24"/>
      <c r="N31" s="24"/>
    </row>
    <row r="32" spans="1:14" ht="44.25" customHeight="1" x14ac:dyDescent="0.3">
      <c r="A32" s="19">
        <v>28</v>
      </c>
      <c r="B32" s="51" t="s">
        <v>84</v>
      </c>
      <c r="C32" s="52"/>
      <c r="D32" s="52"/>
      <c r="E32" s="53"/>
      <c r="F32" s="12"/>
      <c r="G32" s="29"/>
      <c r="H32" s="29"/>
      <c r="I32" s="29"/>
      <c r="J32" s="30"/>
      <c r="K32" s="30"/>
      <c r="L32" s="30"/>
      <c r="M32" s="24"/>
      <c r="N32" s="24"/>
    </row>
    <row r="33" spans="1:14" ht="279.75" customHeight="1" x14ac:dyDescent="0.3">
      <c r="A33" s="17">
        <v>28.1</v>
      </c>
      <c r="B33" s="13" t="s">
        <v>55</v>
      </c>
      <c r="C33" s="17" t="s">
        <v>21</v>
      </c>
      <c r="D33" s="17">
        <v>110</v>
      </c>
      <c r="E33" s="32" t="s">
        <v>56</v>
      </c>
      <c r="F33" s="33">
        <v>6.64</v>
      </c>
      <c r="G33" s="34">
        <v>0.05</v>
      </c>
      <c r="H33" s="35">
        <f t="shared" ref="H33:H35" si="10">F33*D33</f>
        <v>730.4</v>
      </c>
      <c r="I33" s="35">
        <f t="shared" ref="I33:I35" si="11">H33+H33*G33</f>
        <v>766.92</v>
      </c>
      <c r="J33" s="36" t="s">
        <v>105</v>
      </c>
      <c r="K33" s="36">
        <v>13.94</v>
      </c>
      <c r="L33" s="47" t="s">
        <v>107</v>
      </c>
      <c r="M33" s="24"/>
      <c r="N33" s="24"/>
    </row>
    <row r="34" spans="1:14" ht="222.75" customHeight="1" x14ac:dyDescent="0.3">
      <c r="A34" s="17">
        <v>28.2</v>
      </c>
      <c r="B34" s="13" t="s">
        <v>57</v>
      </c>
      <c r="C34" s="17" t="s">
        <v>21</v>
      </c>
      <c r="D34" s="17">
        <v>22</v>
      </c>
      <c r="E34" s="32" t="s">
        <v>58</v>
      </c>
      <c r="F34" s="33">
        <v>16.670000000000002</v>
      </c>
      <c r="G34" s="34">
        <v>0.05</v>
      </c>
      <c r="H34" s="35">
        <f t="shared" si="10"/>
        <v>366.74</v>
      </c>
      <c r="I34" s="35">
        <f t="shared" si="11"/>
        <v>385.077</v>
      </c>
      <c r="J34" s="36" t="s">
        <v>105</v>
      </c>
      <c r="K34" s="36">
        <v>35</v>
      </c>
      <c r="L34" s="47" t="s">
        <v>108</v>
      </c>
      <c r="M34" s="24"/>
      <c r="N34" s="24"/>
    </row>
    <row r="35" spans="1:14" ht="72" x14ac:dyDescent="0.3">
      <c r="A35" s="17">
        <v>28.3</v>
      </c>
      <c r="B35" s="13" t="s">
        <v>57</v>
      </c>
      <c r="C35" s="17" t="s">
        <v>21</v>
      </c>
      <c r="D35" s="17">
        <v>22</v>
      </c>
      <c r="E35" s="32" t="s">
        <v>59</v>
      </c>
      <c r="F35" s="33">
        <v>14.65</v>
      </c>
      <c r="G35" s="34">
        <v>0.05</v>
      </c>
      <c r="H35" s="35">
        <f t="shared" si="10"/>
        <v>322.3</v>
      </c>
      <c r="I35" s="35">
        <f t="shared" si="11"/>
        <v>338.41500000000002</v>
      </c>
      <c r="J35" s="36" t="s">
        <v>31</v>
      </c>
      <c r="K35" s="36">
        <v>76.900000000000006</v>
      </c>
      <c r="L35" s="47" t="s">
        <v>109</v>
      </c>
      <c r="M35" s="24"/>
      <c r="N35" s="24"/>
    </row>
    <row r="36" spans="1:14" ht="15.6" x14ac:dyDescent="0.3">
      <c r="A36" s="43"/>
      <c r="B36" s="44"/>
      <c r="C36" s="44"/>
      <c r="D36" s="44"/>
      <c r="E36" s="45" t="s">
        <v>60</v>
      </c>
      <c r="F36" s="11" t="s">
        <v>22</v>
      </c>
      <c r="G36" s="41" t="s">
        <v>22</v>
      </c>
      <c r="H36" s="37">
        <f>SUM(H33:H35)</f>
        <v>1419.4399999999998</v>
      </c>
      <c r="I36" s="37">
        <f>SUM(I33:I35)</f>
        <v>1490.4119999999998</v>
      </c>
      <c r="J36" s="30"/>
      <c r="K36" s="30"/>
      <c r="L36" s="30"/>
      <c r="M36" s="24"/>
      <c r="N36" s="24"/>
    </row>
    <row r="37" spans="1:14" ht="165.75" customHeight="1" x14ac:dyDescent="0.3">
      <c r="A37" s="19">
        <v>29</v>
      </c>
      <c r="B37" s="12" t="s">
        <v>61</v>
      </c>
      <c r="C37" s="17" t="s">
        <v>62</v>
      </c>
      <c r="D37" s="17">
        <v>26</v>
      </c>
      <c r="E37" s="32" t="s">
        <v>85</v>
      </c>
      <c r="F37" s="33">
        <v>27.83</v>
      </c>
      <c r="G37" s="34">
        <v>0.05</v>
      </c>
      <c r="H37" s="35">
        <f t="shared" ref="H37" si="12">F37*D37</f>
        <v>723.57999999999993</v>
      </c>
      <c r="I37" s="35">
        <f t="shared" ref="I37" si="13">H37+H37*G37</f>
        <v>759.7589999999999</v>
      </c>
      <c r="J37" s="36" t="s">
        <v>111</v>
      </c>
      <c r="K37" s="36">
        <v>26.3</v>
      </c>
      <c r="L37" s="47" t="s">
        <v>110</v>
      </c>
      <c r="M37" s="24"/>
      <c r="N37" s="24"/>
    </row>
    <row r="38" spans="1:14" ht="34.5" customHeight="1" x14ac:dyDescent="0.3">
      <c r="A38" s="19">
        <v>30</v>
      </c>
      <c r="B38" s="51" t="s">
        <v>86</v>
      </c>
      <c r="C38" s="52"/>
      <c r="D38" s="52"/>
      <c r="E38" s="53"/>
      <c r="F38" s="16"/>
      <c r="G38" s="29"/>
      <c r="H38" s="29"/>
      <c r="I38" s="29"/>
      <c r="J38" s="30"/>
      <c r="K38" s="30"/>
      <c r="L38" s="30"/>
      <c r="M38" s="24"/>
      <c r="N38" s="24"/>
    </row>
    <row r="39" spans="1:14" ht="274.5" customHeight="1" x14ac:dyDescent="0.3">
      <c r="A39" s="17" t="s">
        <v>63</v>
      </c>
      <c r="B39" s="14" t="s">
        <v>64</v>
      </c>
      <c r="C39" s="11" t="s">
        <v>21</v>
      </c>
      <c r="D39" s="11">
        <v>13</v>
      </c>
      <c r="E39" s="32" t="s">
        <v>65</v>
      </c>
      <c r="F39" s="33">
        <v>11.25</v>
      </c>
      <c r="G39" s="34">
        <v>0.05</v>
      </c>
      <c r="H39" s="35">
        <f t="shared" ref="H39:H40" si="14">F39*D39</f>
        <v>146.25</v>
      </c>
      <c r="I39" s="35">
        <f t="shared" ref="I39:I40" si="15">H39+H39*G39</f>
        <v>153.5625</v>
      </c>
      <c r="J39" s="36" t="s">
        <v>105</v>
      </c>
      <c r="K39" s="36">
        <v>23.63</v>
      </c>
      <c r="L39" s="47" t="s">
        <v>113</v>
      </c>
      <c r="M39" s="24"/>
      <c r="N39" s="24"/>
    </row>
    <row r="40" spans="1:14" ht="147.75" customHeight="1" x14ac:dyDescent="0.3">
      <c r="A40" s="17">
        <v>30.2</v>
      </c>
      <c r="B40" s="13" t="s">
        <v>66</v>
      </c>
      <c r="C40" s="17" t="s">
        <v>21</v>
      </c>
      <c r="D40" s="17">
        <v>6</v>
      </c>
      <c r="E40" s="32" t="s">
        <v>87</v>
      </c>
      <c r="F40" s="33">
        <v>9</v>
      </c>
      <c r="G40" s="34">
        <v>0.05</v>
      </c>
      <c r="H40" s="35">
        <f t="shared" si="14"/>
        <v>54</v>
      </c>
      <c r="I40" s="35">
        <f t="shared" si="15"/>
        <v>56.7</v>
      </c>
      <c r="J40" s="36" t="s">
        <v>105</v>
      </c>
      <c r="K40" s="36">
        <v>18.899999999999999</v>
      </c>
      <c r="L40" s="47" t="s">
        <v>112</v>
      </c>
      <c r="M40" s="24"/>
      <c r="N40" s="24"/>
    </row>
    <row r="41" spans="1:14" ht="15.6" x14ac:dyDescent="0.3">
      <c r="A41" s="43"/>
      <c r="B41" s="16"/>
      <c r="C41" s="16"/>
      <c r="D41" s="16"/>
      <c r="E41" s="46" t="s">
        <v>67</v>
      </c>
      <c r="F41" s="11" t="s">
        <v>22</v>
      </c>
      <c r="G41" s="41" t="s">
        <v>22</v>
      </c>
      <c r="H41" s="37">
        <f>SUM(H39:H40)</f>
        <v>200.25</v>
      </c>
      <c r="I41" s="37">
        <f>SUM(I39:I40)</f>
        <v>210.26249999999999</v>
      </c>
      <c r="J41" s="30"/>
      <c r="K41" s="30"/>
      <c r="L41" s="30"/>
      <c r="M41" s="24"/>
      <c r="N41" s="24"/>
    </row>
    <row r="42" spans="1:14" ht="15.6" x14ac:dyDescent="0.3">
      <c r="A42" s="19">
        <v>35</v>
      </c>
      <c r="B42" s="51" t="s">
        <v>88</v>
      </c>
      <c r="C42" s="52"/>
      <c r="D42" s="52"/>
      <c r="E42" s="53"/>
      <c r="F42" s="14"/>
      <c r="G42" s="29"/>
      <c r="H42" s="29"/>
      <c r="I42" s="29"/>
      <c r="J42" s="30"/>
      <c r="K42" s="30"/>
      <c r="L42" s="30"/>
      <c r="M42" s="24"/>
      <c r="N42" s="24"/>
    </row>
    <row r="43" spans="1:14" ht="69" customHeight="1" x14ac:dyDescent="0.3">
      <c r="A43" s="17" t="s">
        <v>68</v>
      </c>
      <c r="B43" s="13" t="s">
        <v>69</v>
      </c>
      <c r="C43" s="17" t="s">
        <v>26</v>
      </c>
      <c r="D43" s="17">
        <v>6</v>
      </c>
      <c r="E43" s="32" t="s">
        <v>70</v>
      </c>
      <c r="F43" s="33">
        <v>42</v>
      </c>
      <c r="G43" s="34">
        <v>0.21</v>
      </c>
      <c r="H43" s="35">
        <f t="shared" ref="H43:H44" si="16">F43*D43</f>
        <v>252</v>
      </c>
      <c r="I43" s="35">
        <f t="shared" ref="I43:I44" si="17">H43+H43*G43</f>
        <v>304.92</v>
      </c>
      <c r="J43" s="30" t="s">
        <v>114</v>
      </c>
      <c r="K43" s="30">
        <v>50.82</v>
      </c>
      <c r="L43" s="40" t="s">
        <v>116</v>
      </c>
      <c r="M43" s="24"/>
      <c r="N43" s="24"/>
    </row>
    <row r="44" spans="1:14" ht="71.099999999999994" customHeight="1" x14ac:dyDescent="0.3">
      <c r="A44" s="17" t="s">
        <v>71</v>
      </c>
      <c r="B44" s="13" t="s">
        <v>69</v>
      </c>
      <c r="C44" s="17" t="s">
        <v>26</v>
      </c>
      <c r="D44" s="17">
        <v>8</v>
      </c>
      <c r="E44" s="32" t="s">
        <v>72</v>
      </c>
      <c r="F44" s="33">
        <v>57.75</v>
      </c>
      <c r="G44" s="34">
        <v>0.21</v>
      </c>
      <c r="H44" s="35">
        <f t="shared" si="16"/>
        <v>462</v>
      </c>
      <c r="I44" s="35">
        <f t="shared" si="17"/>
        <v>559.02</v>
      </c>
      <c r="J44" s="30" t="s">
        <v>115</v>
      </c>
      <c r="K44" s="30">
        <v>69.88</v>
      </c>
      <c r="L44" s="40" t="s">
        <v>117</v>
      </c>
      <c r="M44" s="24"/>
      <c r="N44" s="24"/>
    </row>
    <row r="45" spans="1:14" ht="15.6" x14ac:dyDescent="0.3">
      <c r="A45" s="19"/>
      <c r="B45" s="12"/>
      <c r="C45" s="12"/>
      <c r="D45" s="12"/>
      <c r="E45" s="39" t="s">
        <v>73</v>
      </c>
      <c r="F45" s="20" t="s">
        <v>22</v>
      </c>
      <c r="G45" s="41" t="s">
        <v>22</v>
      </c>
      <c r="H45" s="37">
        <f>SUM(H43:H44)</f>
        <v>714</v>
      </c>
      <c r="I45" s="37">
        <f>SUM(I43:I44)</f>
        <v>863.94</v>
      </c>
      <c r="J45" s="30"/>
      <c r="K45" s="30"/>
      <c r="L45" s="30"/>
      <c r="M45" s="24"/>
      <c r="N45" s="24"/>
    </row>
    <row r="46" spans="1:14" ht="34.5" customHeight="1" x14ac:dyDescent="0.3">
      <c r="A46" s="19">
        <v>36</v>
      </c>
      <c r="B46" s="51" t="s">
        <v>89</v>
      </c>
      <c r="C46" s="52"/>
      <c r="D46" s="52"/>
      <c r="E46" s="53"/>
      <c r="F46" s="14"/>
      <c r="G46" s="29"/>
      <c r="H46" s="29"/>
      <c r="I46" s="29"/>
      <c r="J46" s="30"/>
      <c r="K46" s="30"/>
      <c r="L46" s="30"/>
      <c r="M46" s="24"/>
      <c r="N46" s="24"/>
    </row>
    <row r="47" spans="1:14" ht="270.75" customHeight="1" x14ac:dyDescent="0.3">
      <c r="A47" s="17">
        <v>36.1</v>
      </c>
      <c r="B47" s="13" t="s">
        <v>74</v>
      </c>
      <c r="C47" s="17" t="s">
        <v>25</v>
      </c>
      <c r="D47" s="17">
        <v>550</v>
      </c>
      <c r="E47" s="32" t="s">
        <v>75</v>
      </c>
      <c r="F47" s="33">
        <v>8</v>
      </c>
      <c r="G47" s="34">
        <v>0.05</v>
      </c>
      <c r="H47" s="35">
        <f t="shared" ref="H47:H48" si="18">F47*D47</f>
        <v>4400</v>
      </c>
      <c r="I47" s="35">
        <f t="shared" ref="I47:I48" si="19">H47+H47*G47</f>
        <v>4620</v>
      </c>
      <c r="J47" s="36" t="s">
        <v>119</v>
      </c>
      <c r="K47" s="36">
        <v>8.4</v>
      </c>
      <c r="L47" s="47" t="s">
        <v>118</v>
      </c>
      <c r="M47" s="24"/>
      <c r="N47" s="24"/>
    </row>
    <row r="48" spans="1:14" ht="261.75" customHeight="1" x14ac:dyDescent="0.3">
      <c r="A48" s="17">
        <v>36.200000000000003</v>
      </c>
      <c r="B48" s="13" t="s">
        <v>76</v>
      </c>
      <c r="C48" s="17" t="s">
        <v>77</v>
      </c>
      <c r="D48" s="17">
        <v>44</v>
      </c>
      <c r="E48" s="32" t="s">
        <v>78</v>
      </c>
      <c r="F48" s="33">
        <v>15</v>
      </c>
      <c r="G48" s="34">
        <v>0.05</v>
      </c>
      <c r="H48" s="35">
        <f t="shared" si="18"/>
        <v>660</v>
      </c>
      <c r="I48" s="35">
        <f t="shared" si="19"/>
        <v>693</v>
      </c>
      <c r="J48" s="36" t="s">
        <v>120</v>
      </c>
      <c r="K48" s="36">
        <v>15.75</v>
      </c>
      <c r="L48" s="47" t="s">
        <v>118</v>
      </c>
      <c r="M48" s="24"/>
      <c r="N48" s="24"/>
    </row>
    <row r="49" spans="1:14" ht="15.6" x14ac:dyDescent="0.3">
      <c r="A49" s="19"/>
      <c r="B49" s="12"/>
      <c r="C49" s="12"/>
      <c r="D49" s="12"/>
      <c r="E49" s="39" t="s">
        <v>79</v>
      </c>
      <c r="F49" s="19" t="s">
        <v>22</v>
      </c>
      <c r="G49" s="41" t="s">
        <v>22</v>
      </c>
      <c r="H49" s="37">
        <f>SUM(H47:H48)</f>
        <v>5060</v>
      </c>
      <c r="I49" s="37">
        <f>SUM(I47:I48)</f>
        <v>5313</v>
      </c>
      <c r="J49" s="30"/>
      <c r="K49" s="30"/>
      <c r="L49" s="30"/>
      <c r="M49" s="24"/>
      <c r="N49" s="24"/>
    </row>
    <row r="51" spans="1:14" x14ac:dyDescent="0.3">
      <c r="A51" s="2"/>
    </row>
    <row r="52" spans="1:14" x14ac:dyDescent="0.3">
      <c r="A52" s="3"/>
    </row>
    <row r="53" spans="1:14" x14ac:dyDescent="0.3">
      <c r="A53" s="3"/>
    </row>
    <row r="54" spans="1:14" x14ac:dyDescent="0.3">
      <c r="A54" s="3"/>
    </row>
    <row r="55" spans="1:14" x14ac:dyDescent="0.3">
      <c r="A55" s="3"/>
    </row>
    <row r="56" spans="1:14" x14ac:dyDescent="0.3">
      <c r="A56" s="3"/>
    </row>
    <row r="57" spans="1:14" x14ac:dyDescent="0.3">
      <c r="A57" s="3"/>
    </row>
    <row r="58" spans="1:14" x14ac:dyDescent="0.3">
      <c r="A58" s="3"/>
    </row>
    <row r="59" spans="1:14" x14ac:dyDescent="0.3">
      <c r="A59" s="3"/>
    </row>
    <row r="60" spans="1:14" x14ac:dyDescent="0.3">
      <c r="A60" s="3"/>
    </row>
    <row r="61" spans="1:14" x14ac:dyDescent="0.3">
      <c r="A61" s="3"/>
    </row>
    <row r="63" spans="1:14" x14ac:dyDescent="0.3">
      <c r="A63" s="4"/>
    </row>
    <row r="64" spans="1:14" x14ac:dyDescent="0.3">
      <c r="A64" s="6"/>
    </row>
    <row r="65" spans="1:1" x14ac:dyDescent="0.3">
      <c r="A65" s="3"/>
    </row>
    <row r="66" spans="1:1" ht="15.6" x14ac:dyDescent="0.3">
      <c r="A66" s="7"/>
    </row>
    <row r="67" spans="1:1" ht="15.6" x14ac:dyDescent="0.3">
      <c r="A67" s="7"/>
    </row>
    <row r="68" spans="1:1" ht="15.6" x14ac:dyDescent="0.3">
      <c r="A68" s="7"/>
    </row>
    <row r="69" spans="1:1" ht="15.6" x14ac:dyDescent="0.3">
      <c r="A69" s="7"/>
    </row>
    <row r="70" spans="1:1" ht="15.6" x14ac:dyDescent="0.3">
      <c r="A70" s="7"/>
    </row>
    <row r="71" spans="1:1" ht="15.6" x14ac:dyDescent="0.3">
      <c r="A71" s="7"/>
    </row>
    <row r="72" spans="1:1" ht="15.6" x14ac:dyDescent="0.3">
      <c r="A72" s="7"/>
    </row>
    <row r="73" spans="1:1" ht="15.6" x14ac:dyDescent="0.3">
      <c r="A73" s="7"/>
    </row>
    <row r="74" spans="1:1" x14ac:dyDescent="0.3">
      <c r="A74" s="8"/>
    </row>
    <row r="75" spans="1:1" ht="15.6" x14ac:dyDescent="0.3">
      <c r="A75" s="9"/>
    </row>
    <row r="76" spans="1:1" ht="15.6" x14ac:dyDescent="0.3">
      <c r="A76" s="9"/>
    </row>
    <row r="77" spans="1:1" ht="15.6" x14ac:dyDescent="0.3">
      <c r="A77" s="9"/>
    </row>
    <row r="78" spans="1:1" ht="15.6" x14ac:dyDescent="0.3">
      <c r="A78" s="9"/>
    </row>
    <row r="79" spans="1:1" ht="15.6" x14ac:dyDescent="0.3">
      <c r="A79" s="9"/>
    </row>
    <row r="80" spans="1:1" ht="15.6" x14ac:dyDescent="0.3">
      <c r="A80" s="9"/>
    </row>
    <row r="81" spans="1:1" ht="15.6" x14ac:dyDescent="0.3">
      <c r="A81" s="9"/>
    </row>
    <row r="82" spans="1:1" ht="15.6" x14ac:dyDescent="0.3">
      <c r="A82" s="10"/>
    </row>
    <row r="83" spans="1:1" x14ac:dyDescent="0.3">
      <c r="A83" s="4"/>
    </row>
    <row r="84" spans="1:1" x14ac:dyDescent="0.3">
      <c r="A84" s="6"/>
    </row>
  </sheetData>
  <autoFilter ref="A15:L49" xr:uid="{00000000-0009-0000-0000-000000000000}"/>
  <mergeCells count="26">
    <mergeCell ref="A11:J11"/>
    <mergeCell ref="B27:E27"/>
    <mergeCell ref="B32:E32"/>
    <mergeCell ref="B38:E38"/>
    <mergeCell ref="B42:E42"/>
    <mergeCell ref="B46:E46"/>
    <mergeCell ref="A2:E2"/>
    <mergeCell ref="A3:E3"/>
    <mergeCell ref="A13:A14"/>
    <mergeCell ref="B13:B14"/>
    <mergeCell ref="C13:C14"/>
    <mergeCell ref="D13:D14"/>
    <mergeCell ref="E13:E14"/>
    <mergeCell ref="A5:C5"/>
    <mergeCell ref="A6:J6"/>
    <mergeCell ref="A7:J7"/>
    <mergeCell ref="A8:J8"/>
    <mergeCell ref="J13:L13"/>
    <mergeCell ref="H13:H14"/>
    <mergeCell ref="I13:I14"/>
    <mergeCell ref="A9:J9"/>
    <mergeCell ref="A10:J10"/>
    <mergeCell ref="B23:E23"/>
    <mergeCell ref="B18:E18"/>
    <mergeCell ref="G13:G14"/>
    <mergeCell ref="F13:F14"/>
  </mergeCells>
  <pageMargins left="0.7" right="0.7" top="0.75" bottom="0.75" header="0.3" footer="0.3"/>
  <pageSetup paperSize="9" scale="34" orientation="landscape" r:id="rId1"/>
  <rowBreaks count="4" manualBreakCount="4">
    <brk id="16" max="14" man="1"/>
    <brk id="24" max="14" man="1"/>
    <brk id="36" max="14" man="1"/>
    <brk id="41"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2B6BE4-1317-44D4-B495-4E058F0798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3F614D-3BD8-415D-AB34-820F4C04CBA7}">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7DB39B5D-1E2C-4918-83D8-D6E4BB5C52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Techninė specifikacija dezas 24</vt:lpstr>
      <vt:lpstr>'Techninė specifikacija dezas 24'!Print_Area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cp:keywords/>
  <dc:description/>
  <cp:lastModifiedBy>a.pipiriene@vmkl.lt</cp:lastModifiedBy>
  <cp:revision/>
  <dcterms:created xsi:type="dcterms:W3CDTF">2024-03-14T10:44:49Z</dcterms:created>
  <dcterms:modified xsi:type="dcterms:W3CDTF">2025-03-14T13:02:33Z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