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420" windowHeight="12080"/>
  </bookViews>
  <sheets>
    <sheet name="Sheet1" sheetId="1" r:id="rId1"/>
    <sheet name="Sheet2" sheetId="2" r:id="rId2"/>
    <sheet name="Sheet3" sheetId="3" r:id="rId3"/>
  </sheets>
  <definedNames>
    <definedName name="_GoBack" localSheetId="0">Sheet1!$G$35</definedName>
  </definedNames>
  <calcPr calcId="145621"/>
</workbook>
</file>

<file path=xl/calcChain.xml><?xml version="1.0" encoding="utf-8"?>
<calcChain xmlns="http://schemas.openxmlformats.org/spreadsheetml/2006/main">
  <c r="J73" i="1" l="1"/>
  <c r="J67" i="1"/>
  <c r="J63" i="1"/>
  <c r="J69" i="1"/>
  <c r="I69" i="1"/>
  <c r="K69" i="1" s="1"/>
  <c r="J70" i="1"/>
  <c r="I70" i="1"/>
  <c r="K70" i="1" s="1"/>
  <c r="J71" i="1"/>
  <c r="I71" i="1"/>
  <c r="K71" i="1" s="1"/>
  <c r="J72" i="1"/>
  <c r="I72" i="1"/>
  <c r="K72" i="1" s="1"/>
  <c r="I67" i="1"/>
  <c r="K67" i="1" s="1"/>
  <c r="J66" i="1"/>
  <c r="I66" i="1"/>
  <c r="K66" i="1" s="1"/>
  <c r="J65" i="1"/>
  <c r="I65" i="1"/>
  <c r="K65" i="1" s="1"/>
  <c r="J64" i="1"/>
  <c r="I64" i="1"/>
  <c r="K64" i="1" s="1"/>
  <c r="K73" i="1" l="1"/>
  <c r="J62" i="1"/>
  <c r="I62" i="1"/>
  <c r="K62" i="1" s="1"/>
  <c r="J61" i="1"/>
  <c r="I61" i="1"/>
  <c r="K61" i="1" s="1"/>
  <c r="J60" i="1"/>
  <c r="I60" i="1"/>
  <c r="K60" i="1" s="1"/>
  <c r="J59" i="1"/>
  <c r="I59" i="1"/>
  <c r="K59" i="1" s="1"/>
  <c r="K63" i="1" l="1"/>
  <c r="J16" i="1"/>
  <c r="I16" i="1"/>
  <c r="K16" i="1" s="1"/>
  <c r="J15" i="1"/>
  <c r="I15" i="1"/>
  <c r="K15" i="1" s="1"/>
  <c r="J14" i="1"/>
  <c r="I14" i="1"/>
  <c r="K14" i="1" s="1"/>
  <c r="J13" i="1"/>
  <c r="I13" i="1"/>
  <c r="K13" i="1" s="1"/>
</calcChain>
</file>

<file path=xl/sharedStrings.xml><?xml version="1.0" encoding="utf-8"?>
<sst xmlns="http://schemas.openxmlformats.org/spreadsheetml/2006/main" count="307" uniqueCount="246">
  <si>
    <t>Pirkimo dalies pavadinimas</t>
  </si>
  <si>
    <t>Techniniai reikalavimai</t>
  </si>
  <si>
    <t>Vnt. kaina Eur be PVM</t>
  </si>
  <si>
    <t>1.</t>
  </si>
  <si>
    <t>Programuojamas ventrikuliperitoninio šuntavimo rinkinys su rezervuaru</t>
  </si>
  <si>
    <t>2.</t>
  </si>
  <si>
    <t>Programuojamas ventrikuliperitoninio šuntavimo rinkinys be rezervuaro</t>
  </si>
  <si>
    <t>3.</t>
  </si>
  <si>
    <t>Ventrikulinio ir peritoninio kateterio rinkinys su antibakterine impregnacija</t>
  </si>
  <si>
    <t>Sudarytas iš ventrikulinio ir peritoninio kateterio. Kateteriai impregnuoti dviem linkozamidų ir rifampicinų grupės antibiotikais. Antibiotikų difuzijos laikas į likvorą ≥ 4 savaitės.  Ventrikulinis kateteris  ≥ 14 cm, su įvedėju. Peritoninis kateteris ≥ 90 cm. Kateterio vidinis diametras 1,2 ± 0,2   mm. Kateterio išorinis diametras 2,5 ± 0,3 mm.</t>
  </si>
  <si>
    <t>4.</t>
  </si>
  <si>
    <t>Programuojamas ventrikuliperitoninio šuntavimo rinkinys su siphonguard</t>
  </si>
  <si>
    <t>5.</t>
  </si>
  <si>
    <t>BoneScalpel ultragarsinio aparato antgaliai ir priedai</t>
  </si>
  <si>
    <t>5.1</t>
  </si>
  <si>
    <t>Darbinis antgalis mikro šeiverio kabliuko tipo</t>
  </si>
  <si>
    <t>Darbinis ilgis 60 mm  (± 2 mm ), mikro šeiverio kabliuko tipo, galvutės plotis (lateraliai) 1,8 mm   (± 0,1 mm ), galvutės aukštis (ašinis) 1,3 mm  (± 0,1 mm)</t>
  </si>
  <si>
    <t>5.2</t>
  </si>
  <si>
    <t xml:space="preserve">Darbinis antgalis makro šeiverio kabliuko tipo </t>
  </si>
  <si>
    <t>Darbinis ilgis 50 mm ( ± 2 mm ), makro šeiverio kabliuko tipo, galvutės plotis (lateraliai) 3,0 mm  (± 0,1 mm), galvutės aukštis (ašinis) 2,2 mm (±  0,1 mm)</t>
  </si>
  <si>
    <t>5.3</t>
  </si>
  <si>
    <t xml:space="preserve">Darbinis antgalis, ilgis 40 mm </t>
  </si>
  <si>
    <t xml:space="preserve">Darbinis ilgis 40 mm (± 1,0 mm),  geležtė buka,  geležtės ilgis 20 mm ( ± 0,1 mm)  , plotis 6,4 mm( ± 0,1 mm), storis 1,0 mm (± 0,01 mm ) </t>
  </si>
  <si>
    <t>5.4</t>
  </si>
  <si>
    <t xml:space="preserve">Darbinis antgalis, ilgis 34 mm </t>
  </si>
  <si>
    <t xml:space="preserve">Darbinis ilgis 34 mm  (±1,0 mm),  geležtė buka,  geležtės ilgis 10 mm (±0,1 mm) , plotis 5 mm (± 0,1 mm), storis 0,5 mm (± 0,01 mm) </t>
  </si>
  <si>
    <t>5.5</t>
  </si>
  <si>
    <t>Darbinis antgalis, ilgis 45 mm</t>
  </si>
  <si>
    <t xml:space="preserve">Darbinis ilgis 45 mm  (± 1,0 mm,  geležtė buka,  geležtės ilgis 25 mm (± 0,1 mm)  , plotis 6,5 mm  (± 0,1) mm, storis 1,0 mm  (± 0,01 mm) </t>
  </si>
  <si>
    <t>5.6</t>
  </si>
  <si>
    <t>Darbinis antgalis, ilgis 145 mm</t>
  </si>
  <si>
    <t xml:space="preserve">Darbinis ilgis 145 mm  (± 2 mm),  geležtė buka,  geležtės ilgis 10 mm (± 0,1 mm)  , plotis 5 mm (± 0,01 mm ), storis 0,5 mm (± 0,01 mm ) </t>
  </si>
  <si>
    <t>5.7</t>
  </si>
  <si>
    <t>Lenktas darbinis antgalis, ilgis 144 mm</t>
  </si>
  <si>
    <t xml:space="preserve">Lenktas, darbinis ilgis 144 mm (± 2 mm),  geležtė buka,  geležtės ilgis 10 mm (± 0,1 mm ), plotis 5,0 mm (± 0,1 mm), storis 0,5 mm (± 0,01 mm)  </t>
  </si>
  <si>
    <t>5.8</t>
  </si>
  <si>
    <t>Lenktas darbinis antgalis, ilgis 145 mm</t>
  </si>
  <si>
    <t xml:space="preserve">Lenktas, bendras ilgis 145 mm (± 2 mm),  geležtė buka,  geležtės ilgis 20 mm  (± 0,1 mm ), plotis 6,4 mm  (± 0,1 mm), storis 1,0 mm (± 0,01 mm) </t>
  </si>
  <si>
    <t>5.9</t>
  </si>
  <si>
    <t>Darbinis antgalis dantyta kraštine</t>
  </si>
  <si>
    <t>Darbinis ilgis 40 mm (± 1 mm) mm,  geležtė buka, ilgoji kraštinė dantyta,  geležtės ilgis 20 mm  (± 0,1 mm ) , plotis 6,4 mm (± 0,01 mm, storis 1,0 mm (± 0,01 mm</t>
  </si>
  <si>
    <t>5.10</t>
  </si>
  <si>
    <t>Darbinis antgalis deimantine galvute</t>
  </si>
  <si>
    <t>Darbinis ilgis 52 mm (± 1 mm), šeiverio tipo, deimantine galvute, galvutės diametras 4,4 mm</t>
  </si>
  <si>
    <t>5.11</t>
  </si>
  <si>
    <t>Darbinis antgalis minimaliai invazinei chirurgijai  su lenkta prailginimo detale</t>
  </si>
  <si>
    <t xml:space="preserve">Darbinis antgalis minimaliai invazinei chirurgijai, su lenkta prailginimo detale,  geležtė buka,  geležtės ilgis 20 mm  (±0,1 mm ) </t>
  </si>
  <si>
    <t>5.12</t>
  </si>
  <si>
    <t>Darbinis antgalis minimaliai invazinei chirurgijai, ilgis 100 mm</t>
  </si>
  <si>
    <t>Skirta minimaliai invazinei chirurgijai, Darbinis ilgis 100 mm  (± 1,0 mm), geležtė buka,  geležtės ilgis 10 mm  (± 0,1)  mm, plotis 5 mm (± 0,1 mm), storis 0,5 mm (± 0,01) mm</t>
  </si>
  <si>
    <t>5.13</t>
  </si>
  <si>
    <t>Darbinis antgalis minimaliai invazinei chirurgijai mikro šeiverio kabliuko tipo</t>
  </si>
  <si>
    <t>Skirta minimaliai invazinei chirurgijai, darbinis ilgis 140 mm (±  2 mm ), mikro šeiverio kabliuko tipo, galvutės plotis (lateraliai) 1,8 mm  (± 0,1 mm), galvutės aukštis (ašinis) 1,3 mm  (± 0,1 mm)</t>
  </si>
  <si>
    <t>5.14</t>
  </si>
  <si>
    <t>Irigacijos vamzdelių rinkinys</t>
  </si>
  <si>
    <t>Irigacijos vamzdelių rinkinys, skirtas BoneScalpel irigacijos funkcijai užtikrinti</t>
  </si>
  <si>
    <t>6.</t>
  </si>
  <si>
    <t>Sonastar ultragarsinio aparato antgaliai ir priedai</t>
  </si>
  <si>
    <t>6.1</t>
  </si>
  <si>
    <t>Standartinis aspiracinis antgalis</t>
  </si>
  <si>
    <t>Standartinis, darbinis ilgis 76,0 mm (± 2 mm) , skersmuo 1,9 mm  (± 0,1 mm ); Bendrųjų minkštųjų ar kalcifikuotų audinių pašalinimui</t>
  </si>
  <si>
    <t>6.2</t>
  </si>
  <si>
    <t>Aspiracinis antgalis, mikro</t>
  </si>
  <si>
    <t xml:space="preserve">Mikro, darbinis ilgis 89,0 mm (± 3 mm), skersmuo 1,6 mm  ( ± 0,1 mm)  . Bendrųjų minkštųjų ar kalcifikuotų audinių pašalinimui. </t>
  </si>
  <si>
    <t>6.3</t>
  </si>
  <si>
    <t>Precizinis aspiracinis antgalis</t>
  </si>
  <si>
    <t>Precizinis, darbinis ilgis 84,0 mm (± 3 mm), skersmuo 1,1 mm (± 0,1 mm ) .Ypatingai tiksliam audinių pašalinimui kritinėse vietose.</t>
  </si>
  <si>
    <t>6.4</t>
  </si>
  <si>
    <t>Aspiracinis antgalis iškarpytu distaliniu galu</t>
  </si>
  <si>
    <t>Standartinis, darbinis ilgis 77,0 mm (± 2 mm), skersmuo 1,9 (± 0,1 mm, iškarpytu distaliniu galu. Bendrųjų minkštųjų, kalcifikuotų, kietų, fibrozinių audinių pašalinimui</t>
  </si>
  <si>
    <t>6.5</t>
  </si>
  <si>
    <t>Standartinis lenktas aspiracinis antgalis</t>
  </si>
  <si>
    <t>Standartinis, darbinis ilgis 183,0 mm (± 3 mm), lenktas, skersmuo 1,8 mm (± 0,1 mm),  skirtas minkštųjų ir kalcifikuotų audinių pašalinimui</t>
  </si>
  <si>
    <t>6.6</t>
  </si>
  <si>
    <t>Lenktas aspiracinis antgalis, mikro</t>
  </si>
  <si>
    <t xml:space="preserve">Mikro, darbinis ilgis 178,0 mm (± 3,0 mm) lenktas, skersmuo 1,6 mm  (± 0,1 mm </t>
  </si>
  <si>
    <t>6.7</t>
  </si>
  <si>
    <t>Precizinis lenktas aspiracinis antgalis</t>
  </si>
  <si>
    <t>Precizinis, darbinis ilgis 172,0 mm (± 3,0 mm) lenktas, skersmuo 1,1 mm (± 0,1 mm)  mm</t>
  </si>
  <si>
    <t>6.8</t>
  </si>
  <si>
    <t>Lenktas aspiracinis antgalis</t>
  </si>
  <si>
    <t xml:space="preserve">Darbinis ilgis 186, 0 mm (± 3 mm) lenktas, skersmuo 1,9 mm  (± 0,1 mm)  </t>
  </si>
  <si>
    <t>6.9</t>
  </si>
  <si>
    <t>Aspiracinis antgalis audinių pašalinimui sunkiai prieinamose vietose</t>
  </si>
  <si>
    <t>Darbinis ilgis 137,0 mm (± 3 mm) tiesus, skersmuo 1,9mm  (± 0,1 mm)  , minkštųjų  ar kalcifikuotų audinių pašalinimui sunkiai prieinamose vietose</t>
  </si>
  <si>
    <t>6.10</t>
  </si>
  <si>
    <t xml:space="preserve">Aspiracinis antgalis audinių pašalinimui laparoskopinėje chirurgijoje </t>
  </si>
  <si>
    <t>Darbinis ilgis 300,0 mm (± 3 mm), tiesus, skersmuo 1,9 mm (±0,1 mm)  , skirtas minkštųjų ar kalcifikuotų audinių pašalinimui laparoskopinėje chirurgijoje</t>
  </si>
  <si>
    <t>6.11</t>
  </si>
  <si>
    <t>Antgalis kaulo apdorojimui ar disekcijai, darbinis ilgis 77 mm</t>
  </si>
  <si>
    <t>Darbinis ilgis 77,0 mm (± 2 mm) skersmuo 3,6 mm  (± 0,1 mm, distalinis galas lenktas 160 (±0,1)  º  kampu, kaulo apdorojimui ar disekcijai, stuburo ar atvirai/paviršinei abliacijai</t>
  </si>
  <si>
    <t>6.12</t>
  </si>
  <si>
    <t>Antgalis kaulo apdorojimui ar disekcijai, darbinis ilgis 172 mm</t>
  </si>
  <si>
    <t>Darbinis ilgis 172,0 mm (± 3 mm), lenktas, kabliuko formos distaliniu galu, skersmuo 1,8 mm  (± 0,1 mm), sunkiai prieinamoms vietoms pasiekti</t>
  </si>
  <si>
    <t>6.13</t>
  </si>
  <si>
    <t>Aspiracijos vamzdelių sistema</t>
  </si>
  <si>
    <t>Sterili aspiracijos vamzdelių sistema visiškam ultragarsinio aspiratoriaus SonaStar aspiracijos funkcijos užtikrinimui</t>
  </si>
  <si>
    <t>6.14</t>
  </si>
  <si>
    <t>Siurbimo vamzdelių sistema</t>
  </si>
  <si>
    <t>Siurbimo vamzdelių sistema, sandari, pritaikyta ultragarsinio aspiratoriaus SonaStar siurblio sistemai</t>
  </si>
  <si>
    <t>6.15</t>
  </si>
  <si>
    <t>Kaustikos laidai</t>
  </si>
  <si>
    <t>Monopoliarinės koaguliacijos laidas, skirtas Sonastar darbinei rankenai</t>
  </si>
  <si>
    <t>6.16</t>
  </si>
  <si>
    <t>Siurbimo indai</t>
  </si>
  <si>
    <t>Atsiurbimo indas, skirtas nusiurbiamam skysčiui ir audiniams surinkti. Jungiamas prie siurbimo vamzdelių sistemos, graduotas, skaidrus,  talpa 2 l ± 0,5 l</t>
  </si>
  <si>
    <t>6.17</t>
  </si>
  <si>
    <t>Vidinis filtras</t>
  </si>
  <si>
    <t>Sistemos vidinis vakuumo filtras</t>
  </si>
  <si>
    <t>6.18</t>
  </si>
  <si>
    <t>Išorinis filtras</t>
  </si>
  <si>
    <t>Sistemos išorinis vakuumo filtras</t>
  </si>
  <si>
    <t>7.</t>
  </si>
  <si>
    <t>7.1</t>
  </si>
  <si>
    <t>7.2</t>
  </si>
  <si>
    <t>7.3</t>
  </si>
  <si>
    <t>Ventrikulostominio rezervuaro rinkinys </t>
  </si>
  <si>
    <t>Sudarytas iš rezervuaro ir ventrikulinio kateterio su deflektoriumi. Rezervuaro pagrindas pagamintas iš titano arba lygiavertės medžiagos. Rezervuaro viršutinė dalis pagaminta iš silikono arba lygiavertės medžiagos. Rezervuaro diametras 20 mm ± 1 mm, aukštis 5,0 mm ±1 mm su kateteriu ≥ 6 cm. Atskiras ventrikulinis kateteris  ≥18 cm, su įvedėju. Kateterio vidinis diametras 1,2 mm ± 0,1 mm. Kateterio išorinis diametras 2,5 mm ± 0,1 mm.</t>
  </si>
  <si>
    <t>8.</t>
  </si>
  <si>
    <t>Kietojo galvos smegenų dangalo pakaitalas</t>
  </si>
  <si>
    <t>Biesirezorbuojantis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 pirma ) geografinė SGE rizikos kategorija. Implanto nereikia tvirtinti siūlais. Nelimpa prie instrumentų ar pirštinių. Gali būti naudojamas tiek sausas, tiek šlapias, išlaiko formą bei dydį, neplyšta, nemigruoja. Pilnai absorbuojasi ir yra pakeičiamas įprastu audiniu. Anatomiškai prisitaikantis dviejų skirtingų tekstūrų paviršiaus.</t>
  </si>
  <si>
    <t>8.1</t>
  </si>
  <si>
    <t>Dydis 2,4-2,6cm  x 2,4-2,6 cm</t>
  </si>
  <si>
    <t>8.2</t>
  </si>
  <si>
    <t>Dydis 2,4-2,6 cm  x 7,4-7,6 cm</t>
  </si>
  <si>
    <t>8.3</t>
  </si>
  <si>
    <t>Dydis 4,9-5,1cm  x 4,9-5,1cm</t>
  </si>
  <si>
    <t>8.4</t>
  </si>
  <si>
    <t>Dydis 7,4-7,6 cm x 7,4-7,6 cm</t>
  </si>
  <si>
    <t>9.</t>
  </si>
  <si>
    <t>Išorinio likvoro drenažo sistema</t>
  </si>
  <si>
    <t>10.</t>
  </si>
  <si>
    <t>Išorinio drenažo sistemos kalibravimo prietaisas</t>
  </si>
  <si>
    <t>Daugkartinio naudojimo. Padėtis grindų atžvilgiu kontroliuojama “gulsčiuko” principu. Padėtis paciento atžvilgiu kontroliuojama lazerio spindulio pagalba. Lazeris medicininis, ne žemesnės nei 3A klasės.</t>
  </si>
  <si>
    <t>11.</t>
  </si>
  <si>
    <t>Ventrikulinis kateteris išorinio drenažo sistemoms su antibakterine impregnacija (2 antibiotikais)</t>
  </si>
  <si>
    <t>Kateteris vientisu uždaru galu, ne mažiau 35 cm ilgio. Komplektuojamas su stiletu, lenktu troakaru, „Luer“ tipo jungties konektoriumi. Kateteris impregnuotas dviem linkozamidų bei rifamicinų grupės antibiotikais, kurie ne mažiau nei 4 savaites palaipsniui išsiskiria į pratekantį likvorą.</t>
  </si>
  <si>
    <t>12.</t>
  </si>
  <si>
    <t>Išorinio drenažo sistema su liumbaliniu kateteriu.</t>
  </si>
  <si>
    <t>13.</t>
  </si>
  <si>
    <t>Neurochirurginės juostelės</t>
  </si>
  <si>
    <t>Sterilios. Pagamintos iš kotonoido. Turi rentgeno kontrastines žymes per visą juostelės ilgį. Be siūlų. Sugeria skysčio ne mažiau nei 5 kartus savo svorio, išlaiko formą. Nepalieka pluošto pėdsakų. Supakuota po 10 vnt.</t>
  </si>
  <si>
    <t>13.1</t>
  </si>
  <si>
    <t>Dydis 13 mm x 152 mm  (± 1 mm)</t>
  </si>
  <si>
    <t>13.2</t>
  </si>
  <si>
    <t>Dydis 19 mm x 152 mm (± 1 mm)</t>
  </si>
  <si>
    <t>13.3</t>
  </si>
  <si>
    <t>Dydis 25 mm x 152 mm (± 1 mm)</t>
  </si>
  <si>
    <t>13.4</t>
  </si>
  <si>
    <t>Dydis 38 mm x 152 mm (± 1 mm)</t>
  </si>
  <si>
    <t>14.</t>
  </si>
  <si>
    <t>Kranijinės fiksacijos sistema</t>
  </si>
  <si>
    <t>14.1.</t>
  </si>
  <si>
    <t>Kranijinės fiksacijos instrumentų rinkinys</t>
  </si>
  <si>
    <t>Sistema įgalina atlikti fiksaciją vienu judesiu, vienu instrumentu saugant kietąjį smegenų dangalą</t>
  </si>
  <si>
    <t>14.1.1</t>
  </si>
  <si>
    <t>Kranijinės fiksacijos plokštelių įvedėjas.</t>
  </si>
  <si>
    <t>Kranijinės fiksacijos plokštelių įvedėjas, įgalinantis implantų įvedimą, suspaudimą, fiksaciją bei saugų vielos kirpimą (nukirptas vielos likutis užrakinamas instrumente)</t>
  </si>
  <si>
    <t>14.1.2</t>
  </si>
  <si>
    <t>Spaustukas kranijinės fiksacijos plokštelėms šalinti</t>
  </si>
  <si>
    <t>Spaustukas kranijinės fiksacijos plokštelėms šalinti, naudojamas implantų atrakinimui bei šalinimui</t>
  </si>
  <si>
    <t>14.1.3</t>
  </si>
  <si>
    <t>Kranijinės fiksacijos instrumentų ir implantų sterilizacijos konteineris</t>
  </si>
  <si>
    <t>Kranijinės fiksacijos instrumentų ir implantų sterilizacijos konteineris su fiksatoriais atitinkančiais instrumentų matmenis bei dėžute saugiai plokštelių sterilizacijai</t>
  </si>
  <si>
    <t>14.2</t>
  </si>
  <si>
    <t xml:space="preserve">Kranijinės fiksacijos implantas </t>
  </si>
  <si>
    <t>14.2.1</t>
  </si>
  <si>
    <t>Išorinis skersmuo 11 mm (±1 mm)</t>
  </si>
  <si>
    <t>14.2.2</t>
  </si>
  <si>
    <t>Išorinis skersmuo 13 mm (±1 mm)</t>
  </si>
  <si>
    <t>14.2.3</t>
  </si>
  <si>
    <t>Išorinis skersmuo 18 mm (±1 mm</t>
  </si>
  <si>
    <t>14.2.4</t>
  </si>
  <si>
    <t>Išorinis skersmuo 22 mm (±1 mm)</t>
  </si>
  <si>
    <t>15.</t>
  </si>
  <si>
    <t>Elektrodų rinkiniai, skirti naudoti su neuromonitoringo aparatu NIM Eclipse</t>
  </si>
  <si>
    <t>15.1</t>
  </si>
  <si>
    <t>Viengubi adatiniai elektrodai</t>
  </si>
  <si>
    <t>Viengubi. Nerūdijančio plieno adata. 1,5 m-1,6 m ilgio laidas. Vienkartiniai.</t>
  </si>
  <si>
    <t>15.2.</t>
  </si>
  <si>
    <t>Poriniai adatiniai elektrodai</t>
  </si>
  <si>
    <t>Poriniai. Nerūdijančio plieno adata. 1,45 m -1,55 m. ilgio laidas. Vienkartiniai.</t>
  </si>
  <si>
    <t>15.3.</t>
  </si>
  <si>
    <t>Įsriegiami elektrodai</t>
  </si>
  <si>
    <t>Įsriegiamas elektrodas, sterilus. Ne mažiau 1,2 m. ilgio laidas. Vienkartiniai.</t>
  </si>
  <si>
    <t>15.4.</t>
  </si>
  <si>
    <t>Įsriegiami stimuliavimo elektrodai</t>
  </si>
  <si>
    <t xml:space="preserve">Du įsriegiami adatiniai subderminiai elektrodai transkranijinei stimuliacijai su suporuotu laidu, kurio ilgis ne mažiau 2 m. ir jungtimi. Skirti prijungti prie neuromonitoringo aparato paciento modulio. Vienkartinio naudojimo. </t>
  </si>
  <si>
    <r>
      <t>Vožtuvas – programuojamas. Vožtuvo vidutinį praleidžiamąjį slėgį  galima išoriškai keisti kas 1 cm H</t>
    </r>
    <r>
      <rPr>
        <vertAlign val="subscript"/>
        <sz val="10"/>
        <color rgb="FF000000"/>
        <rFont val="Times New Roman"/>
        <family val="1"/>
        <charset val="186"/>
      </rPr>
      <t>2</t>
    </r>
    <r>
      <rPr>
        <sz val="10"/>
        <color rgb="FF000000"/>
        <rFont val="Times New Roman"/>
        <family val="1"/>
        <charset val="186"/>
      </rPr>
      <t>O ( ne mažiau 18 pozicijų). Elektromagnetinis vožtuvo slėgio reguliavimas. Vožtuvas su rezervuaru kietu pagrindu, tinkamu daugkartinėms punkcijoms. Vožtuvas be metalinių detalių išorėje. Atskiras ventrikulinis kateteris ≥ 14 cm, su įvedėju. Atskiras peritoninis kateteris ≥ 120 cm. Kateterio vidinis diametras 1,2 ± 0,2 mm. Kateterio išorinis diametras 2,5 ± 0,3 mm.</t>
    </r>
  </si>
  <si>
    <r>
      <t>Vožtuvas – programuojamas. Vožtuvo vidutinį praleidžiamąjį slėgį  galima išoriškai keisti kas 1 cm H</t>
    </r>
    <r>
      <rPr>
        <vertAlign val="subscript"/>
        <sz val="10"/>
        <color rgb="FF000000"/>
        <rFont val="Times New Roman"/>
        <family val="1"/>
        <charset val="186"/>
      </rPr>
      <t>2</t>
    </r>
    <r>
      <rPr>
        <sz val="10"/>
        <color rgb="FF000000"/>
        <rFont val="Times New Roman"/>
        <family val="1"/>
        <charset val="186"/>
      </rPr>
      <t>O ( ne mažiau 18 pozicijų). Elektromagnetinis vožtuvo slėgio reguliavimas. Vožtuvas be metalinių detalių išorėje. Atskiras ventrikulinis kateteris ≥ 14 cm, su įvedėju. Atskiras peritoninis kateteris ≥ 120 cm. Kateterio vidinis diametras 1,2 ± 0,2 mm. Kateterio išorinis diametras 2,5 ± 0,3 mm.</t>
    </r>
  </si>
  <si>
    <r>
      <t>Vožtuvas – programuojamas. Vožtuvo vidutinį praleidžiamąjį slėgį  galima išoriškai keisti kas 1 cm H</t>
    </r>
    <r>
      <rPr>
        <vertAlign val="subscript"/>
        <sz val="10"/>
        <color rgb="FF000000"/>
        <rFont val="Times New Roman"/>
        <family val="1"/>
        <charset val="186"/>
      </rPr>
      <t>2</t>
    </r>
    <r>
      <rPr>
        <sz val="10"/>
        <color rgb="FF000000"/>
        <rFont val="Times New Roman"/>
        <family val="1"/>
        <charset val="186"/>
      </rPr>
      <t>O ( ne mažiau 18 pozicijų). Elektromagnetinis vožtuvo slėgio reguliavimas. Vožtuvas be metalinių detalių išorėje. Atskiras ventrikulinis kateteris ≥14 cm, su įvedėju. Atskiras peritoninis kateteris ≥ 120 cm. Kateterio vidinis diametras 1,2 ± 0,2 mm. Kateterio išorinis diametras 2,5 ± 0,3 mm.</t>
    </r>
  </si>
  <si>
    <r>
      <t>Vožtuvas- programuojamas, su užrakinimo mechanizmu. Vožtuvo vidutinį praleidžiamąjį slėgį  galima išoriškai keisti kas 1 cm H</t>
    </r>
    <r>
      <rPr>
        <vertAlign val="subscript"/>
        <sz val="10"/>
        <color theme="1"/>
        <rFont val="Times New Roman"/>
        <family val="1"/>
        <charset val="186"/>
      </rPr>
      <t>2</t>
    </r>
    <r>
      <rPr>
        <sz val="10"/>
        <color theme="1"/>
        <rFont val="Times New Roman"/>
        <family val="1"/>
        <charset val="186"/>
      </rPr>
      <t>O (ne mažiau 20 pozicijų ). Vožtuvas vienoje linijoje integruotas su rezervuaru kietu pagrindu, tinkamu daugkartinėms punkcijoms. Šunte integruotas gravitacinis įtaisas, reguliuojantis likvoro tėkmę pagal įtaiso vertikalizacijos laipsnį. Gravitacinis įtaisas ne mažiau 4 skirtingų slėgių nuo 20 iki 35 cm H</t>
    </r>
    <r>
      <rPr>
        <vertAlign val="subscript"/>
        <sz val="10"/>
        <color theme="1"/>
        <rFont val="Times New Roman"/>
        <family val="1"/>
        <charset val="186"/>
      </rPr>
      <t>2</t>
    </r>
    <r>
      <rPr>
        <sz val="10"/>
        <color theme="1"/>
        <rFont val="Times New Roman"/>
        <family val="1"/>
        <charset val="186"/>
      </rPr>
      <t>O. Atskiras ventrikulinis kateteris ≥ 25 cm, su įvedėju. Peritoninis kateteris  ≥ 120 cm. Kateterio vidinis diametras 1,2 ± 0,1 mm. Kateterio išorinis diametras 2,5 ± 0,1 mm. Gravitacinio įtaiso diametras 4,2 ± 0,1 mm.</t>
    </r>
  </si>
  <si>
    <r>
      <t>Vožtuvas žemo profilio arba cilindrinis su integruotu/prijungiamu greta diferencinio vožtuvo gravitaciniu įtaisu, keičiančiu likvoro pratekėjimą pro pastarąjį, priklausomai nuo įtaiso vertikalizacijos laipsnio. Vožtuvas prijungiamas ar integruotas su 20 mm ±1 mm rezervuaru kietu pagrindu, tinkamu daugkartinėms punkcijoms. Šunte integruotas gravitacinis įtaisas, reguliuojantis likvoro tėkmę pagal įtaiso vertikalizacijos laipsnį. Gravitacinis įtaisas ne mažiau 4 skirtingų slėgių nuo 20 cm iki 35 cm H</t>
    </r>
    <r>
      <rPr>
        <vertAlign val="subscript"/>
        <sz val="10"/>
        <color theme="1"/>
        <rFont val="Times New Roman"/>
        <family val="1"/>
        <charset val="186"/>
      </rPr>
      <t>2</t>
    </r>
    <r>
      <rPr>
        <sz val="10"/>
        <color theme="1"/>
        <rFont val="Times New Roman"/>
        <family val="1"/>
        <charset val="186"/>
      </rPr>
      <t>O. Atskiras ventrikulinis kateteris ≥ 25 cm, su įvedėju. Peritoninis kateteris  ≥ 120 cm. Kateterio vidinis diametras 1,2 mm  ± 0,1 mm. Kateterio išorinis diametras 2,5 mm ± 0,1 mm. Gravitacinio įtaiso diametras 4,2 mm± 0,1 mm.</t>
    </r>
  </si>
  <si>
    <r>
      <t xml:space="preserve">Kranijinės fiksacijos implantas yra sudarytas iš dviejų apvalių plokštelių veikiančių kniedės principu, kai viršutinė dobilo formos plokštelė yra spaudžiama prie apatinės plokštelės dalies. Plokštelės pagamintos iš titano lydinio, anatominės formos, žemo profilio (po implantacijos ne daugiau 0,5 mm aukščio). MRT ir KT ne kontraindikuotini. 
</t>
    </r>
    <r>
      <rPr>
        <i/>
        <sz val="10"/>
        <color rgb="FF000000"/>
        <rFont val="Times New Roman"/>
        <family val="1"/>
        <charset val="186"/>
      </rPr>
      <t>Galimybė pasirinkti implantus su lygia arba dantyta apatine plokštele stipresnei fiksacijai</t>
    </r>
  </si>
  <si>
    <t>Ventrikuloperitoniniai šuntai ir priedai</t>
  </si>
  <si>
    <t>Programuojamas ventrikulioperitoninio šuntavimo rinkinys su gravitaciniu įtaisu</t>
  </si>
  <si>
    <t>Ventrikulioperitoninio šuntavimo rinkinys su gravitaciniu įtaisu</t>
  </si>
  <si>
    <t>Pirk. dalies Nr.</t>
  </si>
  <si>
    <r>
      <rPr>
        <b/>
        <sz val="10"/>
        <color rgb="FFFF0000"/>
        <rFont val="Times New Roman"/>
        <family val="1"/>
        <charset val="186"/>
      </rPr>
      <t>Siūlomos prekės gamintojas, tikslus modelis, katalogo numeris</t>
    </r>
    <r>
      <rPr>
        <b/>
        <sz val="10"/>
        <color rgb="FF000000"/>
        <rFont val="Times New Roman"/>
        <family val="1"/>
        <charset val="186"/>
      </rPr>
      <t>. 
Dokumento (failo pavadinimas) ir gamintojo katalogo pusl. Nr., kuriame yra siūlomus techninius parametrus patvirtinantys duomenys).
BŪTINA NURODYTI VISĄ PRAŠOMĄ INFORMACIJĄ</t>
    </r>
  </si>
  <si>
    <t>Mato vnt.</t>
  </si>
  <si>
    <t xml:space="preserve">Maksimalus kiekis vnt. 
</t>
  </si>
  <si>
    <t>PVM tarifas ٪</t>
  </si>
  <si>
    <t>Vnt. kaina
Eur su PVM</t>
  </si>
  <si>
    <t>Bendra (max) pirkimo suma Eur be PVM</t>
  </si>
  <si>
    <t>Bendra (max)  pirkimo suma Eur su PVM</t>
  </si>
  <si>
    <t>SPS 1 Priedas</t>
  </si>
  <si>
    <t>TECHNINĖ SPECIFIKACIJA</t>
  </si>
  <si>
    <t>1. Prekių kokybė, žymėjimas, informacija vartotojui turi atitikti ES Tarybos Direktyvos 93/42/EEB reikalavimus.</t>
  </si>
  <si>
    <t>2. Prekių charakteristikoms patvirtinti tiekėjai privalo pateikti techninių duomenų lapą ar lygiavertį gamintojo dokumentą.</t>
  </si>
  <si>
    <t>3. Priemonės ( pakuotes ) turi būti ženklinamos brūkšniniais kodais , kurie turi atitikti prekių numeravimo sistemos GS1 reikalavimams.</t>
  </si>
  <si>
    <t xml:space="preserve">4. Visoms nurodytoms konkrečioms medžiagoms ir/ar konkretiems prekių pavadinimams taikoma „arba lygiavertis“. </t>
  </si>
  <si>
    <t>5. Tiekėjas, siūlantis lygiavertę prekę privalo patikimomis priemonėmis įrodyti, kad siūloma prekė yra lygiavertė ir visiškai atitinka techninėje specifikacijoje keliamus reikalavimus</t>
  </si>
  <si>
    <t>VIENKARTINĖS MEDICINOS PRIEMONĖS NEUROCHIRURGIJAII, NR. 19494</t>
  </si>
  <si>
    <t>viso 5 p.d.</t>
  </si>
  <si>
    <t>viso 6 p.d.</t>
  </si>
  <si>
    <t>viso 7 p.d.</t>
  </si>
  <si>
    <t>viso 8 p.d.</t>
  </si>
  <si>
    <t>viso 14 p.d.</t>
  </si>
  <si>
    <t>viso 14.2 poz.</t>
  </si>
  <si>
    <t>viso 14.1 poz.</t>
  </si>
  <si>
    <t>viso 15 p.d.</t>
  </si>
  <si>
    <r>
      <rPr>
        <i/>
        <u/>
        <sz val="10"/>
        <color theme="1"/>
        <rFont val="Times New Roman"/>
        <family val="1"/>
        <charset val="186"/>
      </rPr>
      <t xml:space="preserve">*Visos sudėtinės vieno  šunto, rezervuaro, kateterių rinkinio dalys (vožtuvas, rezervuaras,  kateteriai) to paties gamintojo. </t>
    </r>
    <r>
      <rPr>
        <sz val="10"/>
        <color theme="1"/>
        <rFont val="Times New Roman"/>
        <family val="1"/>
        <charset val="186"/>
      </rPr>
      <t xml:space="preserve">
Šunto kateteriai iš dalies ar pilnai rentgenokontrastiniai. Vožtuvas ir kitos šunto dalys netrukdo atlikti MRT. Vožtuvas ir kitos šunto dalys  jungiami į liniją (ne ant frezinės angos). Vožtuvų vidiniai paviršiai ir detalės  pagaminti taip, kad užtikrintų ilgalaikį funkcionalumą bei sumažintų paviršių sulipimo riziką. Programuojamiems vožtuvams pateikiamas atitinkamas programatorius. Programuojami vožtuvai neišsireguliuoja iki 3T magnetiniame lauke. Programuojami vožtuvai neišsireguliuoja nuo mobilaus telefono poveikio. Vožtuvo rezervuaras kietu pagrindu, tinkamas daugkartinėms jo punkcijoms. Ventrikulinis kateteris vientisas, uždaru apvaliu galu (be atskiro kieto, spindį uždarančio kaiščio, įstatyto kateterio gale),  įvedėjas įeina iki pat kateterio galo. </t>
    </r>
    <r>
      <rPr>
        <i/>
        <u/>
        <sz val="10"/>
        <color theme="1"/>
        <rFont val="Times New Roman"/>
        <family val="1"/>
        <charset val="186"/>
      </rPr>
      <t>Naudojimo instrukcija lietuvių / anglų kalba.</t>
    </r>
    <r>
      <rPr>
        <sz val="10"/>
        <color theme="1"/>
        <rFont val="Times New Roman"/>
        <family val="1"/>
        <charset val="186"/>
      </rPr>
      <t xml:space="preserve">
Programuojamiems vožtuvams pateikti atitinkami programatoriai pasibaigus sutarties galiojimui lieka Pirkėjui.</t>
    </r>
  </si>
  <si>
    <r>
      <rPr>
        <i/>
        <u/>
        <sz val="10"/>
        <color rgb="FF000000"/>
        <rFont val="Times New Roman"/>
        <family val="1"/>
        <charset val="186"/>
      </rPr>
      <t>14.1 ir 14.2 p.d. prekės privalo  būti vieno gamintojo</t>
    </r>
    <r>
      <rPr>
        <sz val="10"/>
        <color rgb="FF000000"/>
        <rFont val="Times New Roman"/>
        <family val="1"/>
        <charset val="186"/>
      </rPr>
      <t>, sindikuoti kranjinės sistemos fiksacijos procedūroms</t>
    </r>
  </si>
  <si>
    <t>vnt.</t>
  </si>
  <si>
    <t xml:space="preserve">                                                              PATISKLINTA 2019 07 05</t>
  </si>
  <si>
    <r>
      <t xml:space="preserve">Smegenų skysčio išorinio drenažo sistema. Su laikikliu tvirtinti prie stovo bei virvele papildomam tvirtinimui. Kamera ne mažiau 100ml talpos, su antirefliuksiniu vožtuvu ir su anga orui, turinčia antimikrobinį filtrą bei skėčio tipo vožtuvą. Nuimamas maišelis </t>
    </r>
    <r>
      <rPr>
        <b/>
        <sz val="10"/>
        <color rgb="FF000000"/>
        <rFont val="Times New Roman"/>
        <family val="1"/>
        <charset val="186"/>
      </rPr>
      <t>700 ml (± 50 ml)</t>
    </r>
    <r>
      <rPr>
        <sz val="10"/>
        <color rgb="FF000000"/>
        <rFont val="Times New Roman"/>
        <family val="1"/>
        <charset val="186"/>
      </rPr>
      <t xml:space="preserve"> talpos, sugraduotas kas 50 ml (±1 ml). Su slėgio skale, sugraduota centimetrais vandens ir milimetrais gyvsidabrio stulpelio. Skalės diapazonas ne mažiau 30 cm vandens stulpelio, įskaitant neigiamas reikšmes. Sistemos paciento dalis ne mažiau 162 cm ilgio. Turi Y tipo konektorių su išėjimu smegenų skysčiui paimti ar vaistams suleisti. Turi ne mažiau 3, keturių padėčių kranelius. Turi lizdą kalibravimo prietaisui. 
Ventrikulinis kateteris. Kateteris vientisu uždaru galu, ne mažiau 35 cm ilgio. Komplektuojamas su stiletu (ne mažiau 36 cm), lenktu troakaru, „Luer“ tipo jungties konektoriumi.</t>
    </r>
  </si>
  <si>
    <r>
      <t xml:space="preserve">Vienkartinio naudojimo, sterili smegenų skysčio išorinio drenažo sistema. 
Su laikikliu tvirtinti prie stovo bei virvele papildomam tvirtinimui. Kamera ne mažiau 100 ml talpos, su antirefliuksiniu vožtuvu ir su anga orui, turinčia antimikrobinį filtrą bei skėčio tipo vožtuvą. 
Nuimamas maišelis </t>
    </r>
    <r>
      <rPr>
        <b/>
        <sz val="10"/>
        <color rgb="FF000000"/>
        <rFont val="Times New Roman"/>
        <family val="1"/>
        <charset val="186"/>
      </rPr>
      <t>700 ml  ± 50 ml talpos</t>
    </r>
    <r>
      <rPr>
        <sz val="10"/>
        <color rgb="FF000000"/>
        <rFont val="Times New Roman"/>
        <family val="1"/>
        <charset val="186"/>
      </rPr>
      <t>, sugraduotas kas 50 ml ±1 ml. Su slėgio skale, sugraduota centimetrais vandens ir milimetrais gyvsidabrio stulpelio. Skalės diapazonas ne mažiau 30 cm vandens stulpelio, įskaitant neigiamas reikšmes. Sistemos paciento dalis ne mažiau 162 cm ilgio. 
Turi Y tipo konektorių su išėjimu smegenų skysčiui paimti ar vaistams suleisti. Turi ne mažiau 3, keturių padėčių kranelius. Turi lizdą kalibravimo prietaisui. Liumbalinis kateteris rentgeno kontrastinis, vientisu uždaru galu, ne mažiau 80 cm ilgio. Komplektuojamas su viela-pravedėju dengtu hidrofiline danga (ne mažiau 100 cm), 14 G Touhy tipo adata (sugraduota kas 1 cm), „Luer“ tipo jungties konektoriumi.</t>
    </r>
  </si>
  <si>
    <t>Codman, Codman® Hakim® Cylindrical Valve, kat Nr 823100. Codman Hydrocephalus Catalogue - psl. 20 ir 21. Codman Hakim Programmable Valve IFU - 2 ir 4 psl.</t>
  </si>
  <si>
    <t>Codman, Codman® Hakim® Cylindrical Valve kat Nr 823101 arba Codman® Hakim® Regular Valve kat Nr. 823834. Codman Hydrocephalus Catalogue - 20, 21 ir 23 psl. Codman Hakim Programmable Valve IFU - 2 ir 4 psl.</t>
  </si>
  <si>
    <t>Codman, Bactiseal® Catheters Kit, kat Nr 823072. Codman Hydrocephalus Catalogue - 90 psl</t>
  </si>
  <si>
    <t>Codman, Codman® Hakim® Cylindrical Valve, kat Nr 823832. Codman Hydrocephalus Catalogue - psl. 20 ir 23. Codman Hakim Programmable Valve IFU - 2 ir 4 psl.</t>
  </si>
  <si>
    <t>Integra, Duragen Plus, kat Nr. DP5011I (5 vnt pakuotėje). Duraplasty Cranioplasty Brochure</t>
  </si>
  <si>
    <t>Integra, Duragen Plus, kat Nr. DP5013I (5 vnt pakuotėje). Duragen Suturable, kat Nr. DURS1395ITL (5 vnt pakuotėje). Duraplasty Cranioplasty Brochure</t>
  </si>
  <si>
    <t>Integra, Duragen Plus, kat Nr. DP5022I (5 vnt pakuotėje). Duragen Suturable, kat Nr. DURS2295ITL (5 vnt pakuotėje). Duraplasty Cranioplasty Brochure</t>
  </si>
  <si>
    <t>Integra, Duragen Plus, kat Nr. DP5033I (5 vnt pakuotėje). Duragen Suturable, kat Nr. DURS3395ITL (5 vnt pakuotėje). Duraplasty Cranioplasty Brochure</t>
  </si>
  <si>
    <t>Codman, CODMAN®
BACTISEAL® EVD
Catheter Set kat Nr. 821745. Neuro Device Catalogue - 101 psl. Bactiseal EVD Catheter Set IFU.</t>
  </si>
  <si>
    <t>Codman, Lumbar Drainage Catheter Kit II with EDS3 kat Nr. 821738. Neuro Device Catalogue - 103 psl. Codman EDS3 IFU.  EDS3 Brochure.</t>
  </si>
  <si>
    <t>Kat Nr. 801451</t>
  </si>
  <si>
    <t>Kat Nr. 801452</t>
  </si>
  <si>
    <t>Kat Nr. 801453</t>
  </si>
  <si>
    <t>Kat Nr. 801454</t>
  </si>
  <si>
    <t>viso 13 p.d.</t>
  </si>
  <si>
    <t>Codman, Surgical Strips. Integra Codman Neuro Accessories Catalogue - 6, 7 psl. Supakuota po 10 vnt 20 pakuočių dėžuteje.</t>
  </si>
  <si>
    <t>Integra, Duragen Plus, Duragen Suturable. Duragen Plus IFU ir Duragen Suturable IFU pilnas aprašymas</t>
  </si>
  <si>
    <t>Codman, EDS 3, kat Nr. 821730. Codman Neuro Device Catalogue - 100 psl. EDS3 Brochure. Codman EDS3 IFU</t>
  </si>
  <si>
    <t>Codman, EDS 3 Leveling Device kat Nr. 821733. EDS3 Brochure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</si>
</sst>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5" x14ac:knownFonts="1">
    <font>
      <sz val="11"/>
      <color theme="1"/>
      <name val="Garamond"/>
      <family val="2"/>
      <charset val="186"/>
    </font>
    <font>
      <b/>
      <sz val="10"/>
      <color rgb="FF000000"/>
      <name val="Times New Roman"/>
      <family val="1"/>
      <charset val="186"/>
    </font>
    <font>
      <sz val="10"/>
      <color rgb="FF000000"/>
      <name val="Times New Roman"/>
      <family val="1"/>
      <charset val="186"/>
    </font>
    <font>
      <sz val="10"/>
      <color theme="1"/>
      <name val="Times New Roman"/>
      <family val="1"/>
      <charset val="186"/>
    </font>
    <font>
      <vertAlign val="subscript"/>
      <sz val="10"/>
      <color rgb="FF000000"/>
      <name val="Times New Roman"/>
      <family val="1"/>
      <charset val="186"/>
    </font>
    <font>
      <vertAlign val="subscript"/>
      <sz val="10"/>
      <color theme="1"/>
      <name val="Times New Roman"/>
      <family val="1"/>
      <charset val="186"/>
    </font>
    <font>
      <i/>
      <sz val="10"/>
      <color rgb="FF000000"/>
      <name val="Times New Roman"/>
      <family val="1"/>
      <charset val="186"/>
    </font>
    <font>
      <sz val="10"/>
      <color theme="1"/>
      <name val="Garamond"/>
      <family val="2"/>
      <charset val="186"/>
    </font>
    <font>
      <b/>
      <sz val="10"/>
      <color rgb="FFFF0000"/>
      <name val="Times New Roman"/>
      <family val="1"/>
      <charset val="186"/>
    </font>
    <font>
      <b/>
      <i/>
      <sz val="10"/>
      <color rgb="FF000000"/>
      <name val="Times New Roman"/>
      <family val="1"/>
      <charset val="186"/>
    </font>
    <font>
      <i/>
      <sz val="11"/>
      <color theme="1"/>
      <name val="Garamond"/>
      <family val="2"/>
      <charset val="186"/>
    </font>
    <font>
      <b/>
      <sz val="10"/>
      <color theme="1"/>
      <name val="Times New Roman"/>
      <family val="1"/>
      <charset val="186"/>
    </font>
    <font>
      <i/>
      <u/>
      <sz val="10"/>
      <color theme="1"/>
      <name val="Times New Roman"/>
      <family val="1"/>
      <charset val="186"/>
    </font>
    <font>
      <i/>
      <u/>
      <sz val="10"/>
      <color rgb="FF000000"/>
      <name val="Times New Roman"/>
      <family val="1"/>
      <charset val="186"/>
    </font>
    <font>
      <sz val="11"/>
      <color theme="1"/>
      <name val="Garamond"/>
      <family val="2"/>
      <charset val="186"/>
    </font>
  </fonts>
  <fills count="2">
    <fill>
      <patternFill patternType="none"/>
    </fill>
    <fill>
      <patternFill patternType="gray125"/>
    </fill>
  </fills>
  <borders count="1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76">
    <xf numFmtId="0" fontId="0" fillId="0" borderId="0" xfId="0"/>
    <xf numFmtId="0" fontId="3" fillId="0" borderId="1" xfId="0" applyFont="1" applyBorder="1" applyAlignment="1">
      <alignment vertical="top" wrapText="1"/>
    </xf>
    <xf numFmtId="0" fontId="7" fillId="0" borderId="0" xfId="0" applyFont="1"/>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0" fillId="0" borderId="0" xfId="0" applyAlignment="1">
      <alignment horizontal="center" vertical="center"/>
    </xf>
    <xf numFmtId="0" fontId="9" fillId="0" borderId="3" xfId="0" applyFont="1" applyBorder="1" applyAlignment="1">
      <alignment horizontal="center" vertical="center" wrapText="1"/>
    </xf>
    <xf numFmtId="1" fontId="9" fillId="0" borderId="3" xfId="0" applyNumberFormat="1" applyFont="1" applyBorder="1" applyAlignment="1">
      <alignment horizontal="center" vertical="center" wrapText="1"/>
    </xf>
    <xf numFmtId="0" fontId="10" fillId="0" borderId="0" xfId="0" applyFont="1" applyAlignment="1">
      <alignment horizontal="center" vertical="center"/>
    </xf>
    <xf numFmtId="0" fontId="3" fillId="0" borderId="0" xfId="0" applyFont="1"/>
    <xf numFmtId="0" fontId="0" fillId="0" borderId="0" xfId="0" applyFont="1"/>
    <xf numFmtId="4" fontId="3" fillId="0" borderId="0" xfId="0" applyNumberFormat="1" applyFont="1"/>
    <xf numFmtId="4" fontId="11" fillId="0" borderId="0" xfId="0" applyNumberFormat="1" applyFont="1"/>
    <xf numFmtId="0" fontId="11" fillId="0" borderId="0" xfId="0" applyFont="1"/>
    <xf numFmtId="4" fontId="7" fillId="0" borderId="0" xfId="0" applyNumberFormat="1" applyFont="1"/>
    <xf numFmtId="1" fontId="7" fillId="0" borderId="0" xfId="0" applyNumberFormat="1" applyFont="1" applyAlignment="1">
      <alignment horizontal="center"/>
    </xf>
    <xf numFmtId="0" fontId="3" fillId="0" borderId="0" xfId="0" applyFont="1" applyAlignment="1">
      <alignment horizontal="center"/>
    </xf>
    <xf numFmtId="4" fontId="7" fillId="0" borderId="0" xfId="0" applyNumberFormat="1" applyFont="1" applyAlignment="1">
      <alignment horizontal="center"/>
    </xf>
    <xf numFmtId="0" fontId="11" fillId="0" borderId="0" xfId="0" applyFont="1" applyAlignment="1"/>
    <xf numFmtId="0" fontId="2" fillId="0" borderId="3" xfId="0" applyFont="1" applyBorder="1" applyAlignment="1">
      <alignment vertical="top" wrapText="1"/>
    </xf>
    <xf numFmtId="0" fontId="3" fillId="0" borderId="3" xfId="0" applyFont="1" applyBorder="1" applyAlignment="1">
      <alignment vertical="top" wrapText="1"/>
    </xf>
    <xf numFmtId="0" fontId="2" fillId="0" borderId="3" xfId="0" applyFont="1" applyBorder="1" applyAlignment="1">
      <alignment horizontal="center" vertical="top" wrapText="1"/>
    </xf>
    <xf numFmtId="1" fontId="2" fillId="0" borderId="3" xfId="0" applyNumberFormat="1" applyFont="1" applyBorder="1" applyAlignment="1">
      <alignment horizontal="center" vertical="top" wrapText="1"/>
    </xf>
    <xf numFmtId="4" fontId="2" fillId="0" borderId="3" xfId="0" applyNumberFormat="1" applyFont="1" applyBorder="1" applyAlignment="1">
      <alignment horizontal="right" vertical="top" wrapText="1"/>
    </xf>
    <xf numFmtId="4" fontId="2" fillId="0" borderId="3" xfId="0" applyNumberFormat="1" applyFont="1" applyBorder="1" applyAlignment="1">
      <alignment horizontal="center" vertical="top" wrapText="1"/>
    </xf>
    <xf numFmtId="4" fontId="1" fillId="0" borderId="3" xfId="0" applyNumberFormat="1" applyFont="1" applyBorder="1" applyAlignment="1">
      <alignment horizontal="right" vertical="top" wrapText="1"/>
    </xf>
    <xf numFmtId="0" fontId="3" fillId="0" borderId="4" xfId="0" applyFont="1" applyBorder="1" applyAlignment="1">
      <alignment vertical="top" wrapText="1"/>
    </xf>
    <xf numFmtId="0" fontId="11" fillId="0" borderId="4" xfId="0" applyFont="1" applyBorder="1" applyAlignment="1">
      <alignment vertical="top" wrapText="1"/>
    </xf>
    <xf numFmtId="0" fontId="11" fillId="0" borderId="3" xfId="0" applyFont="1" applyBorder="1" applyAlignment="1">
      <alignment vertical="top" wrapText="1"/>
    </xf>
    <xf numFmtId="4" fontId="3" fillId="0" borderId="3" xfId="0" applyNumberFormat="1" applyFont="1" applyBorder="1" applyAlignment="1">
      <alignment horizontal="center" vertical="top" wrapText="1"/>
    </xf>
    <xf numFmtId="1" fontId="3" fillId="0" borderId="3" xfId="0" applyNumberFormat="1" applyFont="1" applyBorder="1" applyAlignment="1">
      <alignment horizontal="center" vertical="top" wrapText="1"/>
    </xf>
    <xf numFmtId="4" fontId="3" fillId="0" borderId="3" xfId="0" applyNumberFormat="1" applyFont="1" applyBorder="1" applyAlignment="1">
      <alignment vertical="top" wrapText="1"/>
    </xf>
    <xf numFmtId="0" fontId="3" fillId="0" borderId="3" xfId="0" applyNumberFormat="1" applyFont="1" applyBorder="1" applyAlignment="1">
      <alignment horizontal="center" vertical="top" wrapText="1"/>
    </xf>
    <xf numFmtId="4" fontId="3" fillId="0" borderId="3" xfId="0" applyNumberFormat="1" applyFont="1" applyBorder="1" applyAlignment="1">
      <alignment horizontal="right" vertical="top" wrapText="1"/>
    </xf>
    <xf numFmtId="0" fontId="3" fillId="0" borderId="3" xfId="0" applyFont="1" applyBorder="1" applyAlignment="1">
      <alignment horizontal="right" vertical="top" wrapText="1"/>
    </xf>
    <xf numFmtId="0" fontId="3" fillId="0" borderId="3" xfId="0" applyFont="1" applyBorder="1" applyAlignment="1">
      <alignment horizontal="center"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right" vertical="top" wrapText="1"/>
    </xf>
    <xf numFmtId="4" fontId="3" fillId="0" borderId="8" xfId="0" applyNumberFormat="1" applyFont="1" applyBorder="1" applyAlignment="1">
      <alignment horizontal="center" vertical="top" wrapText="1"/>
    </xf>
    <xf numFmtId="4" fontId="1" fillId="0" borderId="8" xfId="0" applyNumberFormat="1" applyFont="1" applyBorder="1" applyAlignment="1">
      <alignment horizontal="right" vertical="top" wrapText="1"/>
    </xf>
    <xf numFmtId="0" fontId="1" fillId="0" borderId="3" xfId="0" applyFont="1" applyBorder="1" applyAlignment="1">
      <alignment vertical="top" wrapText="1"/>
    </xf>
    <xf numFmtId="0" fontId="3" fillId="0" borderId="9" xfId="0" applyFont="1" applyBorder="1" applyAlignment="1">
      <alignment vertical="top" wrapText="1"/>
    </xf>
    <xf numFmtId="0" fontId="2" fillId="0" borderId="9" xfId="0" applyFont="1" applyBorder="1" applyAlignment="1">
      <alignment vertical="top" wrapText="1"/>
    </xf>
    <xf numFmtId="0" fontId="3" fillId="0" borderId="10" xfId="0" applyFont="1" applyBorder="1" applyAlignment="1">
      <alignment horizontal="right" vertical="top" wrapText="1"/>
    </xf>
    <xf numFmtId="4" fontId="3" fillId="0" borderId="11" xfId="0" applyNumberFormat="1" applyFont="1" applyBorder="1" applyAlignment="1">
      <alignment horizontal="center" vertical="top" wrapText="1"/>
    </xf>
    <xf numFmtId="0" fontId="2" fillId="0" borderId="8" xfId="0" applyFont="1" applyBorder="1" applyAlignment="1">
      <alignment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xf>
    <xf numFmtId="0" fontId="2" fillId="0" borderId="3" xfId="0" applyFont="1" applyBorder="1" applyAlignment="1">
      <alignment vertical="top" wrapText="1"/>
    </xf>
    <xf numFmtId="0" fontId="11" fillId="0" borderId="0" xfId="0" applyFont="1" applyAlignment="1">
      <alignment horizontal="center"/>
    </xf>
    <xf numFmtId="0" fontId="1" fillId="0" borderId="3" xfId="0" applyFont="1" applyBorder="1" applyAlignment="1">
      <alignment vertical="top" wrapText="1"/>
    </xf>
    <xf numFmtId="0" fontId="11" fillId="0" borderId="3" xfId="0" applyFont="1" applyBorder="1" applyAlignment="1">
      <alignment vertical="top" wrapText="1"/>
    </xf>
    <xf numFmtId="0" fontId="2" fillId="0" borderId="3" xfId="0" applyFont="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8"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3" fillId="0" borderId="3" xfId="0" applyFont="1" applyBorder="1" applyAlignment="1">
      <alignment horizontal="right" vertical="top" wrapText="1"/>
    </xf>
    <xf numFmtId="0" fontId="2" fillId="0" borderId="3" xfId="0" applyFont="1" applyBorder="1" applyAlignment="1">
      <alignment horizontal="right" vertical="top" wrapText="1"/>
    </xf>
    <xf numFmtId="0" fontId="3" fillId="0" borderId="8" xfId="0" applyFont="1" applyBorder="1" applyAlignment="1">
      <alignment horizontal="right" vertical="top" wrapText="1"/>
    </xf>
    <xf numFmtId="0" fontId="3" fillId="0" borderId="12" xfId="0" applyFont="1" applyBorder="1" applyAlignment="1">
      <alignment horizontal="right" vertical="top" wrapText="1"/>
    </xf>
    <xf numFmtId="0" fontId="3" fillId="0" borderId="10" xfId="0" applyFont="1" applyBorder="1" applyAlignment="1">
      <alignment horizontal="right" vertical="top" wrapText="1"/>
    </xf>
    <xf numFmtId="10" fontId="2" fillId="0" borderId="3" xfId="2" applyNumberFormat="1" applyFont="1" applyBorder="1" applyAlignment="1">
      <alignment horizontal="right" vertical="top" wrapText="1"/>
    </xf>
    <xf numFmtId="0" fontId="7" fillId="0" borderId="3" xfId="0" applyFont="1" applyBorder="1"/>
    <xf numFmtId="0" fontId="7" fillId="0" borderId="8" xfId="0" applyFont="1" applyBorder="1"/>
    <xf numFmtId="43" fontId="3" fillId="0" borderId="3" xfId="1" applyFont="1" applyBorder="1" applyAlignment="1">
      <alignment vertical="top"/>
    </xf>
    <xf numFmtId="43" fontId="3" fillId="0" borderId="3" xfId="1" applyNumberFormat="1" applyFont="1" applyBorder="1" applyAlignment="1">
      <alignment vertical="top"/>
    </xf>
    <xf numFmtId="0" fontId="3" fillId="0" borderId="3" xfId="0" applyFont="1" applyBorder="1"/>
    <xf numFmtId="0" fontId="3" fillId="0" borderId="8" xfId="0" applyFont="1" applyBorder="1"/>
    <xf numFmtId="43" fontId="2" fillId="0" borderId="3" xfId="1" applyFont="1" applyBorder="1" applyAlignment="1">
      <alignment horizontal="center" vertical="top" wrapText="1"/>
    </xf>
    <xf numFmtId="43" fontId="3" fillId="0" borderId="3" xfId="1" applyFont="1" applyBorder="1" applyAlignment="1">
      <alignment horizontal="center" vertical="top" wrapText="1"/>
    </xf>
    <xf numFmtId="43" fontId="11" fillId="0" borderId="8" xfId="0" applyNumberFormat="1" applyFont="1" applyBorder="1"/>
    <xf numFmtId="43" fontId="11" fillId="0" borderId="9" xfId="0" applyNumberFormat="1" applyFont="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tabSelected="1" topLeftCell="A75" zoomScale="70" zoomScaleNormal="70" workbookViewId="0">
      <selection activeCell="K101" sqref="K101"/>
    </sheetView>
  </sheetViews>
  <sheetFormatPr defaultRowHeight="14.5" x14ac:dyDescent="0.35"/>
  <cols>
    <col min="1" max="1" width="5.296875" style="2" bestFit="1" customWidth="1"/>
    <col min="2" max="2" width="24.3984375" style="2" customWidth="1"/>
    <col min="3" max="3" width="51.8984375" style="2" customWidth="1"/>
    <col min="4" max="4" width="34.3984375" style="2" customWidth="1"/>
    <col min="5" max="5" width="6.09765625" style="2" customWidth="1"/>
    <col min="6" max="6" width="7.69921875" style="17" customWidth="1"/>
    <col min="7" max="7" width="10.09765625" style="15" customWidth="1"/>
    <col min="8" max="8" width="15.5" style="14" customWidth="1"/>
    <col min="9" max="9" width="12.296875" style="14" customWidth="1"/>
    <col min="10" max="10" width="13.3984375" bestFit="1" customWidth="1"/>
    <col min="11" max="11" width="13.8984375" bestFit="1" customWidth="1"/>
  </cols>
  <sheetData>
    <row r="1" spans="1:12" s="10" customFormat="1" x14ac:dyDescent="0.35">
      <c r="A1" s="9"/>
      <c r="B1" s="9"/>
      <c r="C1" s="2"/>
      <c r="D1" s="2"/>
      <c r="E1" s="12" t="s">
        <v>205</v>
      </c>
      <c r="F1" s="16"/>
      <c r="G1" s="9"/>
      <c r="H1" s="9"/>
      <c r="I1" s="9"/>
      <c r="J1" s="11"/>
      <c r="L1" s="11"/>
    </row>
    <row r="2" spans="1:12" s="10" customFormat="1" x14ac:dyDescent="0.35">
      <c r="A2" s="9"/>
      <c r="B2" s="13" t="s">
        <v>212</v>
      </c>
      <c r="C2" s="2"/>
      <c r="D2" s="2"/>
      <c r="E2" s="9"/>
      <c r="F2" s="16"/>
      <c r="G2" s="9"/>
      <c r="H2" s="9"/>
      <c r="I2" s="9"/>
      <c r="J2" s="11"/>
      <c r="K2" s="11"/>
      <c r="L2" s="11"/>
    </row>
    <row r="3" spans="1:12" s="10" customFormat="1" x14ac:dyDescent="0.35">
      <c r="A3" s="9"/>
      <c r="B3" s="51" t="s">
        <v>206</v>
      </c>
      <c r="C3" s="51"/>
      <c r="D3" s="18"/>
      <c r="E3" s="18"/>
      <c r="F3" s="18"/>
      <c r="G3" s="18"/>
      <c r="H3" s="9"/>
      <c r="I3" s="9"/>
      <c r="J3" s="11"/>
      <c r="K3" s="11"/>
      <c r="L3" s="11"/>
    </row>
    <row r="4" spans="1:12" s="10" customFormat="1" x14ac:dyDescent="0.35">
      <c r="A4" s="9"/>
      <c r="B4" s="57" t="s">
        <v>224</v>
      </c>
      <c r="C4" s="57"/>
      <c r="D4" s="57"/>
      <c r="E4" s="57"/>
      <c r="F4" s="57"/>
      <c r="G4" s="57"/>
      <c r="H4" s="9"/>
      <c r="I4" s="9"/>
      <c r="J4" s="11"/>
      <c r="K4" s="11"/>
      <c r="L4" s="11"/>
    </row>
    <row r="5" spans="1:12" s="10" customFormat="1" x14ac:dyDescent="0.35">
      <c r="A5" s="9"/>
      <c r="B5" s="58" t="s">
        <v>207</v>
      </c>
      <c r="C5" s="58"/>
      <c r="D5" s="58"/>
      <c r="E5" s="58"/>
      <c r="F5" s="58"/>
      <c r="G5" s="58"/>
      <c r="H5" s="9"/>
      <c r="I5" s="9"/>
      <c r="J5" s="11"/>
      <c r="K5" s="11"/>
      <c r="L5" s="11"/>
    </row>
    <row r="6" spans="1:12" s="10" customFormat="1" x14ac:dyDescent="0.35">
      <c r="A6" s="9"/>
      <c r="B6" s="58" t="s">
        <v>208</v>
      </c>
      <c r="C6" s="58"/>
      <c r="D6" s="58"/>
      <c r="E6" s="58"/>
      <c r="F6" s="58"/>
      <c r="G6" s="58"/>
      <c r="H6" s="9"/>
      <c r="I6" s="9"/>
      <c r="J6" s="11"/>
      <c r="K6" s="11"/>
      <c r="L6" s="11"/>
    </row>
    <row r="7" spans="1:12" s="10" customFormat="1" ht="16.5" customHeight="1" x14ac:dyDescent="0.35">
      <c r="A7" s="9"/>
      <c r="B7" s="59" t="s">
        <v>209</v>
      </c>
      <c r="C7" s="59"/>
      <c r="D7" s="59"/>
      <c r="E7" s="59"/>
      <c r="F7" s="59"/>
      <c r="G7" s="59"/>
      <c r="H7" s="9"/>
      <c r="I7" s="9"/>
      <c r="J7" s="11"/>
      <c r="K7" s="11"/>
      <c r="L7" s="11"/>
    </row>
    <row r="8" spans="1:12" s="10" customFormat="1" x14ac:dyDescent="0.35">
      <c r="A8" s="9"/>
      <c r="B8" s="58" t="s">
        <v>210</v>
      </c>
      <c r="C8" s="58"/>
      <c r="D8" s="58"/>
      <c r="E8" s="58"/>
      <c r="F8" s="58"/>
      <c r="G8" s="58"/>
      <c r="H8" s="9"/>
      <c r="I8" s="9"/>
      <c r="J8" s="11"/>
      <c r="K8" s="11"/>
      <c r="L8" s="11"/>
    </row>
    <row r="9" spans="1:12" s="10" customFormat="1" ht="28.5" customHeight="1" x14ac:dyDescent="0.35">
      <c r="A9" s="9"/>
      <c r="B9" s="59" t="s">
        <v>211</v>
      </c>
      <c r="C9" s="59"/>
      <c r="D9" s="59"/>
      <c r="E9" s="59"/>
      <c r="F9" s="59"/>
      <c r="G9" s="59"/>
      <c r="H9" s="9"/>
      <c r="I9" s="9"/>
      <c r="J9" s="11"/>
      <c r="K9" s="11"/>
      <c r="L9" s="11"/>
    </row>
    <row r="11" spans="1:12" s="5" customFormat="1" ht="104" x14ac:dyDescent="0.35">
      <c r="A11" s="3" t="s">
        <v>197</v>
      </c>
      <c r="B11" s="3" t="s">
        <v>0</v>
      </c>
      <c r="C11" s="3" t="s">
        <v>1</v>
      </c>
      <c r="D11" s="3" t="s">
        <v>198</v>
      </c>
      <c r="E11" s="3" t="s">
        <v>199</v>
      </c>
      <c r="F11" s="3" t="s">
        <v>200</v>
      </c>
      <c r="G11" s="3" t="s">
        <v>2</v>
      </c>
      <c r="H11" s="3" t="s">
        <v>201</v>
      </c>
      <c r="I11" s="4" t="s">
        <v>202</v>
      </c>
      <c r="J11" s="4" t="s">
        <v>203</v>
      </c>
      <c r="K11" s="4" t="s">
        <v>204</v>
      </c>
    </row>
    <row r="12" spans="1:12" s="8" customFormat="1" x14ac:dyDescent="0.35">
      <c r="A12" s="6">
        <v>1</v>
      </c>
      <c r="B12" s="6">
        <v>2</v>
      </c>
      <c r="C12" s="6">
        <v>3</v>
      </c>
      <c r="D12" s="6">
        <v>4</v>
      </c>
      <c r="E12" s="6"/>
      <c r="F12" s="6">
        <v>5</v>
      </c>
      <c r="G12" s="6">
        <v>6</v>
      </c>
      <c r="H12" s="6">
        <v>7</v>
      </c>
      <c r="I12" s="7">
        <v>8</v>
      </c>
      <c r="J12" s="7">
        <v>9</v>
      </c>
      <c r="K12" s="7">
        <v>10</v>
      </c>
    </row>
    <row r="13" spans="1:12" ht="119" x14ac:dyDescent="0.35">
      <c r="A13" s="19" t="s">
        <v>3</v>
      </c>
      <c r="B13" s="20" t="s">
        <v>4</v>
      </c>
      <c r="C13" s="19" t="s">
        <v>188</v>
      </c>
      <c r="D13" s="19" t="s">
        <v>227</v>
      </c>
      <c r="E13" s="49" t="s">
        <v>223</v>
      </c>
      <c r="F13" s="21">
        <v>15</v>
      </c>
      <c r="G13" s="72">
        <v>1400</v>
      </c>
      <c r="H13" s="65">
        <v>0.05</v>
      </c>
      <c r="I13" s="23">
        <f>G13*H13+G13</f>
        <v>1470</v>
      </c>
      <c r="J13" s="69">
        <f>G13*F13</f>
        <v>21000</v>
      </c>
      <c r="K13" s="68">
        <f>I13*F13</f>
        <v>22050</v>
      </c>
    </row>
    <row r="14" spans="1:12" ht="93" x14ac:dyDescent="0.35">
      <c r="A14" s="19" t="s">
        <v>5</v>
      </c>
      <c r="B14" s="19" t="s">
        <v>6</v>
      </c>
      <c r="C14" s="19" t="s">
        <v>189</v>
      </c>
      <c r="D14" s="50" t="s">
        <v>228</v>
      </c>
      <c r="E14" s="49" t="s">
        <v>223</v>
      </c>
      <c r="F14" s="21">
        <v>10</v>
      </c>
      <c r="G14" s="72">
        <v>1350</v>
      </c>
      <c r="H14" s="65">
        <v>0.05</v>
      </c>
      <c r="I14" s="23">
        <f>G14*H14+G14</f>
        <v>1417.5</v>
      </c>
      <c r="J14" s="69">
        <f>G14*F14</f>
        <v>13500</v>
      </c>
      <c r="K14" s="68">
        <f>I14*F14</f>
        <v>14175</v>
      </c>
    </row>
    <row r="15" spans="1:12" ht="80.25" customHeight="1" x14ac:dyDescent="0.35">
      <c r="A15" s="19" t="s">
        <v>7</v>
      </c>
      <c r="B15" s="19" t="s">
        <v>8</v>
      </c>
      <c r="C15" s="19" t="s">
        <v>9</v>
      </c>
      <c r="D15" s="19" t="s">
        <v>229</v>
      </c>
      <c r="E15" s="49" t="s">
        <v>223</v>
      </c>
      <c r="F15" s="21">
        <v>10</v>
      </c>
      <c r="G15" s="72">
        <v>300</v>
      </c>
      <c r="H15" s="65">
        <v>0.05</v>
      </c>
      <c r="I15" s="23">
        <f>G15*H15+G15</f>
        <v>315</v>
      </c>
      <c r="J15" s="69">
        <f>G15*F15</f>
        <v>3000</v>
      </c>
      <c r="K15" s="68">
        <f>I15*F15</f>
        <v>3150</v>
      </c>
    </row>
    <row r="16" spans="1:12" ht="83.25" customHeight="1" x14ac:dyDescent="0.35">
      <c r="A16" s="19" t="s">
        <v>10</v>
      </c>
      <c r="B16" s="19" t="s">
        <v>11</v>
      </c>
      <c r="C16" s="19" t="s">
        <v>190</v>
      </c>
      <c r="D16" s="50" t="s">
        <v>230</v>
      </c>
      <c r="E16" s="49" t="s">
        <v>223</v>
      </c>
      <c r="F16" s="21">
        <v>15</v>
      </c>
      <c r="G16" s="72">
        <v>1750</v>
      </c>
      <c r="H16" s="65">
        <v>0.05</v>
      </c>
      <c r="I16" s="23">
        <f>G16*H16+G16</f>
        <v>1837.5</v>
      </c>
      <c r="J16" s="69">
        <f>G16*F16</f>
        <v>26250</v>
      </c>
      <c r="K16" s="68">
        <f>I16*F16</f>
        <v>27562.5</v>
      </c>
    </row>
    <row r="17" spans="1:11" x14ac:dyDescent="0.35">
      <c r="A17" s="19" t="s">
        <v>12</v>
      </c>
      <c r="B17" s="52" t="s">
        <v>13</v>
      </c>
      <c r="C17" s="52"/>
      <c r="D17" s="19"/>
      <c r="E17" s="21"/>
      <c r="F17" s="24"/>
      <c r="G17" s="22"/>
      <c r="H17" s="23"/>
      <c r="I17" s="23"/>
      <c r="J17" s="66"/>
      <c r="K17" s="70"/>
    </row>
    <row r="18" spans="1:11" ht="39" x14ac:dyDescent="0.35">
      <c r="A18" s="19" t="s">
        <v>14</v>
      </c>
      <c r="B18" s="19" t="s">
        <v>15</v>
      </c>
      <c r="C18" s="19" t="s">
        <v>16</v>
      </c>
      <c r="D18" s="19"/>
      <c r="E18" s="49" t="s">
        <v>223</v>
      </c>
      <c r="F18" s="21">
        <v>90</v>
      </c>
      <c r="G18" s="22"/>
      <c r="H18" s="23"/>
      <c r="I18" s="23"/>
      <c r="J18" s="66"/>
      <c r="K18" s="70"/>
    </row>
    <row r="19" spans="1:11" ht="39" x14ac:dyDescent="0.35">
      <c r="A19" s="19" t="s">
        <v>17</v>
      </c>
      <c r="B19" s="19" t="s">
        <v>18</v>
      </c>
      <c r="C19" s="19" t="s">
        <v>19</v>
      </c>
      <c r="D19" s="19"/>
      <c r="E19" s="49" t="s">
        <v>223</v>
      </c>
      <c r="F19" s="21">
        <v>10</v>
      </c>
      <c r="G19" s="22"/>
      <c r="H19" s="23"/>
      <c r="I19" s="23"/>
      <c r="J19" s="66"/>
      <c r="K19" s="70"/>
    </row>
    <row r="20" spans="1:11" ht="30.75" customHeight="1" x14ac:dyDescent="0.35">
      <c r="A20" s="19" t="s">
        <v>20</v>
      </c>
      <c r="B20" s="19" t="s">
        <v>21</v>
      </c>
      <c r="C20" s="19" t="s">
        <v>22</v>
      </c>
      <c r="D20" s="19"/>
      <c r="E20" s="49" t="s">
        <v>223</v>
      </c>
      <c r="F20" s="21">
        <v>30</v>
      </c>
      <c r="G20" s="22"/>
      <c r="H20" s="23"/>
      <c r="I20" s="23"/>
      <c r="J20" s="66"/>
      <c r="K20" s="70"/>
    </row>
    <row r="21" spans="1:11" ht="39" x14ac:dyDescent="0.35">
      <c r="A21" s="19" t="s">
        <v>23</v>
      </c>
      <c r="B21" s="19" t="s">
        <v>24</v>
      </c>
      <c r="C21" s="19" t="s">
        <v>25</v>
      </c>
      <c r="D21" s="19"/>
      <c r="E21" s="49" t="s">
        <v>223</v>
      </c>
      <c r="F21" s="21">
        <v>20</v>
      </c>
      <c r="G21" s="22"/>
      <c r="H21" s="23"/>
      <c r="I21" s="23"/>
      <c r="J21" s="66"/>
      <c r="K21" s="70"/>
    </row>
    <row r="22" spans="1:11" ht="30" customHeight="1" x14ac:dyDescent="0.35">
      <c r="A22" s="19" t="s">
        <v>26</v>
      </c>
      <c r="B22" s="19" t="s">
        <v>27</v>
      </c>
      <c r="C22" s="19" t="s">
        <v>28</v>
      </c>
      <c r="D22" s="19"/>
      <c r="E22" s="49" t="s">
        <v>223</v>
      </c>
      <c r="F22" s="21">
        <v>10</v>
      </c>
      <c r="G22" s="22"/>
      <c r="H22" s="23"/>
      <c r="I22" s="23"/>
      <c r="J22" s="66"/>
      <c r="K22" s="70"/>
    </row>
    <row r="23" spans="1:11" ht="28.5" customHeight="1" x14ac:dyDescent="0.35">
      <c r="A23" s="19" t="s">
        <v>29</v>
      </c>
      <c r="B23" s="19" t="s">
        <v>30</v>
      </c>
      <c r="C23" s="19" t="s">
        <v>31</v>
      </c>
      <c r="D23" s="19"/>
      <c r="E23" s="49" t="s">
        <v>223</v>
      </c>
      <c r="F23" s="21">
        <v>15</v>
      </c>
      <c r="G23" s="22"/>
      <c r="H23" s="23"/>
      <c r="I23" s="23"/>
      <c r="J23" s="66"/>
      <c r="K23" s="70"/>
    </row>
    <row r="24" spans="1:11" ht="39" x14ac:dyDescent="0.35">
      <c r="A24" s="19" t="s">
        <v>32</v>
      </c>
      <c r="B24" s="19" t="s">
        <v>33</v>
      </c>
      <c r="C24" s="19" t="s">
        <v>34</v>
      </c>
      <c r="D24" s="19"/>
      <c r="E24" s="49" t="s">
        <v>223</v>
      </c>
      <c r="F24" s="21">
        <v>30</v>
      </c>
      <c r="G24" s="22"/>
      <c r="H24" s="23"/>
      <c r="I24" s="23"/>
      <c r="J24" s="66"/>
      <c r="K24" s="70"/>
    </row>
    <row r="25" spans="1:11" ht="39" x14ac:dyDescent="0.35">
      <c r="A25" s="19" t="s">
        <v>35</v>
      </c>
      <c r="B25" s="19" t="s">
        <v>36</v>
      </c>
      <c r="C25" s="19" t="s">
        <v>37</v>
      </c>
      <c r="D25" s="19"/>
      <c r="E25" s="49" t="s">
        <v>223</v>
      </c>
      <c r="F25" s="21">
        <v>40</v>
      </c>
      <c r="G25" s="22"/>
      <c r="H25" s="23"/>
      <c r="I25" s="23"/>
      <c r="J25" s="66"/>
      <c r="K25" s="70"/>
    </row>
    <row r="26" spans="1:11" ht="39" x14ac:dyDescent="0.35">
      <c r="A26" s="19" t="s">
        <v>38</v>
      </c>
      <c r="B26" s="19" t="s">
        <v>39</v>
      </c>
      <c r="C26" s="19" t="s">
        <v>40</v>
      </c>
      <c r="D26" s="19"/>
      <c r="E26" s="21" t="s">
        <v>223</v>
      </c>
      <c r="F26" s="21">
        <v>15</v>
      </c>
      <c r="G26" s="22"/>
      <c r="H26" s="23"/>
      <c r="I26" s="23"/>
      <c r="J26" s="66"/>
      <c r="K26" s="70"/>
    </row>
    <row r="27" spans="1:11" ht="26" x14ac:dyDescent="0.35">
      <c r="A27" s="19" t="s">
        <v>41</v>
      </c>
      <c r="B27" s="19" t="s">
        <v>42</v>
      </c>
      <c r="C27" s="19" t="s">
        <v>43</v>
      </c>
      <c r="D27" s="19"/>
      <c r="E27" s="21" t="s">
        <v>223</v>
      </c>
      <c r="F27" s="21">
        <v>15</v>
      </c>
      <c r="G27" s="22"/>
      <c r="H27" s="23"/>
      <c r="I27" s="23"/>
      <c r="J27" s="66"/>
      <c r="K27" s="70"/>
    </row>
    <row r="28" spans="1:11" ht="39" x14ac:dyDescent="0.35">
      <c r="A28" s="19" t="s">
        <v>44</v>
      </c>
      <c r="B28" s="19" t="s">
        <v>45</v>
      </c>
      <c r="C28" s="19" t="s">
        <v>46</v>
      </c>
      <c r="D28" s="19"/>
      <c r="E28" s="21" t="s">
        <v>223</v>
      </c>
      <c r="F28" s="21">
        <v>15</v>
      </c>
      <c r="G28" s="22"/>
      <c r="H28" s="23"/>
      <c r="I28" s="23"/>
      <c r="J28" s="66"/>
      <c r="K28" s="70"/>
    </row>
    <row r="29" spans="1:11" ht="39" x14ac:dyDescent="0.35">
      <c r="A29" s="19" t="s">
        <v>47</v>
      </c>
      <c r="B29" s="19" t="s">
        <v>48</v>
      </c>
      <c r="C29" s="19" t="s">
        <v>49</v>
      </c>
      <c r="D29" s="19"/>
      <c r="E29" s="21" t="s">
        <v>223</v>
      </c>
      <c r="F29" s="21">
        <v>15</v>
      </c>
      <c r="G29" s="22"/>
      <c r="H29" s="23"/>
      <c r="I29" s="23"/>
      <c r="J29" s="66"/>
      <c r="K29" s="70"/>
    </row>
    <row r="30" spans="1:11" ht="52" x14ac:dyDescent="0.35">
      <c r="A30" s="19" t="s">
        <v>50</v>
      </c>
      <c r="B30" s="19" t="s">
        <v>51</v>
      </c>
      <c r="C30" s="19" t="s">
        <v>52</v>
      </c>
      <c r="D30" s="19"/>
      <c r="E30" s="21" t="s">
        <v>223</v>
      </c>
      <c r="F30" s="21">
        <v>15</v>
      </c>
      <c r="G30" s="22"/>
      <c r="H30" s="23"/>
      <c r="I30" s="23"/>
      <c r="J30" s="66"/>
      <c r="K30" s="70"/>
    </row>
    <row r="31" spans="1:11" ht="26" x14ac:dyDescent="0.35">
      <c r="A31" s="19" t="s">
        <v>53</v>
      </c>
      <c r="B31" s="19" t="s">
        <v>54</v>
      </c>
      <c r="C31" s="19" t="s">
        <v>55</v>
      </c>
      <c r="D31" s="19"/>
      <c r="E31" s="21" t="s">
        <v>223</v>
      </c>
      <c r="F31" s="21">
        <v>50</v>
      </c>
      <c r="G31" s="22"/>
      <c r="H31" s="23"/>
      <c r="I31" s="23"/>
      <c r="J31" s="66"/>
      <c r="K31" s="70"/>
    </row>
    <row r="32" spans="1:11" ht="15.75" customHeight="1" x14ac:dyDescent="0.35">
      <c r="A32" s="19"/>
      <c r="B32" s="19"/>
      <c r="C32" s="19"/>
      <c r="D32" s="19"/>
      <c r="E32" s="21"/>
      <c r="F32" s="21"/>
      <c r="G32" s="61"/>
      <c r="H32" s="61"/>
      <c r="I32" s="25" t="s">
        <v>213</v>
      </c>
      <c r="J32" s="66"/>
      <c r="K32" s="70"/>
    </row>
    <row r="33" spans="1:11" x14ac:dyDescent="0.35">
      <c r="A33" s="19" t="s">
        <v>56</v>
      </c>
      <c r="B33" s="52" t="s">
        <v>57</v>
      </c>
      <c r="C33" s="52"/>
      <c r="D33" s="19"/>
      <c r="E33" s="21"/>
      <c r="F33" s="21"/>
      <c r="G33" s="22"/>
      <c r="H33" s="23"/>
      <c r="I33" s="23"/>
      <c r="J33" s="66"/>
      <c r="K33" s="70"/>
    </row>
    <row r="34" spans="1:11" ht="26.25" customHeight="1" x14ac:dyDescent="0.35">
      <c r="A34" s="19" t="s">
        <v>58</v>
      </c>
      <c r="B34" s="19" t="s">
        <v>59</v>
      </c>
      <c r="C34" s="19" t="s">
        <v>60</v>
      </c>
      <c r="D34" s="19"/>
      <c r="E34" s="21" t="s">
        <v>223</v>
      </c>
      <c r="F34" s="21">
        <v>90</v>
      </c>
      <c r="G34" s="22"/>
      <c r="H34" s="23"/>
      <c r="I34" s="23"/>
      <c r="J34" s="66"/>
      <c r="K34" s="70"/>
    </row>
    <row r="35" spans="1:11" ht="39" x14ac:dyDescent="0.35">
      <c r="A35" s="19" t="s">
        <v>61</v>
      </c>
      <c r="B35" s="19" t="s">
        <v>62</v>
      </c>
      <c r="C35" s="19" t="s">
        <v>63</v>
      </c>
      <c r="D35" s="19"/>
      <c r="E35" s="21" t="s">
        <v>223</v>
      </c>
      <c r="F35" s="21">
        <v>60</v>
      </c>
      <c r="G35" s="22"/>
      <c r="H35" s="23"/>
      <c r="I35" s="23"/>
      <c r="J35" s="66"/>
      <c r="K35" s="70"/>
    </row>
    <row r="36" spans="1:11" ht="39" x14ac:dyDescent="0.35">
      <c r="A36" s="19" t="s">
        <v>64</v>
      </c>
      <c r="B36" s="19" t="s">
        <v>65</v>
      </c>
      <c r="C36" s="19" t="s">
        <v>66</v>
      </c>
      <c r="D36" s="19"/>
      <c r="E36" s="21" t="s">
        <v>223</v>
      </c>
      <c r="F36" s="21">
        <v>30</v>
      </c>
      <c r="G36" s="22"/>
      <c r="H36" s="23"/>
      <c r="I36" s="23"/>
      <c r="J36" s="66"/>
      <c r="K36" s="70"/>
    </row>
    <row r="37" spans="1:11" ht="39" x14ac:dyDescent="0.35">
      <c r="A37" s="19" t="s">
        <v>67</v>
      </c>
      <c r="B37" s="19" t="s">
        <v>68</v>
      </c>
      <c r="C37" s="19" t="s">
        <v>69</v>
      </c>
      <c r="D37" s="19"/>
      <c r="E37" s="21" t="s">
        <v>223</v>
      </c>
      <c r="F37" s="21">
        <v>30</v>
      </c>
      <c r="G37" s="22"/>
      <c r="H37" s="23"/>
      <c r="I37" s="23"/>
      <c r="J37" s="66"/>
      <c r="K37" s="70"/>
    </row>
    <row r="38" spans="1:11" ht="39" x14ac:dyDescent="0.35">
      <c r="A38" s="19" t="s">
        <v>70</v>
      </c>
      <c r="B38" s="19" t="s">
        <v>71</v>
      </c>
      <c r="C38" s="19" t="s">
        <v>72</v>
      </c>
      <c r="D38" s="19"/>
      <c r="E38" s="21" t="s">
        <v>223</v>
      </c>
      <c r="F38" s="21">
        <v>60</v>
      </c>
      <c r="G38" s="22"/>
      <c r="H38" s="23"/>
      <c r="I38" s="23"/>
      <c r="J38" s="66"/>
      <c r="K38" s="70"/>
    </row>
    <row r="39" spans="1:11" ht="26" x14ac:dyDescent="0.35">
      <c r="A39" s="19" t="s">
        <v>73</v>
      </c>
      <c r="B39" s="19" t="s">
        <v>74</v>
      </c>
      <c r="C39" s="19" t="s">
        <v>75</v>
      </c>
      <c r="D39" s="19"/>
      <c r="E39" s="21" t="s">
        <v>223</v>
      </c>
      <c r="F39" s="21">
        <v>60</v>
      </c>
      <c r="G39" s="22"/>
      <c r="H39" s="23"/>
      <c r="I39" s="23"/>
      <c r="J39" s="66"/>
      <c r="K39" s="70"/>
    </row>
    <row r="40" spans="1:11" ht="26" x14ac:dyDescent="0.35">
      <c r="A40" s="19" t="s">
        <v>76</v>
      </c>
      <c r="B40" s="19" t="s">
        <v>77</v>
      </c>
      <c r="C40" s="19" t="s">
        <v>78</v>
      </c>
      <c r="D40" s="19"/>
      <c r="E40" s="21" t="s">
        <v>223</v>
      </c>
      <c r="F40" s="21">
        <v>30</v>
      </c>
      <c r="G40" s="22"/>
      <c r="H40" s="23"/>
      <c r="I40" s="23"/>
      <c r="J40" s="66"/>
      <c r="K40" s="70"/>
    </row>
    <row r="41" spans="1:11" ht="26" x14ac:dyDescent="0.35">
      <c r="A41" s="19" t="s">
        <v>79</v>
      </c>
      <c r="B41" s="19" t="s">
        <v>80</v>
      </c>
      <c r="C41" s="19" t="s">
        <v>81</v>
      </c>
      <c r="D41" s="19"/>
      <c r="E41" s="21" t="s">
        <v>223</v>
      </c>
      <c r="F41" s="21">
        <v>12</v>
      </c>
      <c r="G41" s="22"/>
      <c r="H41" s="23"/>
      <c r="I41" s="23"/>
      <c r="J41" s="66"/>
      <c r="K41" s="70"/>
    </row>
    <row r="42" spans="1:11" ht="39" x14ac:dyDescent="0.35">
      <c r="A42" s="19" t="s">
        <v>82</v>
      </c>
      <c r="B42" s="19" t="s">
        <v>83</v>
      </c>
      <c r="C42" s="19" t="s">
        <v>84</v>
      </c>
      <c r="D42" s="19"/>
      <c r="E42" s="21" t="s">
        <v>223</v>
      </c>
      <c r="F42" s="21">
        <v>12</v>
      </c>
      <c r="G42" s="22"/>
      <c r="H42" s="23"/>
      <c r="I42" s="23"/>
      <c r="J42" s="66"/>
      <c r="K42" s="70"/>
    </row>
    <row r="43" spans="1:11" ht="39" x14ac:dyDescent="0.35">
      <c r="A43" s="19" t="s">
        <v>85</v>
      </c>
      <c r="B43" s="19" t="s">
        <v>86</v>
      </c>
      <c r="C43" s="19" t="s">
        <v>87</v>
      </c>
      <c r="D43" s="19"/>
      <c r="E43" s="21" t="s">
        <v>223</v>
      </c>
      <c r="F43" s="21">
        <v>1</v>
      </c>
      <c r="G43" s="22"/>
      <c r="H43" s="23"/>
      <c r="I43" s="23"/>
      <c r="J43" s="66"/>
      <c r="K43" s="70"/>
    </row>
    <row r="44" spans="1:11" ht="52" x14ac:dyDescent="0.35">
      <c r="A44" s="19" t="s">
        <v>88</v>
      </c>
      <c r="B44" s="19" t="s">
        <v>89</v>
      </c>
      <c r="C44" s="19" t="s">
        <v>90</v>
      </c>
      <c r="D44" s="19"/>
      <c r="E44" s="21" t="s">
        <v>223</v>
      </c>
      <c r="F44" s="21">
        <v>30</v>
      </c>
      <c r="G44" s="22"/>
      <c r="H44" s="23"/>
      <c r="I44" s="23"/>
      <c r="J44" s="66"/>
      <c r="K44" s="70"/>
    </row>
    <row r="45" spans="1:11" ht="39" x14ac:dyDescent="0.35">
      <c r="A45" s="19" t="s">
        <v>91</v>
      </c>
      <c r="B45" s="19" t="s">
        <v>92</v>
      </c>
      <c r="C45" s="19" t="s">
        <v>93</v>
      </c>
      <c r="D45" s="19"/>
      <c r="E45" s="21" t="s">
        <v>223</v>
      </c>
      <c r="F45" s="21">
        <v>30</v>
      </c>
      <c r="G45" s="22"/>
      <c r="H45" s="23"/>
      <c r="I45" s="23"/>
      <c r="J45" s="66"/>
      <c r="K45" s="70"/>
    </row>
    <row r="46" spans="1:11" ht="26" x14ac:dyDescent="0.35">
      <c r="A46" s="19" t="s">
        <v>94</v>
      </c>
      <c r="B46" s="19" t="s">
        <v>95</v>
      </c>
      <c r="C46" s="19" t="s">
        <v>96</v>
      </c>
      <c r="D46" s="19"/>
      <c r="E46" s="21" t="s">
        <v>223</v>
      </c>
      <c r="F46" s="21">
        <v>120</v>
      </c>
      <c r="G46" s="22"/>
      <c r="H46" s="23"/>
      <c r="I46" s="23"/>
      <c r="J46" s="66"/>
      <c r="K46" s="70"/>
    </row>
    <row r="47" spans="1:11" ht="26" x14ac:dyDescent="0.35">
      <c r="A47" s="19" t="s">
        <v>97</v>
      </c>
      <c r="B47" s="19" t="s">
        <v>98</v>
      </c>
      <c r="C47" s="19" t="s">
        <v>99</v>
      </c>
      <c r="D47" s="19"/>
      <c r="E47" s="21" t="s">
        <v>223</v>
      </c>
      <c r="F47" s="21">
        <v>60</v>
      </c>
      <c r="G47" s="22"/>
      <c r="H47" s="23"/>
      <c r="I47" s="23"/>
      <c r="J47" s="66"/>
      <c r="K47" s="70"/>
    </row>
    <row r="48" spans="1:11" ht="26" x14ac:dyDescent="0.35">
      <c r="A48" s="19" t="s">
        <v>100</v>
      </c>
      <c r="B48" s="19" t="s">
        <v>101</v>
      </c>
      <c r="C48" s="19" t="s">
        <v>102</v>
      </c>
      <c r="D48" s="19"/>
      <c r="E48" s="21" t="s">
        <v>223</v>
      </c>
      <c r="F48" s="21">
        <v>3</v>
      </c>
      <c r="G48" s="22"/>
      <c r="H48" s="23"/>
      <c r="I48" s="23"/>
      <c r="J48" s="66"/>
      <c r="K48" s="70"/>
    </row>
    <row r="49" spans="1:11" ht="39" x14ac:dyDescent="0.35">
      <c r="A49" s="19" t="s">
        <v>103</v>
      </c>
      <c r="B49" s="19" t="s">
        <v>104</v>
      </c>
      <c r="C49" s="19" t="s">
        <v>105</v>
      </c>
      <c r="D49" s="19"/>
      <c r="E49" s="21" t="s">
        <v>223</v>
      </c>
      <c r="F49" s="21">
        <v>90</v>
      </c>
      <c r="G49" s="22"/>
      <c r="H49" s="23"/>
      <c r="I49" s="23"/>
      <c r="J49" s="66"/>
      <c r="K49" s="70"/>
    </row>
    <row r="50" spans="1:11" x14ac:dyDescent="0.35">
      <c r="A50" s="19" t="s">
        <v>106</v>
      </c>
      <c r="B50" s="19" t="s">
        <v>107</v>
      </c>
      <c r="C50" s="19" t="s">
        <v>108</v>
      </c>
      <c r="D50" s="19"/>
      <c r="E50" s="21" t="s">
        <v>223</v>
      </c>
      <c r="F50" s="21">
        <v>30</v>
      </c>
      <c r="G50" s="22"/>
      <c r="H50" s="23"/>
      <c r="I50" s="23"/>
      <c r="J50" s="66"/>
      <c r="K50" s="70"/>
    </row>
    <row r="51" spans="1:11" x14ac:dyDescent="0.35">
      <c r="A51" s="19" t="s">
        <v>109</v>
      </c>
      <c r="B51" s="19" t="s">
        <v>110</v>
      </c>
      <c r="C51" s="19" t="s">
        <v>111</v>
      </c>
      <c r="D51" s="19"/>
      <c r="E51" s="21" t="s">
        <v>223</v>
      </c>
      <c r="F51" s="21">
        <v>60</v>
      </c>
      <c r="G51" s="22"/>
      <c r="H51" s="23"/>
      <c r="I51" s="23"/>
      <c r="J51" s="66"/>
      <c r="K51" s="70"/>
    </row>
    <row r="52" spans="1:11" ht="15.75" customHeight="1" x14ac:dyDescent="0.35">
      <c r="A52" s="19"/>
      <c r="B52" s="19"/>
      <c r="C52" s="19"/>
      <c r="D52" s="19"/>
      <c r="E52" s="21"/>
      <c r="F52" s="24"/>
      <c r="G52" s="61"/>
      <c r="H52" s="61"/>
      <c r="I52" s="25" t="s">
        <v>214</v>
      </c>
      <c r="J52" s="66"/>
      <c r="K52" s="70"/>
    </row>
    <row r="53" spans="1:11" ht="222" customHeight="1" x14ac:dyDescent="0.35">
      <c r="A53" s="20" t="s">
        <v>112</v>
      </c>
      <c r="B53" s="28" t="s">
        <v>194</v>
      </c>
      <c r="C53" s="20" t="s">
        <v>221</v>
      </c>
      <c r="D53" s="20"/>
      <c r="E53" s="35"/>
      <c r="F53" s="29"/>
      <c r="G53" s="30"/>
      <c r="H53" s="31"/>
      <c r="I53" s="31"/>
      <c r="J53" s="66"/>
      <c r="K53" s="70"/>
    </row>
    <row r="54" spans="1:11" ht="160" x14ac:dyDescent="0.35">
      <c r="A54" s="20" t="s">
        <v>113</v>
      </c>
      <c r="B54" s="20" t="s">
        <v>195</v>
      </c>
      <c r="C54" s="20" t="s">
        <v>191</v>
      </c>
      <c r="D54" s="20"/>
      <c r="E54" s="21" t="s">
        <v>223</v>
      </c>
      <c r="F54" s="32">
        <v>15</v>
      </c>
      <c r="G54" s="30"/>
      <c r="H54" s="33"/>
      <c r="I54" s="33"/>
      <c r="J54" s="66"/>
      <c r="K54" s="70"/>
    </row>
    <row r="55" spans="1:11" ht="171" x14ac:dyDescent="0.35">
      <c r="A55" s="20" t="s">
        <v>114</v>
      </c>
      <c r="B55" s="20" t="s">
        <v>196</v>
      </c>
      <c r="C55" s="20" t="s">
        <v>192</v>
      </c>
      <c r="D55" s="20"/>
      <c r="E55" s="21" t="s">
        <v>223</v>
      </c>
      <c r="F55" s="32">
        <v>15</v>
      </c>
      <c r="G55" s="30"/>
      <c r="H55" s="33"/>
      <c r="I55" s="33"/>
      <c r="J55" s="66"/>
      <c r="K55" s="70"/>
    </row>
    <row r="56" spans="1:11" ht="92.25" customHeight="1" x14ac:dyDescent="0.35">
      <c r="A56" s="20" t="s">
        <v>115</v>
      </c>
      <c r="B56" s="20" t="s">
        <v>116</v>
      </c>
      <c r="C56" s="20" t="s">
        <v>117</v>
      </c>
      <c r="D56" s="20"/>
      <c r="E56" s="21" t="s">
        <v>223</v>
      </c>
      <c r="F56" s="32">
        <v>3</v>
      </c>
      <c r="G56" s="30"/>
      <c r="H56" s="33"/>
      <c r="I56" s="33"/>
      <c r="J56" s="66"/>
      <c r="K56" s="70"/>
    </row>
    <row r="57" spans="1:11" ht="15.75" customHeight="1" x14ac:dyDescent="0.35">
      <c r="A57" s="20"/>
      <c r="B57" s="20"/>
      <c r="C57" s="20"/>
      <c r="D57" s="20"/>
      <c r="E57" s="35"/>
      <c r="F57" s="29"/>
      <c r="G57" s="60"/>
      <c r="H57" s="60"/>
      <c r="I57" s="25" t="s">
        <v>215</v>
      </c>
      <c r="J57" s="66"/>
      <c r="K57" s="70"/>
    </row>
    <row r="58" spans="1:11" ht="39" x14ac:dyDescent="0.35">
      <c r="A58" s="26" t="s">
        <v>118</v>
      </c>
      <c r="B58" s="27" t="s">
        <v>119</v>
      </c>
      <c r="C58" s="55" t="s">
        <v>120</v>
      </c>
      <c r="D58" s="20" t="s">
        <v>243</v>
      </c>
      <c r="E58" s="35"/>
      <c r="F58" s="29"/>
      <c r="G58" s="30"/>
      <c r="H58" s="33"/>
      <c r="I58" s="33"/>
      <c r="J58" s="66"/>
      <c r="K58" s="70"/>
    </row>
    <row r="59" spans="1:11" ht="39" x14ac:dyDescent="0.35">
      <c r="A59" s="1" t="s">
        <v>121</v>
      </c>
      <c r="B59" s="1" t="s">
        <v>122</v>
      </c>
      <c r="C59" s="56"/>
      <c r="D59" s="20" t="s">
        <v>231</v>
      </c>
      <c r="E59" s="21" t="s">
        <v>223</v>
      </c>
      <c r="F59" s="35">
        <v>40</v>
      </c>
      <c r="G59" s="30">
        <v>100</v>
      </c>
      <c r="H59" s="65">
        <v>0.05</v>
      </c>
      <c r="I59" s="23">
        <f>G59*H59+G59</f>
        <v>105</v>
      </c>
      <c r="J59" s="69">
        <f>G59*F59</f>
        <v>4000</v>
      </c>
      <c r="K59" s="68">
        <f>I59*F59</f>
        <v>4200</v>
      </c>
    </row>
    <row r="60" spans="1:11" ht="64" customHeight="1" x14ac:dyDescent="0.35">
      <c r="A60" s="1" t="s">
        <v>123</v>
      </c>
      <c r="B60" s="1" t="s">
        <v>124</v>
      </c>
      <c r="C60" s="56"/>
      <c r="D60" s="20" t="s">
        <v>232</v>
      </c>
      <c r="E60" s="21" t="s">
        <v>223</v>
      </c>
      <c r="F60" s="35">
        <v>210</v>
      </c>
      <c r="G60" s="30">
        <v>190</v>
      </c>
      <c r="H60" s="65">
        <v>0.05</v>
      </c>
      <c r="I60" s="23">
        <f>G60*H60+G60</f>
        <v>199.5</v>
      </c>
      <c r="J60" s="69">
        <f>G60*F60</f>
        <v>39900</v>
      </c>
      <c r="K60" s="68">
        <f>I60*F60</f>
        <v>41895</v>
      </c>
    </row>
    <row r="61" spans="1:11" ht="64" customHeight="1" x14ac:dyDescent="0.35">
      <c r="A61" s="1" t="s">
        <v>125</v>
      </c>
      <c r="B61" s="1" t="s">
        <v>126</v>
      </c>
      <c r="C61" s="56"/>
      <c r="D61" s="20" t="s">
        <v>233</v>
      </c>
      <c r="E61" s="21" t="s">
        <v>223</v>
      </c>
      <c r="F61" s="35">
        <v>140</v>
      </c>
      <c r="G61" s="30">
        <v>225</v>
      </c>
      <c r="H61" s="65">
        <v>0.05</v>
      </c>
      <c r="I61" s="23">
        <f>G61*H61+G61</f>
        <v>236.25</v>
      </c>
      <c r="J61" s="69">
        <f>G61*F61</f>
        <v>31500</v>
      </c>
      <c r="K61" s="68">
        <f>I61*F61</f>
        <v>33075</v>
      </c>
    </row>
    <row r="62" spans="1:11" ht="64.5" customHeight="1" x14ac:dyDescent="0.35">
      <c r="A62" s="1" t="s">
        <v>127</v>
      </c>
      <c r="B62" s="1" t="s">
        <v>128</v>
      </c>
      <c r="C62" s="56"/>
      <c r="D62" s="20" t="s">
        <v>234</v>
      </c>
      <c r="E62" s="21" t="s">
        <v>223</v>
      </c>
      <c r="F62" s="35">
        <v>50</v>
      </c>
      <c r="G62" s="30">
        <v>410</v>
      </c>
      <c r="H62" s="65">
        <v>0.05</v>
      </c>
      <c r="I62" s="23">
        <f>G62*H62+G62</f>
        <v>430.5</v>
      </c>
      <c r="J62" s="69">
        <f>G62*F62</f>
        <v>20500</v>
      </c>
      <c r="K62" s="68">
        <f>I62*F62</f>
        <v>21525</v>
      </c>
    </row>
    <row r="63" spans="1:11" ht="15.75" customHeight="1" x14ac:dyDescent="0.35">
      <c r="A63" s="36"/>
      <c r="B63" s="36"/>
      <c r="C63" s="37"/>
      <c r="D63" s="38"/>
      <c r="E63" s="48"/>
      <c r="F63" s="40"/>
      <c r="G63" s="62"/>
      <c r="H63" s="62"/>
      <c r="I63" s="41" t="s">
        <v>216</v>
      </c>
      <c r="J63" s="74">
        <f>SUM(J59:J62)</f>
        <v>95900</v>
      </c>
      <c r="K63" s="74">
        <f>SUM(K59:K62)</f>
        <v>100695</v>
      </c>
    </row>
    <row r="64" spans="1:11" ht="208" x14ac:dyDescent="0.35">
      <c r="A64" s="20" t="s">
        <v>129</v>
      </c>
      <c r="B64" s="19" t="s">
        <v>130</v>
      </c>
      <c r="C64" s="19" t="s">
        <v>225</v>
      </c>
      <c r="D64" s="19" t="s">
        <v>244</v>
      </c>
      <c r="E64" s="21" t="s">
        <v>223</v>
      </c>
      <c r="F64" s="35">
        <v>80</v>
      </c>
      <c r="G64" s="73">
        <v>199</v>
      </c>
      <c r="H64" s="65">
        <v>0.05</v>
      </c>
      <c r="I64" s="23">
        <f>G64*H64+G64</f>
        <v>208.95</v>
      </c>
      <c r="J64" s="69">
        <f>G64*F64</f>
        <v>15920</v>
      </c>
      <c r="K64" s="68">
        <f>I64*F64</f>
        <v>16716</v>
      </c>
    </row>
    <row r="65" spans="1:11" ht="52" x14ac:dyDescent="0.35">
      <c r="A65" s="20" t="s">
        <v>131</v>
      </c>
      <c r="B65" s="19" t="s">
        <v>132</v>
      </c>
      <c r="C65" s="19" t="s">
        <v>133</v>
      </c>
      <c r="D65" s="19" t="s">
        <v>245</v>
      </c>
      <c r="E65" s="21" t="s">
        <v>223</v>
      </c>
      <c r="F65" s="35">
        <v>3</v>
      </c>
      <c r="G65" s="73">
        <v>34</v>
      </c>
      <c r="H65" s="65">
        <v>0.05</v>
      </c>
      <c r="I65" s="23">
        <f>G65*H65+G65</f>
        <v>35.700000000000003</v>
      </c>
      <c r="J65" s="69">
        <f>G65*F65</f>
        <v>102</v>
      </c>
      <c r="K65" s="68">
        <f>I65*F65</f>
        <v>107.10000000000001</v>
      </c>
    </row>
    <row r="66" spans="1:11" ht="78" x14ac:dyDescent="0.35">
      <c r="A66" s="20" t="s">
        <v>134</v>
      </c>
      <c r="B66" s="19" t="s">
        <v>135</v>
      </c>
      <c r="C66" s="19" t="s">
        <v>136</v>
      </c>
      <c r="D66" s="19" t="s">
        <v>235</v>
      </c>
      <c r="E66" s="21" t="s">
        <v>223</v>
      </c>
      <c r="F66" s="35">
        <v>5</v>
      </c>
      <c r="G66" s="73">
        <v>280</v>
      </c>
      <c r="H66" s="65">
        <v>0.05</v>
      </c>
      <c r="I66" s="23">
        <f>G66*H66+G66</f>
        <v>294</v>
      </c>
      <c r="J66" s="69">
        <f>G66*F66</f>
        <v>1400</v>
      </c>
      <c r="K66" s="68">
        <f>I66*F66</f>
        <v>1470</v>
      </c>
    </row>
    <row r="67" spans="1:11" ht="247" x14ac:dyDescent="0.35">
      <c r="A67" s="20" t="s">
        <v>137</v>
      </c>
      <c r="B67" s="19" t="s">
        <v>138</v>
      </c>
      <c r="C67" s="19" t="s">
        <v>226</v>
      </c>
      <c r="D67" s="19" t="s">
        <v>236</v>
      </c>
      <c r="E67" s="21" t="s">
        <v>223</v>
      </c>
      <c r="F67" s="35">
        <v>50</v>
      </c>
      <c r="G67" s="73">
        <v>260</v>
      </c>
      <c r="H67" s="65">
        <v>0.05</v>
      </c>
      <c r="I67" s="23">
        <f>G67*H67+G67</f>
        <v>273</v>
      </c>
      <c r="J67" s="69">
        <f>G67*F67</f>
        <v>13000</v>
      </c>
      <c r="K67" s="68">
        <f>I67*F67</f>
        <v>13650</v>
      </c>
    </row>
    <row r="68" spans="1:11" ht="52" customHeight="1" x14ac:dyDescent="0.35">
      <c r="A68" s="20" t="s">
        <v>139</v>
      </c>
      <c r="B68" s="42" t="s">
        <v>140</v>
      </c>
      <c r="C68" s="54" t="s">
        <v>141</v>
      </c>
      <c r="D68" s="19" t="s">
        <v>242</v>
      </c>
      <c r="E68" s="34"/>
      <c r="F68" s="29"/>
      <c r="G68" s="30"/>
      <c r="H68" s="33"/>
      <c r="I68" s="33"/>
      <c r="J68" s="66"/>
      <c r="K68" s="70"/>
    </row>
    <row r="69" spans="1:11" ht="26" x14ac:dyDescent="0.35">
      <c r="A69" s="20" t="s">
        <v>142</v>
      </c>
      <c r="B69" s="19" t="s">
        <v>143</v>
      </c>
      <c r="C69" s="54"/>
      <c r="D69" s="19" t="s">
        <v>237</v>
      </c>
      <c r="E69" s="21" t="s">
        <v>223</v>
      </c>
      <c r="F69" s="35">
        <v>200</v>
      </c>
      <c r="G69" s="73">
        <v>0.45</v>
      </c>
      <c r="H69" s="65">
        <v>0.05</v>
      </c>
      <c r="I69" s="23">
        <f>G69*H69+G69</f>
        <v>0.47250000000000003</v>
      </c>
      <c r="J69" s="69">
        <f>G69*F69</f>
        <v>90</v>
      </c>
      <c r="K69" s="68">
        <f>I69*F69</f>
        <v>94.5</v>
      </c>
    </row>
    <row r="70" spans="1:11" ht="26" x14ac:dyDescent="0.35">
      <c r="A70" s="20" t="s">
        <v>144</v>
      </c>
      <c r="B70" s="19" t="s">
        <v>145</v>
      </c>
      <c r="C70" s="54"/>
      <c r="D70" s="50" t="s">
        <v>238</v>
      </c>
      <c r="E70" s="21" t="s">
        <v>223</v>
      </c>
      <c r="F70" s="35">
        <v>200</v>
      </c>
      <c r="G70" s="73">
        <v>0.45</v>
      </c>
      <c r="H70" s="65">
        <v>0.05</v>
      </c>
      <c r="I70" s="23">
        <f>G70*H70+G70</f>
        <v>0.47250000000000003</v>
      </c>
      <c r="J70" s="69">
        <f>G70*F70</f>
        <v>90</v>
      </c>
      <c r="K70" s="68">
        <f>I70*F70</f>
        <v>94.5</v>
      </c>
    </row>
    <row r="71" spans="1:11" ht="26" x14ac:dyDescent="0.35">
      <c r="A71" s="20" t="s">
        <v>146</v>
      </c>
      <c r="B71" s="19" t="s">
        <v>147</v>
      </c>
      <c r="C71" s="54"/>
      <c r="D71" s="50" t="s">
        <v>239</v>
      </c>
      <c r="E71" s="21" t="s">
        <v>223</v>
      </c>
      <c r="F71" s="35">
        <v>400</v>
      </c>
      <c r="G71" s="73">
        <v>0.48</v>
      </c>
      <c r="H71" s="65">
        <v>0.05</v>
      </c>
      <c r="I71" s="23">
        <f>G71*H71+G71</f>
        <v>0.504</v>
      </c>
      <c r="J71" s="69">
        <f>G71*F71</f>
        <v>192</v>
      </c>
      <c r="K71" s="68">
        <f>I71*F71</f>
        <v>201.6</v>
      </c>
    </row>
    <row r="72" spans="1:11" ht="26" x14ac:dyDescent="0.35">
      <c r="A72" s="20" t="s">
        <v>148</v>
      </c>
      <c r="B72" s="19" t="s">
        <v>149</v>
      </c>
      <c r="C72" s="54"/>
      <c r="D72" s="50" t="s">
        <v>240</v>
      </c>
      <c r="E72" s="21" t="s">
        <v>223</v>
      </c>
      <c r="F72" s="35">
        <v>1000</v>
      </c>
      <c r="G72" s="73">
        <v>0.5</v>
      </c>
      <c r="H72" s="65">
        <v>0.05</v>
      </c>
      <c r="I72" s="23">
        <f>G72*H72+G72</f>
        <v>0.52500000000000002</v>
      </c>
      <c r="J72" s="69">
        <f>G72*F72</f>
        <v>500</v>
      </c>
      <c r="K72" s="68">
        <f>I72*F72</f>
        <v>525</v>
      </c>
    </row>
    <row r="73" spans="1:11" ht="15.75" customHeight="1" x14ac:dyDescent="0.35">
      <c r="A73" s="43"/>
      <c r="B73" s="44"/>
      <c r="C73" s="44"/>
      <c r="D73" s="44"/>
      <c r="E73" s="45"/>
      <c r="F73" s="46"/>
      <c r="G73" s="63"/>
      <c r="H73" s="64"/>
      <c r="I73" s="41" t="s">
        <v>241</v>
      </c>
      <c r="J73" s="75">
        <f>SUM(J69:J72)</f>
        <v>872</v>
      </c>
      <c r="K73" s="75">
        <f>SUM(K69:K72)</f>
        <v>915.6</v>
      </c>
    </row>
    <row r="74" spans="1:11" ht="26" x14ac:dyDescent="0.35">
      <c r="A74" s="20" t="s">
        <v>150</v>
      </c>
      <c r="B74" s="42" t="s">
        <v>151</v>
      </c>
      <c r="C74" s="19" t="s">
        <v>222</v>
      </c>
      <c r="D74" s="19"/>
      <c r="E74" s="34"/>
      <c r="F74" s="29"/>
      <c r="G74" s="30"/>
      <c r="H74" s="33"/>
      <c r="I74" s="33"/>
      <c r="J74" s="66"/>
      <c r="K74" s="70"/>
    </row>
    <row r="75" spans="1:11" ht="26" x14ac:dyDescent="0.35">
      <c r="A75" s="20" t="s">
        <v>152</v>
      </c>
      <c r="B75" s="42" t="s">
        <v>153</v>
      </c>
      <c r="C75" s="19" t="s">
        <v>154</v>
      </c>
      <c r="D75" s="19"/>
      <c r="E75" s="34"/>
      <c r="F75" s="29"/>
      <c r="G75" s="30"/>
      <c r="H75" s="33"/>
      <c r="I75" s="33"/>
      <c r="J75" s="66"/>
      <c r="K75" s="70"/>
    </row>
    <row r="76" spans="1:11" ht="39" x14ac:dyDescent="0.35">
      <c r="A76" s="20" t="s">
        <v>155</v>
      </c>
      <c r="B76" s="19" t="s">
        <v>156</v>
      </c>
      <c r="C76" s="19" t="s">
        <v>157</v>
      </c>
      <c r="D76" s="19"/>
      <c r="E76" s="21" t="s">
        <v>223</v>
      </c>
      <c r="F76" s="35">
        <v>2</v>
      </c>
      <c r="G76" s="30"/>
      <c r="H76" s="33"/>
      <c r="I76" s="33"/>
      <c r="J76" s="66"/>
      <c r="K76" s="70"/>
    </row>
    <row r="77" spans="1:11" ht="26" x14ac:dyDescent="0.35">
      <c r="A77" s="20" t="s">
        <v>158</v>
      </c>
      <c r="B77" s="19" t="s">
        <v>159</v>
      </c>
      <c r="C77" s="19" t="s">
        <v>160</v>
      </c>
      <c r="D77" s="19"/>
      <c r="E77" s="21" t="s">
        <v>223</v>
      </c>
      <c r="F77" s="35">
        <v>2</v>
      </c>
      <c r="G77" s="30"/>
      <c r="H77" s="33"/>
      <c r="I77" s="33"/>
      <c r="J77" s="66"/>
      <c r="K77" s="70"/>
    </row>
    <row r="78" spans="1:11" ht="39" x14ac:dyDescent="0.35">
      <c r="A78" s="20" t="s">
        <v>161</v>
      </c>
      <c r="B78" s="19" t="s">
        <v>162</v>
      </c>
      <c r="C78" s="19" t="s">
        <v>163</v>
      </c>
      <c r="D78" s="19"/>
      <c r="E78" s="21" t="s">
        <v>223</v>
      </c>
      <c r="F78" s="35">
        <v>2</v>
      </c>
      <c r="G78" s="30"/>
      <c r="H78" s="33"/>
      <c r="I78" s="33"/>
      <c r="J78" s="66"/>
      <c r="K78" s="70"/>
    </row>
    <row r="79" spans="1:11" ht="15.75" customHeight="1" x14ac:dyDescent="0.35">
      <c r="A79" s="20"/>
      <c r="B79" s="19"/>
      <c r="C79" s="19"/>
      <c r="D79" s="19"/>
      <c r="E79" s="34"/>
      <c r="F79" s="29"/>
      <c r="G79" s="60"/>
      <c r="H79" s="60"/>
      <c r="I79" s="41" t="s">
        <v>219</v>
      </c>
      <c r="J79" s="66"/>
      <c r="K79" s="70"/>
    </row>
    <row r="80" spans="1:11" ht="26" x14ac:dyDescent="0.35">
      <c r="A80" s="20" t="s">
        <v>164</v>
      </c>
      <c r="B80" s="42" t="s">
        <v>165</v>
      </c>
      <c r="C80" s="54" t="s">
        <v>193</v>
      </c>
      <c r="D80" s="19"/>
      <c r="E80" s="34"/>
      <c r="F80" s="29"/>
      <c r="G80" s="30"/>
      <c r="H80" s="33"/>
      <c r="I80" s="33"/>
      <c r="J80" s="66"/>
      <c r="K80" s="70"/>
    </row>
    <row r="81" spans="1:11" ht="26" x14ac:dyDescent="0.35">
      <c r="A81" s="20" t="s">
        <v>166</v>
      </c>
      <c r="B81" s="19" t="s">
        <v>167</v>
      </c>
      <c r="C81" s="54"/>
      <c r="D81" s="19"/>
      <c r="E81" s="21" t="s">
        <v>223</v>
      </c>
      <c r="F81" s="35">
        <v>60</v>
      </c>
      <c r="G81" s="30"/>
      <c r="H81" s="33"/>
      <c r="I81" s="33"/>
      <c r="J81" s="66"/>
      <c r="K81" s="70"/>
    </row>
    <row r="82" spans="1:11" ht="26" x14ac:dyDescent="0.35">
      <c r="A82" s="20" t="s">
        <v>168</v>
      </c>
      <c r="B82" s="19" t="s">
        <v>169</v>
      </c>
      <c r="C82" s="54"/>
      <c r="D82" s="19"/>
      <c r="E82" s="21" t="s">
        <v>223</v>
      </c>
      <c r="F82" s="35">
        <v>60</v>
      </c>
      <c r="G82" s="30"/>
      <c r="H82" s="33"/>
      <c r="I82" s="33"/>
      <c r="J82" s="66"/>
      <c r="K82" s="70"/>
    </row>
    <row r="83" spans="1:11" ht="26" x14ac:dyDescent="0.35">
      <c r="A83" s="20" t="s">
        <v>170</v>
      </c>
      <c r="B83" s="19" t="s">
        <v>171</v>
      </c>
      <c r="C83" s="54"/>
      <c r="D83" s="19"/>
      <c r="E83" s="21" t="s">
        <v>223</v>
      </c>
      <c r="F83" s="35">
        <v>90</v>
      </c>
      <c r="G83" s="30"/>
      <c r="H83" s="33"/>
      <c r="I83" s="33"/>
      <c r="J83" s="66"/>
      <c r="K83" s="70"/>
    </row>
    <row r="84" spans="1:11" ht="26" x14ac:dyDescent="0.35">
      <c r="A84" s="20" t="s">
        <v>172</v>
      </c>
      <c r="B84" s="19" t="s">
        <v>173</v>
      </c>
      <c r="C84" s="54"/>
      <c r="D84" s="19"/>
      <c r="E84" s="21" t="s">
        <v>223</v>
      </c>
      <c r="F84" s="35">
        <v>90</v>
      </c>
      <c r="G84" s="30"/>
      <c r="H84" s="33"/>
      <c r="I84" s="33"/>
      <c r="J84" s="66"/>
      <c r="K84" s="70"/>
    </row>
    <row r="85" spans="1:11" ht="15.75" customHeight="1" x14ac:dyDescent="0.35">
      <c r="A85" s="38"/>
      <c r="B85" s="47"/>
      <c r="C85" s="47"/>
      <c r="D85" s="47"/>
      <c r="E85" s="39"/>
      <c r="F85" s="40"/>
      <c r="G85" s="62"/>
      <c r="H85" s="62"/>
      <c r="I85" s="41" t="s">
        <v>218</v>
      </c>
      <c r="J85" s="67"/>
      <c r="K85" s="71"/>
    </row>
    <row r="86" spans="1:11" ht="15.75" customHeight="1" x14ac:dyDescent="0.35">
      <c r="A86" s="20"/>
      <c r="B86" s="19"/>
      <c r="C86" s="19"/>
      <c r="D86" s="19"/>
      <c r="E86" s="34"/>
      <c r="F86" s="29"/>
      <c r="G86" s="34"/>
      <c r="H86" s="34"/>
      <c r="I86" s="41" t="s">
        <v>217</v>
      </c>
      <c r="J86" s="66"/>
      <c r="K86" s="70"/>
    </row>
    <row r="87" spans="1:11" x14ac:dyDescent="0.35">
      <c r="A87" s="20" t="s">
        <v>174</v>
      </c>
      <c r="B87" s="53" t="s">
        <v>175</v>
      </c>
      <c r="C87" s="53"/>
      <c r="D87" s="20"/>
      <c r="E87" s="34"/>
      <c r="F87" s="29"/>
      <c r="G87" s="30"/>
      <c r="H87" s="33"/>
      <c r="I87" s="33"/>
      <c r="J87" s="66"/>
      <c r="K87" s="70"/>
    </row>
    <row r="88" spans="1:11" ht="26" x14ac:dyDescent="0.35">
      <c r="A88" s="20" t="s">
        <v>176</v>
      </c>
      <c r="B88" s="20" t="s">
        <v>177</v>
      </c>
      <c r="C88" s="20" t="s">
        <v>178</v>
      </c>
      <c r="D88" s="20"/>
      <c r="E88" s="21" t="s">
        <v>223</v>
      </c>
      <c r="F88" s="35">
        <v>72</v>
      </c>
      <c r="G88" s="30"/>
      <c r="H88" s="33"/>
      <c r="I88" s="33"/>
      <c r="J88" s="66"/>
      <c r="K88" s="70"/>
    </row>
    <row r="89" spans="1:11" ht="26" x14ac:dyDescent="0.35">
      <c r="A89" s="20" t="s">
        <v>179</v>
      </c>
      <c r="B89" s="20" t="s">
        <v>180</v>
      </c>
      <c r="C89" s="20" t="s">
        <v>181</v>
      </c>
      <c r="D89" s="20"/>
      <c r="E89" s="21" t="s">
        <v>223</v>
      </c>
      <c r="F89" s="35">
        <v>72</v>
      </c>
      <c r="G89" s="30"/>
      <c r="H89" s="33"/>
      <c r="I89" s="33"/>
      <c r="J89" s="66"/>
      <c r="K89" s="70"/>
    </row>
    <row r="90" spans="1:11" ht="26" x14ac:dyDescent="0.35">
      <c r="A90" s="20" t="s">
        <v>182</v>
      </c>
      <c r="B90" s="20" t="s">
        <v>183</v>
      </c>
      <c r="C90" s="20" t="s">
        <v>184</v>
      </c>
      <c r="D90" s="20"/>
      <c r="E90" s="21" t="s">
        <v>223</v>
      </c>
      <c r="F90" s="35">
        <v>72</v>
      </c>
      <c r="G90" s="30"/>
      <c r="H90" s="33"/>
      <c r="I90" s="33"/>
      <c r="J90" s="66"/>
      <c r="K90" s="70"/>
    </row>
    <row r="91" spans="1:11" ht="52" x14ac:dyDescent="0.35">
      <c r="A91" s="20" t="s">
        <v>185</v>
      </c>
      <c r="B91" s="20" t="s">
        <v>186</v>
      </c>
      <c r="C91" s="20" t="s">
        <v>187</v>
      </c>
      <c r="D91" s="20"/>
      <c r="E91" s="21" t="s">
        <v>223</v>
      </c>
      <c r="F91" s="35">
        <v>9</v>
      </c>
      <c r="G91" s="30"/>
      <c r="H91" s="33"/>
      <c r="I91" s="33"/>
      <c r="J91" s="66"/>
      <c r="K91" s="70"/>
    </row>
    <row r="92" spans="1:11" ht="15.75" customHeight="1" x14ac:dyDescent="0.35">
      <c r="A92" s="20"/>
      <c r="B92" s="20"/>
      <c r="C92" s="20"/>
      <c r="D92" s="20"/>
      <c r="E92" s="34"/>
      <c r="F92" s="29"/>
      <c r="G92" s="60"/>
      <c r="H92" s="60"/>
      <c r="I92" s="25" t="s">
        <v>220</v>
      </c>
      <c r="J92" s="66"/>
      <c r="K92" s="70"/>
    </row>
  </sheetData>
  <mergeCells count="21">
    <mergeCell ref="G92:H92"/>
    <mergeCell ref="G85:H85"/>
    <mergeCell ref="G79:H79"/>
    <mergeCell ref="G73:H73"/>
    <mergeCell ref="G63:H63"/>
    <mergeCell ref="B3:C3"/>
    <mergeCell ref="B17:C17"/>
    <mergeCell ref="B33:C33"/>
    <mergeCell ref="B87:C87"/>
    <mergeCell ref="C68:C72"/>
    <mergeCell ref="C80:C84"/>
    <mergeCell ref="C58:C62"/>
    <mergeCell ref="B4:G4"/>
    <mergeCell ref="B5:G5"/>
    <mergeCell ref="B6:G6"/>
    <mergeCell ref="B7:G7"/>
    <mergeCell ref="B8:G8"/>
    <mergeCell ref="B9:G9"/>
    <mergeCell ref="G57:H57"/>
    <mergeCell ref="G52:H52"/>
    <mergeCell ref="G32:H32"/>
  </mergeCells>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Nikas</cp:lastModifiedBy>
  <cp:lastPrinted>2019-06-14T07:47:09Z</cp:lastPrinted>
  <dcterms:created xsi:type="dcterms:W3CDTF">2019-06-05T07:50:41Z</dcterms:created>
  <dcterms:modified xsi:type="dcterms:W3CDTF">2019-07-18T10:01:00Z</dcterms:modified>
</cp:coreProperties>
</file>