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Viesieji2\Desktop\Agnė 2024\3. Diagnostikos reagentai, laboratorinės priemonės ir serumai (2024)\Viešinimui\S1-453_24 Mediq Lietuva 3,13,21,23,146,148,149,157,175,178,180,182\"/>
    </mc:Choice>
  </mc:AlternateContent>
  <xr:revisionPtr revIDLastSave="0" documentId="13_ncr:1_{9AB8D385-454D-4AAE-A4DB-0DFC69FCB87A}" xr6:coauthVersionLast="47" xr6:coauthVersionMax="47" xr10:uidLastSave="{00000000-0000-0000-0000-000000000000}"/>
  <bookViews>
    <workbookView xWindow="-120" yWindow="-120" windowWidth="29040" windowHeight="15840" tabRatio="671" activeTab="3" xr2:uid="{00000000-000D-0000-FFFF-FFFF00000000}"/>
  </bookViews>
  <sheets>
    <sheet name="Bendrieji reikalavimai" sheetId="8" r:id="rId1"/>
    <sheet name="1-31 PD reagentai laboratorijai" sheetId="1" r:id="rId2"/>
    <sheet name="76-154 mikrobiolog lab " sheetId="5" r:id="rId3"/>
    <sheet name="157-198 PD patogolija" sheetId="7" r:id="rId4"/>
  </sheets>
  <definedNames>
    <definedName name="_xlnm.Print_Area" localSheetId="2">'76-154 mikrobiolog lab '!$A$1:$K$11</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7" l="1"/>
  <c r="I31" i="7" s="1"/>
  <c r="H19" i="7"/>
  <c r="I19" i="7" s="1"/>
  <c r="H24" i="7"/>
  <c r="I24" i="7" s="1"/>
  <c r="H25" i="7"/>
  <c r="I25" i="7" s="1"/>
  <c r="H26" i="7"/>
  <c r="I26" i="7" s="1"/>
  <c r="H27" i="7"/>
  <c r="I27" i="7" s="1"/>
  <c r="H23" i="7"/>
  <c r="I23" i="7" s="1"/>
  <c r="H15" i="7"/>
  <c r="I15" i="7" s="1"/>
  <c r="H10" i="7"/>
  <c r="H11" i="7"/>
  <c r="I11" i="7" s="1"/>
  <c r="H9" i="7"/>
  <c r="I9" i="7" s="1"/>
  <c r="H11" i="5"/>
  <c r="I11" i="5" s="1"/>
  <c r="H10" i="5"/>
  <c r="I10" i="5" s="1"/>
  <c r="H16" i="1"/>
  <c r="I16" i="1" s="1"/>
  <c r="H15" i="1"/>
  <c r="I15" i="1" s="1"/>
  <c r="H14" i="1"/>
  <c r="I14" i="1" s="1"/>
  <c r="H9" i="5"/>
  <c r="I9" i="5" s="1"/>
  <c r="H11" i="1"/>
  <c r="I11" i="1" s="1"/>
  <c r="I28" i="7" l="1"/>
  <c r="H28" i="7"/>
  <c r="H12" i="7"/>
  <c r="I10" i="7"/>
  <c r="I12" i="7" s="1"/>
</calcChain>
</file>

<file path=xl/sharedStrings.xml><?xml version="1.0" encoding="utf-8"?>
<sst xmlns="http://schemas.openxmlformats.org/spreadsheetml/2006/main" count="216" uniqueCount="111">
  <si>
    <t xml:space="preserve">DIAGNOSTIKOS REAGENTŲ, LABORATORINIŲ PRIEMONIŲ IR SERUMŲ </t>
  </si>
  <si>
    <t xml:space="preserve">TECHNINĖS SPECIFIKACIJOS </t>
  </si>
  <si>
    <t>BENDRIEJI REIKALAVIMAI</t>
  </si>
  <si>
    <t>1. Prekių kokybei:</t>
  </si>
  <si>
    <t>1.1. Prekės turi būti registruotos ir leidžiamos naudotis Lietuvos Respublikoje įstatymų nustatyta tvarka.</t>
  </si>
  <si>
    <t>1.2. Prekės turi būti pažymėtos CE ženklu. Kartu su pasiūlymu turi būti pateikti CE sertifikatai arba lygiaverčiai dokumentai, patvirtinantys, kad tiekėjo siūlomos prekės atitinka Medicinos priemonių reglamentui (2017/745/ES) ir In vitro diagnostikos medicinos priemonių reglamentui (2017/746/ES), nustatytus reikalavimus (pateikiamos skaitmeninės dokumento kopijos).</t>
  </si>
  <si>
    <t>1.3. Prekių kokybė turi atitikti galiojančius standartus, technines sąlygas ar kitus norminius aktus.</t>
  </si>
  <si>
    <t>1.4. Prekių (išskyrus reagentus, laboratorines priemones, serumus tiekiamus pagal slenkantį grafiką) pristatymo momentu prekių galiojimo terminas turi būti ne trumpesnis nei 6 (šeši) kalendoriniai mėnesiai ir sutapti su nurodytuoju prekių aprašyme ar pakuotėje. Mikrobiologinėms terpėms taikomas ne trumpesnis nei 1 mėnesio galiojimo terminas. Aukščiau nurodyti prekių galiojimo terminai taikomi visoms prekėms, išskyrus atvejus, kuomet konkrečios pirkimo objekto dalies Techniniuose reikalavimuose nurodyta kitaip.</t>
  </si>
  <si>
    <t>1.5. Kartu su pasiūlymu turi būti pateikti detalūs prekių aprašymai (originalūs prekių katalogai, ar jų dalys ar kiti lygiaverčiai gamintojo parengti dokumentai, kuriose aprašomos siūlomos prekės), įrodantys, kad siūlomos prekės atitinka techninės specifikacijos reikalavimus (techniniuose aprašymuose, kataloguose ir pan. turi būti pažymėti siūlomos pozicijos techniniai parametrai). Pateikiamos skaitmeninės dokumentų kopijos.</t>
  </si>
  <si>
    <t>1.6. Kartu su pasiūlymu turi būti pateiktos saugos duomenų lapų skaitmeninės dokumentų kopijos (taikoma tik siūlant chemines, nuodingas medžiagas), patvirtinančios, kad siūlomos cheminės medžiagos yra saugios.</t>
  </si>
  <si>
    <t>2. Įrangos kokybė (taikoma jeigu nuomojama / panaudos būdu gaunama Įranga):</t>
  </si>
  <si>
    <t>2.1. Įrangos kokybė turi atitikti galiojančius standartus, technines sąlygas ar kitus norminius aktus.</t>
  </si>
  <si>
    <t>TECHNINĖ SPECIFIKACIJA</t>
  </si>
  <si>
    <t>DIAGNOSTIKOS REAGENTAI IR KITOS LABORATORINĖS PRIEMONĖS LABORATORINĖS MEDICINOS CENTRO LABORATORINIŲ TYRIMŲ SKYRIUI</t>
  </si>
  <si>
    <t>Pirkimo dalies Nr.</t>
  </si>
  <si>
    <t>Prekės / priemonės pavadinimas</t>
  </si>
  <si>
    <t>Mato vienetas</t>
  </si>
  <si>
    <t>Maksimalus poreikis 36 mėnesiams</t>
  </si>
  <si>
    <t>Techniniai reikalavimai</t>
  </si>
  <si>
    <t>Taikomas
PVM tarifas (%)</t>
  </si>
  <si>
    <t>Vieneto kaina Eur, be PVM</t>
  </si>
  <si>
    <t>Bendra pasiūlymo kaina Eur, be PVM</t>
  </si>
  <si>
    <t>Bendra pasiūlymo kaina Eur, su PVM</t>
  </si>
  <si>
    <r>
      <t xml:space="preserve">Gamintojas, komercinis prekės pavadinimas
</t>
    </r>
    <r>
      <rPr>
        <b/>
        <i/>
        <sz val="10"/>
        <color rgb="FFFF0000"/>
        <rFont val="Times New Roman"/>
        <family val="1"/>
        <charset val="186"/>
      </rPr>
      <t>(privaloma užpildyti)</t>
    </r>
  </si>
  <si>
    <r>
      <t xml:space="preserve">Nuoroda į nurodytą parametrą, patvirtinantį gamintojo dokumento (katalogo/ bukleto/brošiūros/instrukcijos) puslapį, kuriame yra atžyma apie siūlomos prekės atitikimą reikalavimui </t>
    </r>
    <r>
      <rPr>
        <b/>
        <i/>
        <sz val="10"/>
        <color rgb="FFFF0000"/>
        <rFont val="Times New Roman"/>
        <family val="1"/>
        <charset val="186"/>
      </rPr>
      <t>(privaloma užpildyti)</t>
    </r>
  </si>
  <si>
    <t>Saugūs poodinio sluoksnio lancetai</t>
  </si>
  <si>
    <t>vnt.</t>
  </si>
  <si>
    <t>3.</t>
  </si>
  <si>
    <t>Automatiniai vienkartiniai lancetai, aktyvuojami spaudžiant viršutinį dangtelį. Dūrio gylis fiksuotas 1,8 mm; Adatos diametras 21 - 23G koduojamas spalva.</t>
  </si>
  <si>
    <t>PVM tarifas (%)</t>
  </si>
  <si>
    <t>Stovai mėgintuvėliams</t>
  </si>
  <si>
    <t>13.</t>
  </si>
  <si>
    <t>225 x 114 x 60 mm, diametras 17 mm.</t>
  </si>
  <si>
    <t>21.</t>
  </si>
  <si>
    <t xml:space="preserve">Centrifuginiai mėgintuvėliai </t>
  </si>
  <si>
    <t xml:space="preserve">10 ml, negraduoti, plastikiniai, plotis 16 mm, aukštis 95 -115 mm. </t>
  </si>
  <si>
    <t>23.</t>
  </si>
  <si>
    <t>Kirminų kiaušinėlių (Enterobius vermicularis - spalinės) aptikimui mėginio paėmimo rinkinys</t>
  </si>
  <si>
    <t>Sudėtyje turi būti: 
objektinis stiklelis su permatoma lipnia juostele,
apsauginis antgalis (plastikinis), kuris yra uždedamas ant objektinio stiklelio galo, kad būtų lengviau imti mėginius,
plastikinė transportavimo dėžutė.
Paruoštas naudoti.</t>
  </si>
  <si>
    <t>l</t>
  </si>
  <si>
    <t>DIAGNOSTIKOS REAGENTŲ, LABORATORINIŲ PRIEMONIŲ IR SERUMŲ</t>
  </si>
  <si>
    <t>Vieneto kaina be PVM, Eur</t>
  </si>
  <si>
    <t>Bendra pasiūlymo kaina, Eur be PVM</t>
  </si>
  <si>
    <t>Bendra pasiūlymo kaina, Eur su PVM</t>
  </si>
  <si>
    <t>DIAGNOSTIKOS REAGENTAI, LABORATORINĖS PRIEMONĖS IR SERUMAI LABORATORINĖS MEDICINOS CENTRO MIKROBIOLOGINIŲ TYRIMŲ LABORATORIJAI</t>
  </si>
  <si>
    <t>Pakuotė</t>
  </si>
  <si>
    <t>ml</t>
  </si>
  <si>
    <t>Sterili šlapimo paėmimo ir transportavimo sistema</t>
  </si>
  <si>
    <t>1. Sterilus indelis (120 ml -150 ml) individualioje pakuotėje;
2. Sterilus užsukamas mėgintuvėlis/talpa su mikroorganizmų augimą stabilizuojančia medžiaga individualioje pakuotėje; 
3. Kambario temperatūroje mikroorganizmų augimas stabilizuojamas ne mažiau nei 48 val.</t>
  </si>
  <si>
    <t>Filtrinis popierius</t>
  </si>
  <si>
    <t>Whatman Nr. 1 arba ekvivalentiškas, skersmuo 45-50 mm.</t>
  </si>
  <si>
    <t>Sterilus tamponas</t>
  </si>
  <si>
    <t>1. Individuali pakuotė;
2. Medinė lazdelė 150 x 2,5 mm;
3. Medvilninis tamponas, kurio skersmuo 5 mm.</t>
  </si>
  <si>
    <t xml:space="preserve">TECHNINĖ SPECIFIKACIJA </t>
  </si>
  <si>
    <t xml:space="preserve">PATOLOGINĖS ANATOMIJOS TYRIMŲ MEDŽIAGOS IR KITOS PRIEMONĖS </t>
  </si>
  <si>
    <t>157. Formalinas (Būtina pateikti pasiūlymą visoms pirkimo dalies pozicijoms)</t>
  </si>
  <si>
    <t>157.1</t>
  </si>
  <si>
    <t>Formalino tirpalas</t>
  </si>
  <si>
    <r>
      <rPr>
        <sz val="10"/>
        <color rgb="FF333333"/>
        <rFont val="Times New Roman"/>
        <family val="1"/>
        <charset val="186"/>
      </rPr>
      <t xml:space="preserve"> Pakuotės talpa 1 l; 10% fosfatinis buferinis formalino tirpalas 40 mMol/L pH 7,0±0,2, paruoštas naudojimui. </t>
    </r>
    <r>
      <rPr>
        <b/>
        <sz val="10"/>
        <color rgb="FF333333"/>
        <rFont val="Times New Roman"/>
        <family val="1"/>
        <charset val="186"/>
      </rPr>
      <t>Siūlyti tik stabilų tirpalą.</t>
    </r>
  </si>
  <si>
    <t>157.2</t>
  </si>
  <si>
    <r>
      <rPr>
        <sz val="10"/>
        <color rgb="FF333333"/>
        <rFont val="Times New Roman"/>
        <family val="1"/>
        <charset val="186"/>
      </rPr>
      <t xml:space="preserve"> Pakuotės talpa 5 l; 10% fosfatinis buferinis formalino tirpalas 40 mMol/L pH 7,0±0,2, paruoštas naudojimui. </t>
    </r>
    <r>
      <rPr>
        <b/>
        <sz val="10"/>
        <color rgb="FF333333"/>
        <rFont val="Times New Roman"/>
        <family val="1"/>
        <charset val="186"/>
      </rPr>
      <t>Siūlyti tik stabilų tirpalą.</t>
    </r>
  </si>
  <si>
    <t>157.3</t>
  </si>
  <si>
    <r>
      <rPr>
        <sz val="10"/>
        <color rgb="FF333333"/>
        <rFont val="Times New Roman"/>
        <family val="1"/>
        <charset val="186"/>
      </rPr>
      <t xml:space="preserve"> Pakuotės talpa 10 l; 10% fosfatinis buferinis formalino tirpalas 40 mMol/L pH 7,0±0,2, paruoštas naudojimui. </t>
    </r>
    <r>
      <rPr>
        <b/>
        <sz val="10"/>
        <color rgb="FF333333"/>
        <rFont val="Times New Roman"/>
        <family val="1"/>
        <charset val="186"/>
      </rPr>
      <t>Siūlyti tik stabilų tirpalą.</t>
    </r>
  </si>
  <si>
    <t xml:space="preserve">Bendra 157 pirkimo dalies kaina, Eur: </t>
  </si>
  <si>
    <t>Aerozolinis fiksatorius citologijai</t>
  </si>
  <si>
    <r>
      <t xml:space="preserve"> Flakono su pulverizatoriumi talpa tarp 130 - 200 ml. </t>
    </r>
    <r>
      <rPr>
        <i/>
        <sz val="10"/>
        <color rgb="FF333333"/>
        <rFont val="Times New Roman"/>
        <family val="1"/>
        <charset val="186"/>
      </rPr>
      <t>Konkurso laimėtojas bus nustatomas pagal mililitro kainą. Pateikti mililitro kainą pozicijoje.</t>
    </r>
  </si>
  <si>
    <t>Gimdos kaklelio skliauto mentelė</t>
  </si>
  <si>
    <t>Sterili.</t>
  </si>
  <si>
    <t>180. Histologinis ašmuo ir jo laikiklis (Būtina pateikti pasiūlymą visoms pirkimo dalies pozicijoms)</t>
  </si>
  <si>
    <t>180.1</t>
  </si>
  <si>
    <t>Histologinis ašmuo</t>
  </si>
  <si>
    <t xml:space="preserve"> Pakuotėje iki 50 vnt.  Biopsinės medžiagos parafino pjūviams ruošti.</t>
  </si>
  <si>
    <t>180.2</t>
  </si>
  <si>
    <t xml:space="preserve">Histologinis ašmuo  </t>
  </si>
  <si>
    <t xml:space="preserve"> Pakuotėje iki 50 vnt.  Operacinės medžiagos parafino pjūviams ruošti.</t>
  </si>
  <si>
    <t>180.3</t>
  </si>
  <si>
    <t xml:space="preserve">Histologinis ašmuo </t>
  </si>
  <si>
    <t xml:space="preserve"> Pakuotėje iki 20 vnt.  Kauliniam audiniui ruošti. </t>
  </si>
  <si>
    <t>180.4</t>
  </si>
  <si>
    <t xml:space="preserve"> Pakuotėje iki 50 vnt.  Šaldytam audiniui ruošti.</t>
  </si>
  <si>
    <t>180.5</t>
  </si>
  <si>
    <t>Histologinių ašmenų laikiklis</t>
  </si>
  <si>
    <t xml:space="preserve">Bendra 180 pirkimo dalies kaina, Eur: </t>
  </si>
  <si>
    <r>
      <rPr>
        <sz val="10"/>
        <rFont val="Times New Roman"/>
        <family val="1"/>
        <charset val="186"/>
      </rPr>
      <t xml:space="preserve"> Histologinių mikropreparatų gamybos procesas. Biopsinės ir operacinės medžiagos apdorojimui. Spalvos: a) rožinė, b) geltona, c)</t>
    </r>
    <r>
      <rPr>
        <b/>
        <sz val="10"/>
        <rFont val="Times New Roman"/>
        <family val="1"/>
        <charset val="186"/>
      </rPr>
      <t xml:space="preserve"> šviesiai žalia</t>
    </r>
    <r>
      <rPr>
        <sz val="10"/>
        <rFont val="Times New Roman"/>
        <family val="1"/>
        <charset val="186"/>
      </rPr>
      <t xml:space="preserve">. Privalo būti galimybė užsakyti visų trijų spalvų. Turi būti galimybė rašyti ant kasetės paprastu pieštuku. Tinklelis smulkus/tankus. </t>
    </r>
  </si>
  <si>
    <t>Vienkartinė histologinė liejimo kasetė be dangtelio</t>
  </si>
  <si>
    <t>2.3. Kartu su pasiūlymu turi būti pateikti dokumentai: 
- jeigu siūlomi reagentai yra to paties gamintojo kaip analizatorius, būtina pateikti dokumentus (įrangos instrukcija ir/arba reagentų gamintojo aiškinamasis raštas ir/arba reagentų informacinis lapelis), įrodančius, kad siūlomus reagentus galima naudoti su Pirkėjo naudojama arba Tiekėjo siūloma medicinine įranga (taikoma 32, 33, 34, 35, 155 ir 156 pirkimo objekto dalims). 
- jeigu konkrečiam analizatoriui siūlomi reagentai, pagaminti kito, negu analizatoriaus gamintojo, būtina pateikti gamintojo adaptacijos protokolą, ar kitą lygiavertį dokumentą, konkrečiam analizatoriaus modeliui, patvirtinantį patikimus, siūlomų reagentų išbandymo su šiuo analizatoriumi, rezultatus.</t>
  </si>
  <si>
    <t>2.4. Kartu su pasiūlymu turi būti pateikti Įrangos techninių charakteristikų aprašymai, katalogai, specifikacijos, įrangos instrukcija ir vartotojo vadovas ar kiti lygiaverčiai dokumentai, patvirtinantys, kad siūlomi analizatoriai atitinka techninėje specifikacijoje analizatoriams nustatytus reikalavimus (šioje pateiktoje dokumentacijoje turi būti tiksliai ir aiškiai pažymėtas techninis parametras).</t>
  </si>
  <si>
    <t>2.2. Įranga turi būti pažymėta CE. Kartu su pasiūlymu turi būti pateikti CE sertifikatai arba lygiaverčiai dokumentai, patvirtinantys, kad tiekėjo siūloma įranga atitinka Medicinos priemonių reglamentui (2017/745/ES) ir In vitro diagnostikos medicinos priemonių reglamentui (2017/746/ES), nustatytus reikalavimus (pateikiamos skaitmeninės dokumento kopijos).</t>
  </si>
  <si>
    <t>Strefa-HTL Haemolance-Plus actual-katalogas-p, 3, 4psl.</t>
  </si>
  <si>
    <t>Strefa-HTL,
Haemolance Plus/NormalFlow</t>
  </si>
  <si>
    <t>Deltalab Indas 150ml PP raud.ster. DTL409726 (0.11)
Sarstedt, 10.253.020, Urine Monovette®, Boric acid, 10 ml, cap green (0.37)</t>
  </si>
  <si>
    <t>Pateikiama gamintojo instrukcija</t>
  </si>
  <si>
    <t>Pateikiama gamintojo katalogo kopija</t>
  </si>
  <si>
    <t>LP Italiana, 18408X</t>
  </si>
  <si>
    <t>LP Italiana,  centrifuge conical tubes, 10 ml, kodas 112010</t>
  </si>
  <si>
    <t>RPTGSF1  Testai kirmėlių kiaušinėl nustatymui Graham Safe/Clean N50, Durviz</t>
  </si>
  <si>
    <t>Whatman, Filters grade 1, 100vnt kodas  1001-047</t>
  </si>
  <si>
    <t>Tamponėlis sterilus medis Kaltek /0686/ N1000</t>
  </si>
  <si>
    <t>Pateikiama gamintojo dokumentacija</t>
  </si>
  <si>
    <r>
      <t>Kaltek,. Formaldehyde 4</t>
    </r>
    <r>
      <rPr>
        <sz val="10"/>
        <rFont val="Times New Roman"/>
        <family val="1"/>
        <charset val="186"/>
      </rPr>
      <t>%, pH6,9-7,1, 1ltr, kodas 1609</t>
    </r>
  </si>
  <si>
    <t>Kaltek, Formaldehyde 4%, pH6,9-7,1, 5 ltr kodas 1614</t>
  </si>
  <si>
    <t>Kaltek, Formaldehyde 4%, pH6,9-7,1, 10 ltr, kodas 1617</t>
  </si>
  <si>
    <t>Kaltek Fixative Cytologic KITO-Fix /2185/ 200ml</t>
  </si>
  <si>
    <t>Feather, Microtome blades S35</t>
  </si>
  <si>
    <t>Feather, Microtome blades N35</t>
  </si>
  <si>
    <t>Feather, Microtome blades C35</t>
  </si>
  <si>
    <t>Feather, Microtome blades A-35</t>
  </si>
  <si>
    <t>Feather, Handle for microtome blades F-80P</t>
  </si>
  <si>
    <t>Pateikiama gamintojo dokumetacija</t>
  </si>
  <si>
    <t>Kaltek, Ayre scrabes N100, kodas 0877</t>
  </si>
  <si>
    <t>Marienfeld, Embedding cassettes without lid N500, kodas 525250X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</si>
</sst>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 _€_-;\-* #,##0.00\ _€_-;_-* \-??\ _€_-;_-@_-"/>
    <numFmt numFmtId="165" formatCode="0.0000"/>
    <numFmt numFmtId="166" formatCode="_-* #,##0.0000\ _€_-;\-* #,##0.0000\ _€_-;_-* \-??\ _€_-;_-@_-"/>
    <numFmt numFmtId="167" formatCode="_-* #,##0.000\ _€_-;\-* #,##0.000\ _€_-;_-* \-??\ _€_-;_-@_-"/>
  </numFmts>
  <fonts count="28" x14ac:knownFonts="1">
    <font>
      <sz val="11"/>
      <color rgb="FF000000"/>
      <name val="Calibri"/>
      <family val="2"/>
      <charset val="186"/>
    </font>
    <font>
      <sz val="11"/>
      <color rgb="FF333333"/>
      <name val="Calibri"/>
      <family val="2"/>
      <charset val="186"/>
    </font>
    <font>
      <sz val="11"/>
      <color rgb="FF000000"/>
      <name val="Calibri"/>
      <family val="2"/>
      <charset val="1"/>
    </font>
    <font>
      <sz val="10"/>
      <color rgb="FF000000"/>
      <name val="Times New Roman"/>
      <family val="1"/>
      <charset val="1"/>
    </font>
    <font>
      <sz val="10"/>
      <color rgb="FF000000"/>
      <name val="Arial"/>
      <family val="2"/>
      <charset val="186"/>
    </font>
    <font>
      <b/>
      <sz val="10"/>
      <color rgb="FF000000"/>
      <name val="Times New Roman"/>
      <family val="1"/>
      <charset val="186"/>
    </font>
    <font>
      <b/>
      <sz val="10"/>
      <color rgb="FF000000"/>
      <name val="Times New Roman"/>
      <family val="1"/>
      <charset val="1"/>
    </font>
    <font>
      <b/>
      <u/>
      <sz val="10"/>
      <color rgb="FF000000"/>
      <name val="Times New Roman"/>
      <family val="1"/>
      <charset val="1"/>
    </font>
    <font>
      <sz val="10"/>
      <color rgb="FF000000"/>
      <name val="Times New Roman"/>
      <family val="1"/>
      <charset val="186"/>
    </font>
    <font>
      <sz val="10"/>
      <name val="Times New Roman"/>
      <family val="1"/>
      <charset val="186"/>
    </font>
    <font>
      <sz val="10"/>
      <color rgb="FF333333"/>
      <name val="Times New Roman"/>
      <family val="1"/>
      <charset val="1"/>
    </font>
    <font>
      <b/>
      <sz val="10"/>
      <color rgb="FF333333"/>
      <name val="Times New Roman"/>
      <family val="1"/>
      <charset val="186"/>
    </font>
    <font>
      <b/>
      <sz val="10"/>
      <name val="Times New Roman"/>
      <family val="1"/>
      <charset val="186"/>
    </font>
    <font>
      <sz val="10"/>
      <name val="Times New Roman"/>
      <family val="1"/>
      <charset val="1"/>
    </font>
    <font>
      <b/>
      <sz val="12"/>
      <name val="Times New Roman"/>
      <family val="1"/>
      <charset val="186"/>
    </font>
    <font>
      <sz val="10"/>
      <color rgb="FF333333"/>
      <name val="Times New Roman"/>
      <family val="1"/>
      <charset val="186"/>
    </font>
    <font>
      <sz val="10"/>
      <name val="Arial"/>
      <family val="2"/>
      <charset val="186"/>
    </font>
    <font>
      <sz val="12"/>
      <color rgb="FF000000"/>
      <name val="Times New Roman"/>
      <family val="1"/>
      <charset val="186"/>
    </font>
    <font>
      <i/>
      <sz val="10"/>
      <color rgb="FF333333"/>
      <name val="Times New Roman"/>
      <family val="1"/>
      <charset val="186"/>
    </font>
    <font>
      <sz val="8"/>
      <name val="Calibri"/>
      <family val="2"/>
      <charset val="186"/>
    </font>
    <font>
      <b/>
      <i/>
      <sz val="10"/>
      <color rgb="FFFF0000"/>
      <name val="Times New Roman"/>
      <family val="1"/>
      <charset val="186"/>
    </font>
    <font>
      <b/>
      <sz val="11"/>
      <color rgb="FF000000"/>
      <name val="Times New Roman"/>
      <family val="1"/>
      <charset val="186"/>
    </font>
    <font>
      <sz val="11"/>
      <color rgb="FF000000"/>
      <name val="Times New Roman"/>
      <family val="1"/>
      <charset val="186"/>
    </font>
    <font>
      <sz val="11"/>
      <name val="Times New Roman"/>
      <family val="1"/>
      <charset val="186"/>
    </font>
    <font>
      <b/>
      <sz val="11"/>
      <name val="Times New Roman"/>
      <family val="1"/>
      <charset val="186"/>
    </font>
    <font>
      <sz val="11"/>
      <color indexed="63"/>
      <name val="Calibri"/>
      <family val="2"/>
      <charset val="186"/>
    </font>
    <font>
      <sz val="10"/>
      <color rgb="FF212529"/>
      <name val="Times New Roman"/>
      <family val="1"/>
      <charset val="186"/>
    </font>
    <font>
      <sz val="10"/>
      <color indexed="63"/>
      <name val="Times New Roman"/>
      <family val="1"/>
      <charset val="186"/>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s>
  <cellStyleXfs count="10">
    <xf numFmtId="0" fontId="0" fillId="0" borderId="0"/>
    <xf numFmtId="164" fontId="1" fillId="0" borderId="0" applyBorder="0" applyProtection="0"/>
    <xf numFmtId="0" fontId="2" fillId="0" borderId="0" applyBorder="0" applyProtection="0"/>
    <xf numFmtId="164" fontId="16" fillId="0" borderId="0"/>
    <xf numFmtId="164" fontId="16" fillId="0" borderId="0"/>
    <xf numFmtId="0" fontId="16" fillId="0" borderId="0"/>
    <xf numFmtId="164" fontId="25" fillId="0" borderId="0" applyBorder="0" applyProtection="0"/>
    <xf numFmtId="0" fontId="16" fillId="0" borderId="0"/>
    <xf numFmtId="0" fontId="16" fillId="0" borderId="0"/>
    <xf numFmtId="0" fontId="16" fillId="0" borderId="0"/>
  </cellStyleXfs>
  <cellXfs count="137">
    <xf numFmtId="0" fontId="0" fillId="0" borderId="0" xfId="0"/>
    <xf numFmtId="0" fontId="3" fillId="0" borderId="0" xfId="0" applyFont="1" applyAlignment="1">
      <alignment horizontal="center"/>
    </xf>
    <xf numFmtId="0" fontId="3" fillId="0" borderId="0" xfId="0" applyFont="1"/>
    <xf numFmtId="0" fontId="3" fillId="0" borderId="0" xfId="0" applyFont="1" applyAlignment="1">
      <alignment vertical="top"/>
    </xf>
    <xf numFmtId="0" fontId="4" fillId="0" borderId="0" xfId="0" applyFont="1" applyAlignment="1">
      <alignment vertical="center"/>
    </xf>
    <xf numFmtId="0" fontId="4" fillId="0" borderId="0" xfId="0" applyFont="1"/>
    <xf numFmtId="164" fontId="5" fillId="0" borderId="1" xfId="0" applyNumberFormat="1" applyFont="1" applyBorder="1" applyAlignment="1">
      <alignment horizontal="center" vertical="center" wrapText="1"/>
    </xf>
    <xf numFmtId="0" fontId="5" fillId="0" borderId="2" xfId="0" applyFont="1" applyBorder="1" applyAlignment="1">
      <alignment horizontal="center" vertical="center" wrapText="1" shrinkToFit="1"/>
    </xf>
    <xf numFmtId="0" fontId="5" fillId="0" borderId="2" xfId="0" applyFont="1" applyBorder="1" applyAlignment="1">
      <alignment horizontal="center" vertical="center" wrapText="1"/>
    </xf>
    <xf numFmtId="49" fontId="5" fillId="0" borderId="2" xfId="0" applyNumberFormat="1" applyFont="1" applyBorder="1" applyAlignment="1">
      <alignment horizontal="center" vertical="top" wrapText="1"/>
    </xf>
    <xf numFmtId="0" fontId="5" fillId="0" borderId="1" xfId="0" applyFont="1" applyBorder="1" applyAlignment="1">
      <alignment horizontal="center" vertical="top" wrapText="1"/>
    </xf>
    <xf numFmtId="0" fontId="5" fillId="0" borderId="2" xfId="0" applyFont="1" applyBorder="1" applyAlignment="1">
      <alignment horizontal="center" vertical="top" wrapText="1" shrinkToFit="1"/>
    </xf>
    <xf numFmtId="0" fontId="8" fillId="0" borderId="2" xfId="0" applyFont="1" applyBorder="1" applyAlignment="1">
      <alignment horizontal="center" vertical="top"/>
    </xf>
    <xf numFmtId="0" fontId="8" fillId="0" borderId="2" xfId="0" applyFont="1" applyBorder="1" applyAlignment="1">
      <alignment horizontal="left" vertical="top" wrapText="1"/>
    </xf>
    <xf numFmtId="0" fontId="8" fillId="0" borderId="2" xfId="0" applyFont="1" applyBorder="1" applyAlignment="1">
      <alignment horizontal="center" vertical="top" wrapText="1" readingOrder="1"/>
    </xf>
    <xf numFmtId="0" fontId="8" fillId="0" borderId="3" xfId="0" applyFont="1" applyBorder="1" applyAlignment="1">
      <alignment horizontal="left" vertical="top" wrapText="1" readingOrder="1"/>
    </xf>
    <xf numFmtId="0" fontId="8" fillId="0" borderId="4" xfId="0" applyFont="1" applyBorder="1" applyAlignment="1">
      <alignment horizontal="center" vertical="top" wrapText="1" readingOrder="1"/>
    </xf>
    <xf numFmtId="0" fontId="8" fillId="0" borderId="4" xfId="0" applyFont="1" applyBorder="1" applyAlignment="1">
      <alignment horizontal="left" vertical="top" wrapText="1" readingOrder="1"/>
    </xf>
    <xf numFmtId="0" fontId="8" fillId="0" borderId="4" xfId="0" applyFont="1" applyBorder="1" applyAlignment="1">
      <alignment horizontal="center" vertical="top"/>
    </xf>
    <xf numFmtId="0" fontId="5" fillId="0" borderId="3" xfId="0" applyFont="1" applyBorder="1" applyAlignment="1">
      <alignment horizontal="center" vertical="center" wrapText="1" shrinkToFit="1"/>
    </xf>
    <xf numFmtId="0" fontId="10" fillId="0" borderId="2" xfId="0" applyFont="1" applyBorder="1" applyAlignment="1">
      <alignment horizontal="left" vertical="top" wrapText="1"/>
    </xf>
    <xf numFmtId="164" fontId="12" fillId="0" borderId="2"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center" vertical="center" wrapText="1" shrinkToFit="1"/>
    </xf>
    <xf numFmtId="0" fontId="8" fillId="0" borderId="2" xfId="0" applyFont="1" applyBorder="1" applyAlignment="1">
      <alignment horizontal="center" vertical="top" wrapText="1"/>
    </xf>
    <xf numFmtId="0" fontId="9" fillId="0" borderId="0" xfId="0" applyFont="1"/>
    <xf numFmtId="0" fontId="9" fillId="0" borderId="2" xfId="0" applyFont="1" applyBorder="1" applyAlignment="1">
      <alignment horizontal="left" vertical="top" wrapText="1"/>
    </xf>
    <xf numFmtId="0" fontId="0" fillId="0" borderId="0" xfId="0" applyAlignment="1">
      <alignment horizontal="left"/>
    </xf>
    <xf numFmtId="0" fontId="17" fillId="0" borderId="0" xfId="0" applyFont="1"/>
    <xf numFmtId="0" fontId="9" fillId="0" borderId="0" xfId="0" applyFont="1" applyAlignment="1">
      <alignment wrapText="1"/>
    </xf>
    <xf numFmtId="164" fontId="9" fillId="0" borderId="0" xfId="0" applyNumberFormat="1" applyFont="1" applyAlignment="1">
      <alignment horizontal="center" vertical="top" wrapText="1"/>
    </xf>
    <xf numFmtId="0" fontId="9" fillId="0" borderId="0" xfId="0" applyFont="1" applyAlignment="1">
      <alignment horizontal="left" wrapText="1"/>
    </xf>
    <xf numFmtId="0" fontId="9" fillId="0" borderId="0" xfId="0" applyFont="1" applyAlignment="1">
      <alignment vertical="top" wrapText="1"/>
    </xf>
    <xf numFmtId="164" fontId="9" fillId="0" borderId="0" xfId="0" applyNumberFormat="1" applyFont="1"/>
    <xf numFmtId="0" fontId="15" fillId="0" borderId="0" xfId="0" applyFont="1" applyAlignment="1">
      <alignment horizontal="center" vertical="top" wrapText="1" readingOrder="1"/>
    </xf>
    <xf numFmtId="0" fontId="12" fillId="0" borderId="0" xfId="0" applyFont="1" applyAlignment="1">
      <alignment horizontal="center" wrapText="1"/>
    </xf>
    <xf numFmtId="0" fontId="9" fillId="0" borderId="0" xfId="0" applyFont="1" applyAlignment="1">
      <alignment horizontal="center" vertical="top" wrapText="1"/>
    </xf>
    <xf numFmtId="0" fontId="15" fillId="0" borderId="0" xfId="0" applyFont="1" applyAlignment="1">
      <alignment vertical="top" wrapText="1" readingOrder="1"/>
    </xf>
    <xf numFmtId="0" fontId="9" fillId="0" borderId="0" xfId="0" applyFont="1" applyAlignment="1">
      <alignment vertical="top" wrapText="1" readingOrder="1"/>
    </xf>
    <xf numFmtId="0" fontId="21" fillId="0" borderId="0" xfId="0" applyFont="1"/>
    <xf numFmtId="0" fontId="22" fillId="0" borderId="0" xfId="0" applyFont="1"/>
    <xf numFmtId="0" fontId="12" fillId="0" borderId="1" xfId="0" applyFont="1" applyBorder="1" applyAlignment="1">
      <alignment horizontal="center" vertical="center" wrapText="1"/>
    </xf>
    <xf numFmtId="0" fontId="5" fillId="0" borderId="1" xfId="0" applyFont="1" applyBorder="1" applyAlignment="1">
      <alignment horizontal="center" vertical="top" wrapText="1" shrinkToFit="1"/>
    </xf>
    <xf numFmtId="0" fontId="23" fillId="0" borderId="0" xfId="0" applyFont="1"/>
    <xf numFmtId="0" fontId="8" fillId="0" borderId="2" xfId="0" applyFont="1" applyBorder="1" applyAlignment="1">
      <alignment horizontal="left" vertical="top" wrapText="1" readingOrder="1"/>
    </xf>
    <xf numFmtId="0" fontId="9" fillId="0" borderId="8" xfId="8" applyFont="1" applyBorder="1" applyAlignment="1">
      <alignment horizontal="center" vertical="top" wrapText="1"/>
    </xf>
    <xf numFmtId="0" fontId="4" fillId="0" borderId="8" xfId="0" applyFont="1" applyBorder="1"/>
    <xf numFmtId="0" fontId="9" fillId="0" borderId="8" xfId="9" applyFont="1" applyBorder="1" applyAlignment="1">
      <alignment horizontal="center" vertical="top"/>
    </xf>
    <xf numFmtId="165" fontId="8" fillId="0" borderId="2" xfId="0" applyNumberFormat="1" applyFont="1" applyBorder="1" applyAlignment="1">
      <alignment horizontal="center" vertical="top"/>
    </xf>
    <xf numFmtId="0" fontId="9" fillId="0" borderId="7" xfId="0" applyFont="1" applyBorder="1" applyAlignment="1">
      <alignment horizontal="center" vertical="top" wrapText="1"/>
    </xf>
    <xf numFmtId="4" fontId="9" fillId="0" borderId="6" xfId="0" applyNumberFormat="1" applyFont="1" applyBorder="1" applyAlignment="1">
      <alignment horizontal="center" vertical="top"/>
    </xf>
    <xf numFmtId="0" fontId="4" fillId="0" borderId="0" xfId="0" applyFont="1" applyAlignment="1">
      <alignment wrapText="1"/>
    </xf>
    <xf numFmtId="0" fontId="4" fillId="0" borderId="2" xfId="0" applyFont="1" applyBorder="1" applyAlignment="1">
      <alignment horizontal="center" wrapText="1"/>
    </xf>
    <xf numFmtId="0" fontId="4" fillId="0" borderId="5" xfId="0" applyFont="1" applyBorder="1" applyAlignment="1">
      <alignment wrapText="1"/>
    </xf>
    <xf numFmtId="0" fontId="9" fillId="2" borderId="2" xfId="0" applyFont="1" applyFill="1" applyBorder="1" applyAlignment="1">
      <alignment horizontal="center" vertical="top"/>
    </xf>
    <xf numFmtId="0" fontId="9" fillId="2" borderId="2" xfId="0" applyFont="1" applyFill="1" applyBorder="1" applyAlignment="1">
      <alignment vertical="top" wrapText="1"/>
    </xf>
    <xf numFmtId="0" fontId="8" fillId="2" borderId="2" xfId="0" applyFont="1" applyFill="1" applyBorder="1" applyAlignment="1">
      <alignment horizontal="center" vertical="top"/>
    </xf>
    <xf numFmtId="0" fontId="8" fillId="2" borderId="2" xfId="0" applyFont="1" applyFill="1" applyBorder="1" applyAlignment="1">
      <alignment horizontal="left" vertical="top" wrapText="1" readingOrder="1"/>
    </xf>
    <xf numFmtId="0" fontId="8" fillId="2" borderId="2" xfId="0" applyFont="1" applyFill="1" applyBorder="1" applyAlignment="1">
      <alignment horizontal="center" vertical="top" wrapText="1" readingOrder="1"/>
    </xf>
    <xf numFmtId="0" fontId="9" fillId="2" borderId="2" xfId="0" applyFont="1" applyFill="1" applyBorder="1" applyAlignment="1">
      <alignment horizontal="left" vertical="top" wrapText="1"/>
    </xf>
    <xf numFmtId="0" fontId="8" fillId="2" borderId="2" xfId="0" applyFont="1" applyFill="1" applyBorder="1" applyAlignment="1">
      <alignment vertical="top" wrapText="1"/>
    </xf>
    <xf numFmtId="0" fontId="4" fillId="2" borderId="0" xfId="0" applyFont="1" applyFill="1"/>
    <xf numFmtId="0" fontId="10" fillId="2" borderId="2" xfId="0" applyFont="1" applyFill="1" applyBorder="1" applyAlignment="1">
      <alignment horizontal="left" vertical="top" wrapText="1"/>
    </xf>
    <xf numFmtId="164" fontId="8" fillId="2" borderId="2" xfId="0" applyNumberFormat="1" applyFont="1" applyFill="1" applyBorder="1" applyAlignment="1">
      <alignment horizontal="center" vertical="top"/>
    </xf>
    <xf numFmtId="0" fontId="8" fillId="2" borderId="2" xfId="0" applyFont="1" applyFill="1" applyBorder="1" applyAlignment="1">
      <alignment vertical="center" wrapText="1"/>
    </xf>
    <xf numFmtId="0" fontId="8" fillId="2" borderId="2" xfId="0" applyFont="1" applyFill="1" applyBorder="1" applyAlignment="1">
      <alignment horizontal="center" vertical="center" wrapText="1"/>
    </xf>
    <xf numFmtId="0" fontId="8" fillId="2" borderId="2" xfId="0" applyFont="1" applyFill="1" applyBorder="1" applyAlignment="1">
      <alignment wrapText="1"/>
    </xf>
    <xf numFmtId="0" fontId="8" fillId="2" borderId="2" xfId="0" applyFont="1" applyFill="1" applyBorder="1" applyAlignment="1">
      <alignment horizontal="left" vertical="top" wrapText="1"/>
    </xf>
    <xf numFmtId="0" fontId="8" fillId="2" borderId="3" xfId="0" applyFont="1" applyFill="1" applyBorder="1" applyAlignment="1">
      <alignment horizontal="center" vertical="top" wrapText="1" readingOrder="1"/>
    </xf>
    <xf numFmtId="0" fontId="26" fillId="2" borderId="0" xfId="0" applyFont="1" applyFill="1" applyAlignment="1">
      <alignment vertical="top" wrapText="1"/>
    </xf>
    <xf numFmtId="0" fontId="0" fillId="2" borderId="0" xfId="0" applyFill="1"/>
    <xf numFmtId="0" fontId="15" fillId="2" borderId="2" xfId="0" applyFont="1" applyFill="1" applyBorder="1" applyAlignment="1">
      <alignment horizontal="left" vertical="top" wrapText="1"/>
    </xf>
    <xf numFmtId="0" fontId="15" fillId="2" borderId="2" xfId="0" applyFont="1" applyFill="1" applyBorder="1" applyAlignment="1">
      <alignment horizontal="center" vertical="top" wrapText="1"/>
    </xf>
    <xf numFmtId="0" fontId="15" fillId="2" borderId="6" xfId="0" applyFont="1" applyFill="1" applyBorder="1" applyAlignment="1">
      <alignment horizontal="left" vertical="top" wrapText="1"/>
    </xf>
    <xf numFmtId="165" fontId="9" fillId="2" borderId="2" xfId="0" applyNumberFormat="1" applyFont="1" applyFill="1" applyBorder="1" applyAlignment="1">
      <alignment horizontal="right" vertical="top"/>
    </xf>
    <xf numFmtId="2" fontId="9" fillId="2" borderId="6" xfId="0" applyNumberFormat="1" applyFont="1" applyFill="1" applyBorder="1" applyAlignment="1">
      <alignment horizontal="right" vertical="top"/>
    </xf>
    <xf numFmtId="166" fontId="9" fillId="2" borderId="9" xfId="0" applyNumberFormat="1" applyFont="1" applyFill="1" applyBorder="1" applyAlignment="1">
      <alignment horizontal="right" vertical="top"/>
    </xf>
    <xf numFmtId="0" fontId="0" fillId="0" borderId="0" xfId="0" applyAlignment="1">
      <alignment wrapText="1"/>
    </xf>
    <xf numFmtId="0" fontId="0" fillId="0" borderId="0" xfId="0" applyAlignment="1">
      <alignment horizontal="center" wrapText="1"/>
    </xf>
    <xf numFmtId="0" fontId="0" fillId="2" borderId="0" xfId="0" applyFill="1" applyAlignment="1">
      <alignment wrapText="1"/>
    </xf>
    <xf numFmtId="0" fontId="9" fillId="2" borderId="2" xfId="0" applyFont="1" applyFill="1" applyBorder="1" applyAlignment="1">
      <alignment horizontal="center" vertical="top" wrapText="1"/>
    </xf>
    <xf numFmtId="0" fontId="15" fillId="2" borderId="2" xfId="0" applyFont="1" applyFill="1" applyBorder="1" applyAlignment="1">
      <alignment horizontal="left" vertical="top" wrapText="1" readingOrder="1"/>
    </xf>
    <xf numFmtId="0" fontId="15" fillId="2" borderId="2" xfId="0" applyFont="1" applyFill="1" applyBorder="1" applyAlignment="1">
      <alignment horizontal="center" vertical="top" wrapText="1" readingOrder="1"/>
    </xf>
    <xf numFmtId="0" fontId="9" fillId="2" borderId="9" xfId="0" applyFont="1" applyFill="1" applyBorder="1" applyAlignment="1">
      <alignment horizontal="center" vertical="top" wrapText="1"/>
    </xf>
    <xf numFmtId="2" fontId="9" fillId="2" borderId="2" xfId="0" applyNumberFormat="1" applyFont="1" applyFill="1" applyBorder="1" applyAlignment="1">
      <alignment horizontal="center" vertical="top" wrapText="1"/>
    </xf>
    <xf numFmtId="0" fontId="27" fillId="2" borderId="9" xfId="0" applyFont="1" applyFill="1" applyBorder="1" applyAlignment="1">
      <alignment horizontal="left" vertical="top" wrapText="1" readingOrder="1"/>
    </xf>
    <xf numFmtId="2" fontId="12" fillId="2" borderId="0" xfId="0" applyNumberFormat="1" applyFont="1" applyFill="1" applyAlignment="1">
      <alignment horizontal="center" vertical="top" wrapText="1"/>
    </xf>
    <xf numFmtId="2" fontId="9" fillId="2" borderId="9" xfId="0" applyNumberFormat="1" applyFont="1" applyFill="1" applyBorder="1" applyAlignment="1">
      <alignment horizontal="center" vertical="top" wrapText="1"/>
    </xf>
    <xf numFmtId="4" fontId="9" fillId="2" borderId="2" xfId="0" applyNumberFormat="1" applyFont="1" applyFill="1" applyBorder="1" applyAlignment="1">
      <alignment horizontal="center" vertical="top" wrapText="1"/>
    </xf>
    <xf numFmtId="4" fontId="12" fillId="2" borderId="2" xfId="0" applyNumberFormat="1" applyFont="1" applyFill="1" applyBorder="1" applyAlignment="1">
      <alignment wrapText="1"/>
    </xf>
    <xf numFmtId="0" fontId="15" fillId="2" borderId="2" xfId="0" applyFont="1" applyFill="1" applyBorder="1" applyAlignment="1">
      <alignment vertical="top" wrapText="1" readingOrder="1"/>
    </xf>
    <xf numFmtId="165" fontId="9" fillId="2" borderId="2" xfId="0" applyNumberFormat="1" applyFont="1" applyFill="1" applyBorder="1" applyAlignment="1">
      <alignment horizontal="center" vertical="top" wrapText="1"/>
    </xf>
    <xf numFmtId="49" fontId="9" fillId="2" borderId="9" xfId="0" applyNumberFormat="1" applyFont="1" applyFill="1" applyBorder="1" applyAlignment="1">
      <alignment horizontal="center" vertical="top" wrapText="1"/>
    </xf>
    <xf numFmtId="0" fontId="15" fillId="2" borderId="2" xfId="0" applyFont="1" applyFill="1" applyBorder="1" applyAlignment="1">
      <alignment horizontal="left" wrapText="1" readingOrder="1"/>
    </xf>
    <xf numFmtId="4" fontId="9" fillId="2" borderId="2" xfId="0" applyNumberFormat="1" applyFont="1" applyFill="1" applyBorder="1" applyAlignment="1">
      <alignment horizontal="right" vertical="top" wrapText="1"/>
    </xf>
    <xf numFmtId="4" fontId="12" fillId="2" borderId="2" xfId="0" applyNumberFormat="1" applyFont="1" applyFill="1" applyBorder="1" applyAlignment="1">
      <alignment horizontal="right" wrapText="1"/>
    </xf>
    <xf numFmtId="0" fontId="9" fillId="2" borderId="2" xfId="0" applyFont="1" applyFill="1" applyBorder="1" applyAlignment="1">
      <alignment vertical="top" wrapText="1" readingOrder="1"/>
    </xf>
    <xf numFmtId="166" fontId="9" fillId="2" borderId="9" xfId="0" applyNumberFormat="1" applyFont="1" applyFill="1" applyBorder="1" applyAlignment="1">
      <alignment horizontal="center" vertical="top" wrapText="1"/>
    </xf>
    <xf numFmtId="39" fontId="9" fillId="2" borderId="9" xfId="0" applyNumberFormat="1" applyFont="1" applyFill="1" applyBorder="1" applyAlignment="1">
      <alignment vertical="top" wrapText="1"/>
    </xf>
    <xf numFmtId="164" fontId="9" fillId="2" borderId="0" xfId="0" applyNumberFormat="1" applyFont="1" applyFill="1" applyAlignment="1">
      <alignment horizontal="center" vertical="top" wrapText="1"/>
    </xf>
    <xf numFmtId="0" fontId="9" fillId="2" borderId="0" xfId="0" applyFont="1" applyFill="1" applyAlignment="1">
      <alignment vertical="top" wrapText="1"/>
    </xf>
    <xf numFmtId="0" fontId="9" fillId="2" borderId="0" xfId="0" applyFont="1" applyFill="1" applyAlignment="1">
      <alignment horizontal="center" vertical="top" wrapText="1"/>
    </xf>
    <xf numFmtId="0" fontId="9" fillId="2" borderId="0" xfId="0" applyFont="1" applyFill="1" applyAlignment="1">
      <alignment vertical="top" wrapText="1" readingOrder="1"/>
    </xf>
    <xf numFmtId="49" fontId="9" fillId="2" borderId="2" xfId="0" applyNumberFormat="1" applyFont="1" applyFill="1" applyBorder="1" applyAlignment="1">
      <alignment vertical="top" wrapText="1" readingOrder="1"/>
    </xf>
    <xf numFmtId="0" fontId="13" fillId="2" borderId="9" xfId="0" applyFont="1" applyFill="1" applyBorder="1" applyAlignment="1">
      <alignment horizontal="center" vertical="top" wrapText="1" shrinkToFit="1"/>
    </xf>
    <xf numFmtId="2" fontId="13" fillId="2" borderId="9" xfId="0" applyNumberFormat="1" applyFont="1" applyFill="1" applyBorder="1" applyAlignment="1">
      <alignment vertical="top" wrapText="1" shrinkToFit="1"/>
    </xf>
    <xf numFmtId="167" fontId="13" fillId="2" borderId="9" xfId="0" applyNumberFormat="1" applyFont="1" applyFill="1" applyBorder="1" applyAlignment="1">
      <alignment horizontal="center" vertical="top" wrapText="1" shrinkToFit="1"/>
    </xf>
    <xf numFmtId="4" fontId="8" fillId="0" borderId="2" xfId="0" applyNumberFormat="1" applyFont="1" applyBorder="1" applyAlignment="1">
      <alignment horizontal="center" vertical="top"/>
    </xf>
    <xf numFmtId="4" fontId="8" fillId="2" borderId="2" xfId="0" applyNumberFormat="1" applyFont="1" applyFill="1" applyBorder="1" applyAlignment="1">
      <alignment horizontal="center" vertical="top"/>
    </xf>
    <xf numFmtId="165" fontId="8" fillId="2" borderId="2" xfId="0" applyNumberFormat="1" applyFont="1" applyFill="1" applyBorder="1" applyAlignment="1">
      <alignment horizontal="center" vertical="top"/>
    </xf>
    <xf numFmtId="0" fontId="4" fillId="0" borderId="0" xfId="0" applyFont="1" applyAlignment="1">
      <alignment horizontal="center" vertical="top"/>
    </xf>
    <xf numFmtId="0" fontId="5" fillId="0" borderId="2" xfId="0" applyFont="1" applyBorder="1" applyAlignment="1">
      <alignment horizontal="center" vertical="top" wrapText="1"/>
    </xf>
    <xf numFmtId="0" fontId="4" fillId="0" borderId="4" xfId="0" applyFont="1" applyBorder="1" applyAlignment="1">
      <alignment horizontal="center" vertical="top"/>
    </xf>
    <xf numFmtId="0" fontId="3" fillId="0" borderId="0" xfId="0" applyFont="1" applyAlignment="1">
      <alignment horizontal="center" vertical="top"/>
    </xf>
    <xf numFmtId="0" fontId="23" fillId="0" borderId="0" xfId="0" applyFont="1" applyAlignment="1">
      <alignment horizontal="left" wrapText="1"/>
    </xf>
    <xf numFmtId="0" fontId="5" fillId="0" borderId="0" xfId="0" applyFont="1" applyAlignment="1">
      <alignment horizontal="center"/>
    </xf>
    <xf numFmtId="0" fontId="6" fillId="0" borderId="0" xfId="0" applyFont="1" applyAlignment="1">
      <alignment horizontal="center" vertical="center"/>
    </xf>
    <xf numFmtId="0" fontId="22" fillId="0" borderId="0" xfId="0" applyFont="1" applyAlignment="1">
      <alignment horizontal="left"/>
    </xf>
    <xf numFmtId="0" fontId="0" fillId="0" borderId="0" xfId="0" applyAlignment="1">
      <alignment horizontal="left"/>
    </xf>
    <xf numFmtId="0" fontId="23" fillId="0" borderId="0" xfId="0" applyFont="1" applyAlignment="1">
      <alignment horizontal="left"/>
    </xf>
    <xf numFmtId="0" fontId="24" fillId="0" borderId="0" xfId="0" applyFont="1" applyAlignment="1">
      <alignment horizontal="left"/>
    </xf>
    <xf numFmtId="0" fontId="7" fillId="0" borderId="0" xfId="0" applyFont="1" applyAlignment="1">
      <alignment horizontal="center" vertical="center"/>
    </xf>
    <xf numFmtId="0" fontId="5" fillId="0" borderId="0" xfId="0" applyFont="1" applyAlignment="1">
      <alignment horizontal="center" vertical="center"/>
    </xf>
    <xf numFmtId="0" fontId="3" fillId="0" borderId="0" xfId="0" applyFont="1" applyAlignment="1">
      <alignment horizontal="center"/>
    </xf>
    <xf numFmtId="0" fontId="14" fillId="0" borderId="0" xfId="0" applyFont="1" applyAlignment="1">
      <alignment horizontal="center" vertical="center"/>
    </xf>
    <xf numFmtId="0" fontId="14" fillId="0" borderId="0" xfId="0" applyFont="1" applyAlignment="1">
      <alignment horizontal="center"/>
    </xf>
    <xf numFmtId="0" fontId="14" fillId="0" borderId="0" xfId="0" applyFont="1" applyAlignment="1">
      <alignment horizontal="center" vertical="top" wrapText="1"/>
    </xf>
    <xf numFmtId="0" fontId="12" fillId="2" borderId="0" xfId="0" applyFont="1" applyFill="1" applyAlignment="1">
      <alignment horizontal="center" vertical="top" wrapText="1"/>
    </xf>
    <xf numFmtId="0" fontId="12" fillId="2" borderId="3" xfId="0" applyFont="1" applyFill="1" applyBorder="1" applyAlignment="1">
      <alignment horizontal="right" wrapText="1"/>
    </xf>
    <xf numFmtId="0" fontId="12" fillId="2" borderId="4" xfId="0" applyFont="1" applyFill="1" applyBorder="1" applyAlignment="1">
      <alignment horizontal="right" wrapText="1"/>
    </xf>
    <xf numFmtId="0" fontId="12" fillId="2" borderId="5" xfId="0" applyFont="1" applyFill="1" applyBorder="1" applyAlignment="1">
      <alignment horizontal="right"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xf numFmtId="0" fontId="12" fillId="2" borderId="5" xfId="0" applyFont="1" applyFill="1" applyBorder="1" applyAlignment="1">
      <alignment horizontal="center" wrapText="1"/>
    </xf>
    <xf numFmtId="0" fontId="12" fillId="0" borderId="0" xfId="0" applyFont="1" applyAlignment="1">
      <alignment horizontal="center" vertical="center" wrapText="1"/>
    </xf>
    <xf numFmtId="0" fontId="12" fillId="0" borderId="0" xfId="0" applyFont="1" applyAlignment="1">
      <alignment horizontal="center" wrapText="1"/>
    </xf>
    <xf numFmtId="0" fontId="12" fillId="0" borderId="0" xfId="0" applyFont="1" applyAlignment="1">
      <alignment horizontal="center" vertical="top" wrapText="1"/>
    </xf>
  </cellXfs>
  <cellStyles count="10">
    <cellStyle name="Excel Built-in Explanatory Text" xfId="3" xr:uid="{00000000-0005-0000-0000-000008000000}"/>
    <cellStyle name="Explanatory Text 2" xfId="5" xr:uid="{CB273C63-3F35-41AD-A359-E3F3C0DB693C}"/>
    <cellStyle name="Įprastas" xfId="0" builtinId="0"/>
    <cellStyle name="Normal 2" xfId="1" xr:uid="{00000000-0005-0000-0000-000006000000}"/>
    <cellStyle name="Normal 2 2" xfId="7" xr:uid="{F4F5EAC3-2F3F-4DAD-906E-D9C2DF75600B}"/>
    <cellStyle name="Normal 2 3" xfId="6" xr:uid="{4893ED46-4A54-48B6-8DE4-65F3893751C5}"/>
    <cellStyle name="Normal 3" xfId="8" xr:uid="{8A5C785B-300E-43C6-8AC7-45AF1428A8A5}"/>
    <cellStyle name="Normal 4" xfId="9" xr:uid="{120E2D1E-F95E-414C-84EE-CE4EEFD819E1}"/>
    <cellStyle name="Normal 5" xfId="4" xr:uid="{3E8CA0B9-C5E8-4BB1-8473-8AC509019E2A}"/>
    <cellStyle name="TableStyleLight1" xfId="2"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34019-2D44-4617-87F6-C23F319065FF}">
  <dimension ref="A1:W20"/>
  <sheetViews>
    <sheetView topLeftCell="A7" zoomScaleNormal="100" workbookViewId="0">
      <selection activeCell="B23" sqref="B23"/>
    </sheetView>
  </sheetViews>
  <sheetFormatPr defaultRowHeight="15" x14ac:dyDescent="0.25"/>
  <sheetData>
    <row r="1" spans="1:11" x14ac:dyDescent="0.25">
      <c r="A1" s="2"/>
      <c r="B1" s="2"/>
      <c r="C1" s="2"/>
      <c r="D1" s="1"/>
      <c r="E1" s="3"/>
      <c r="F1" s="1"/>
      <c r="G1" s="4"/>
      <c r="H1" s="5"/>
      <c r="I1" s="5"/>
      <c r="J1" s="5"/>
      <c r="K1" s="5"/>
    </row>
    <row r="2" spans="1:11" x14ac:dyDescent="0.25">
      <c r="A2" s="115" t="s">
        <v>0</v>
      </c>
      <c r="B2" s="115"/>
      <c r="C2" s="115"/>
      <c r="D2" s="115"/>
      <c r="E2" s="115"/>
      <c r="F2" s="115"/>
      <c r="G2" s="115"/>
      <c r="H2" s="115"/>
      <c r="I2" s="115"/>
      <c r="J2" s="115"/>
      <c r="K2" s="115"/>
    </row>
    <row r="3" spans="1:11" x14ac:dyDescent="0.25">
      <c r="A3" s="116" t="s">
        <v>1</v>
      </c>
      <c r="B3" s="116"/>
      <c r="C3" s="116"/>
      <c r="D3" s="116"/>
      <c r="E3" s="116"/>
      <c r="F3" s="116"/>
      <c r="G3" s="116"/>
      <c r="H3" s="116"/>
      <c r="I3" s="116"/>
      <c r="J3" s="116"/>
      <c r="K3" s="116"/>
    </row>
    <row r="4" spans="1:11" x14ac:dyDescent="0.25">
      <c r="A4" s="116" t="s">
        <v>2</v>
      </c>
      <c r="B4" s="116"/>
      <c r="C4" s="116"/>
      <c r="D4" s="116"/>
      <c r="E4" s="116"/>
      <c r="F4" s="116"/>
      <c r="G4" s="116"/>
      <c r="H4" s="116"/>
      <c r="I4" s="116"/>
      <c r="J4" s="116"/>
      <c r="K4" s="116"/>
    </row>
    <row r="7" spans="1:11" s="40" customFormat="1" x14ac:dyDescent="0.25">
      <c r="A7" s="39" t="s">
        <v>3</v>
      </c>
      <c r="B7" s="39"/>
    </row>
    <row r="8" spans="1:11" s="40" customFormat="1" ht="19.899999999999999" customHeight="1" x14ac:dyDescent="0.25">
      <c r="A8" s="117" t="s">
        <v>4</v>
      </c>
      <c r="B8" s="117"/>
      <c r="C8" s="117"/>
      <c r="D8" s="117"/>
      <c r="E8" s="117"/>
      <c r="F8" s="117"/>
      <c r="G8" s="117"/>
      <c r="H8" s="117"/>
      <c r="I8" s="117"/>
      <c r="J8" s="117"/>
      <c r="K8" s="117"/>
    </row>
    <row r="9" spans="1:11" s="40" customFormat="1" ht="67.5" customHeight="1" x14ac:dyDescent="0.25">
      <c r="A9" s="114" t="s">
        <v>5</v>
      </c>
      <c r="B9" s="114"/>
      <c r="C9" s="114"/>
      <c r="D9" s="114"/>
      <c r="E9" s="114"/>
      <c r="F9" s="114"/>
      <c r="G9" s="114"/>
      <c r="H9" s="114"/>
      <c r="I9" s="114"/>
      <c r="J9" s="114"/>
      <c r="K9" s="114"/>
    </row>
    <row r="10" spans="1:11" s="40" customFormat="1" ht="16.5" customHeight="1" x14ac:dyDescent="0.25">
      <c r="A10" s="119" t="s">
        <v>6</v>
      </c>
      <c r="B10" s="119"/>
      <c r="C10" s="119"/>
      <c r="D10" s="119"/>
      <c r="E10" s="119"/>
      <c r="F10" s="119"/>
      <c r="G10" s="119"/>
      <c r="H10" s="119"/>
      <c r="I10" s="119"/>
      <c r="J10" s="119"/>
      <c r="K10" s="119"/>
    </row>
    <row r="11" spans="1:11" s="40" customFormat="1" ht="81" customHeight="1" x14ac:dyDescent="0.25">
      <c r="A11" s="114" t="s">
        <v>7</v>
      </c>
      <c r="B11" s="114"/>
      <c r="C11" s="114"/>
      <c r="D11" s="114"/>
      <c r="E11" s="114"/>
      <c r="F11" s="114"/>
      <c r="G11" s="114"/>
      <c r="H11" s="114"/>
      <c r="I11" s="114"/>
      <c r="J11" s="114"/>
      <c r="K11" s="114"/>
    </row>
    <row r="12" spans="1:11" s="40" customFormat="1" ht="65.25" customHeight="1" x14ac:dyDescent="0.25">
      <c r="A12" s="114" t="s">
        <v>8</v>
      </c>
      <c r="B12" s="114"/>
      <c r="C12" s="114"/>
      <c r="D12" s="114"/>
      <c r="E12" s="114"/>
      <c r="F12" s="114"/>
      <c r="G12" s="114"/>
      <c r="H12" s="114"/>
      <c r="I12" s="114"/>
      <c r="J12" s="114"/>
      <c r="K12" s="114"/>
    </row>
    <row r="13" spans="1:11" s="40" customFormat="1" ht="38.65" customHeight="1" x14ac:dyDescent="0.25">
      <c r="A13" s="114" t="s">
        <v>9</v>
      </c>
      <c r="B13" s="114"/>
      <c r="C13" s="114"/>
      <c r="D13" s="114"/>
      <c r="E13" s="114"/>
      <c r="F13" s="114"/>
      <c r="G13" s="114"/>
      <c r="H13" s="114"/>
      <c r="I13" s="114"/>
      <c r="J13" s="114"/>
      <c r="K13" s="114"/>
    </row>
    <row r="14" spans="1:11" s="40" customFormat="1" x14ac:dyDescent="0.25">
      <c r="A14" s="43"/>
      <c r="B14" s="43"/>
      <c r="C14" s="43"/>
      <c r="D14" s="43"/>
      <c r="E14" s="43"/>
      <c r="F14" s="43"/>
      <c r="G14" s="43"/>
      <c r="H14" s="43"/>
      <c r="I14" s="43"/>
      <c r="J14" s="43"/>
      <c r="K14" s="43"/>
    </row>
    <row r="15" spans="1:11" s="40" customFormat="1" ht="19.899999999999999" customHeight="1" x14ac:dyDescent="0.25">
      <c r="A15" s="120" t="s">
        <v>10</v>
      </c>
      <c r="B15" s="120"/>
      <c r="C15" s="120"/>
      <c r="D15" s="120"/>
      <c r="E15" s="120"/>
      <c r="F15" s="120"/>
      <c r="G15" s="120"/>
      <c r="H15" s="120"/>
      <c r="I15" s="120"/>
      <c r="J15" s="120"/>
      <c r="K15" s="120"/>
    </row>
    <row r="16" spans="1:11" s="40" customFormat="1" ht="22.9" customHeight="1" x14ac:dyDescent="0.25">
      <c r="A16" s="119" t="s">
        <v>11</v>
      </c>
      <c r="B16" s="119"/>
      <c r="C16" s="119"/>
      <c r="D16" s="119"/>
      <c r="E16" s="119"/>
      <c r="F16" s="119"/>
      <c r="G16" s="119"/>
      <c r="H16" s="119"/>
      <c r="I16" s="119"/>
      <c r="J16" s="119"/>
      <c r="K16" s="119"/>
    </row>
    <row r="17" spans="1:23" ht="62.25" customHeight="1" x14ac:dyDescent="0.25">
      <c r="A17" s="114" t="s">
        <v>87</v>
      </c>
      <c r="B17" s="114"/>
      <c r="C17" s="114"/>
      <c r="D17" s="114"/>
      <c r="E17" s="114"/>
      <c r="F17" s="114"/>
      <c r="G17" s="114"/>
      <c r="H17" s="114"/>
      <c r="I17" s="114"/>
      <c r="J17" s="114"/>
      <c r="K17" s="114"/>
    </row>
    <row r="18" spans="1:23" ht="125.25" customHeight="1" x14ac:dyDescent="0.25">
      <c r="A18" s="114" t="s">
        <v>85</v>
      </c>
      <c r="B18" s="114"/>
      <c r="C18" s="114"/>
      <c r="D18" s="114"/>
      <c r="E18" s="114"/>
      <c r="F18" s="114"/>
      <c r="G18" s="114"/>
      <c r="H18" s="114"/>
      <c r="I18" s="114"/>
      <c r="J18" s="114"/>
      <c r="K18" s="114"/>
      <c r="M18" s="114"/>
      <c r="N18" s="114"/>
      <c r="O18" s="114"/>
      <c r="P18" s="114"/>
      <c r="Q18" s="114"/>
      <c r="R18" s="114"/>
      <c r="S18" s="114"/>
      <c r="T18" s="114"/>
      <c r="U18" s="114"/>
      <c r="V18" s="114"/>
      <c r="W18" s="114"/>
    </row>
    <row r="19" spans="1:23" ht="70.5" customHeight="1" x14ac:dyDescent="0.25">
      <c r="A19" s="114" t="s">
        <v>86</v>
      </c>
      <c r="B19" s="114"/>
      <c r="C19" s="114"/>
      <c r="D19" s="114"/>
      <c r="E19" s="114"/>
      <c r="F19" s="114"/>
      <c r="G19" s="114"/>
      <c r="H19" s="114"/>
      <c r="I19" s="114"/>
      <c r="J19" s="114"/>
      <c r="K19" s="114"/>
    </row>
    <row r="20" spans="1:23" x14ac:dyDescent="0.25">
      <c r="A20" s="118"/>
      <c r="B20" s="118"/>
      <c r="C20" s="118"/>
      <c r="D20" s="118"/>
      <c r="E20" s="118"/>
      <c r="F20" s="118"/>
      <c r="G20" s="118"/>
      <c r="H20" s="118"/>
      <c r="I20" s="118"/>
      <c r="J20" s="118"/>
      <c r="K20" s="118"/>
    </row>
  </sheetData>
  <mergeCells count="16">
    <mergeCell ref="A19:K19"/>
    <mergeCell ref="A20:K20"/>
    <mergeCell ref="A10:K10"/>
    <mergeCell ref="A11:K11"/>
    <mergeCell ref="A15:K15"/>
    <mergeCell ref="A16:K16"/>
    <mergeCell ref="A17:K17"/>
    <mergeCell ref="A12:K12"/>
    <mergeCell ref="A13:K13"/>
    <mergeCell ref="M18:W18"/>
    <mergeCell ref="A2:K2"/>
    <mergeCell ref="A3:K3"/>
    <mergeCell ref="A4:K4"/>
    <mergeCell ref="A8:K8"/>
    <mergeCell ref="A9:K9"/>
    <mergeCell ref="A18:K18"/>
  </mergeCells>
  <pageMargins left="0.7" right="0.7" top="0.75" bottom="0.75" header="0.3" footer="0.3"/>
  <pageSetup paperSize="9" scale="12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K16"/>
  <sheetViews>
    <sheetView topLeftCell="A8" zoomScale="90" zoomScaleNormal="90" workbookViewId="0">
      <selection activeCell="A16" sqref="A16"/>
    </sheetView>
  </sheetViews>
  <sheetFormatPr defaultColWidth="11.42578125" defaultRowHeight="12.75" x14ac:dyDescent="0.2"/>
  <cols>
    <col min="1" max="1" width="9.42578125" style="2" customWidth="1"/>
    <col min="2" max="2" width="23.28515625" style="2" customWidth="1"/>
    <col min="3" max="3" width="13.5703125" style="2" customWidth="1"/>
    <col min="4" max="4" width="11.7109375" style="1" customWidth="1"/>
    <col min="5" max="5" width="36.7109375" style="3" customWidth="1"/>
    <col min="6" max="6" width="10.42578125" style="113" customWidth="1"/>
    <col min="7" max="7" width="10.42578125" style="110" customWidth="1"/>
    <col min="8" max="9" width="11.42578125" style="110"/>
    <col min="10" max="10" width="16.28515625" style="51" customWidth="1"/>
    <col min="11" max="11" width="31.28515625" style="51" customWidth="1"/>
    <col min="12" max="251" width="11.42578125" style="5"/>
    <col min="252" max="252" width="9.42578125" style="5" customWidth="1"/>
    <col min="253" max="253" width="23.28515625" style="5" customWidth="1"/>
    <col min="254" max="254" width="13.5703125" style="5" customWidth="1"/>
    <col min="255" max="255" width="11.7109375" style="5" customWidth="1"/>
    <col min="256" max="256" width="36.7109375" style="5" customWidth="1"/>
    <col min="257" max="257" width="15.7109375" style="5" customWidth="1"/>
    <col min="258" max="507" width="11.42578125" style="5"/>
    <col min="508" max="508" width="9.42578125" style="5" customWidth="1"/>
    <col min="509" max="509" width="23.28515625" style="5" customWidth="1"/>
    <col min="510" max="510" width="13.5703125" style="5" customWidth="1"/>
    <col min="511" max="511" width="11.7109375" style="5" customWidth="1"/>
    <col min="512" max="512" width="36.7109375" style="5" customWidth="1"/>
    <col min="513" max="513" width="15.7109375" style="5" customWidth="1"/>
    <col min="514" max="763" width="11.42578125" style="5"/>
    <col min="764" max="764" width="9.42578125" style="5" customWidth="1"/>
    <col min="765" max="765" width="23.28515625" style="5" customWidth="1"/>
    <col min="766" max="766" width="13.5703125" style="5" customWidth="1"/>
    <col min="767" max="767" width="11.7109375" style="5" customWidth="1"/>
    <col min="768" max="768" width="36.7109375" style="5" customWidth="1"/>
    <col min="769" max="769" width="15.7109375" style="5" customWidth="1"/>
    <col min="770" max="1019" width="11.42578125" style="5"/>
    <col min="1020" max="1020" width="9.42578125" style="5" customWidth="1"/>
    <col min="1021" max="1021" width="23.28515625" style="5" customWidth="1"/>
    <col min="1022" max="1022" width="13.5703125" style="5" customWidth="1"/>
    <col min="1023" max="1023" width="11.7109375" style="5" customWidth="1"/>
    <col min="1024" max="1024" width="36.7109375" style="5" customWidth="1"/>
    <col min="1025" max="1025" width="15.7109375" style="5" customWidth="1"/>
    <col min="1026" max="1275" width="11.42578125" style="5"/>
    <col min="1276" max="1276" width="9.42578125" style="5" customWidth="1"/>
    <col min="1277" max="1277" width="23.28515625" style="5" customWidth="1"/>
    <col min="1278" max="1278" width="13.5703125" style="5" customWidth="1"/>
    <col min="1279" max="1279" width="11.7109375" style="5" customWidth="1"/>
    <col min="1280" max="1280" width="36.7109375" style="5" customWidth="1"/>
    <col min="1281" max="1281" width="15.7109375" style="5" customWidth="1"/>
    <col min="1282" max="1531" width="11.42578125" style="5"/>
    <col min="1532" max="1532" width="9.42578125" style="5" customWidth="1"/>
    <col min="1533" max="1533" width="23.28515625" style="5" customWidth="1"/>
    <col min="1534" max="1534" width="13.5703125" style="5" customWidth="1"/>
    <col min="1535" max="1535" width="11.7109375" style="5" customWidth="1"/>
    <col min="1536" max="1536" width="36.7109375" style="5" customWidth="1"/>
    <col min="1537" max="1537" width="15.7109375" style="5" customWidth="1"/>
    <col min="1538" max="1787" width="11.42578125" style="5"/>
    <col min="1788" max="1788" width="9.42578125" style="5" customWidth="1"/>
    <col min="1789" max="1789" width="23.28515625" style="5" customWidth="1"/>
    <col min="1790" max="1790" width="13.5703125" style="5" customWidth="1"/>
    <col min="1791" max="1791" width="11.7109375" style="5" customWidth="1"/>
    <col min="1792" max="1792" width="36.7109375" style="5" customWidth="1"/>
    <col min="1793" max="1793" width="15.7109375" style="5" customWidth="1"/>
    <col min="1794" max="2043" width="11.42578125" style="5"/>
    <col min="2044" max="2044" width="9.42578125" style="5" customWidth="1"/>
    <col min="2045" max="2045" width="23.28515625" style="5" customWidth="1"/>
    <col min="2046" max="2046" width="13.5703125" style="5" customWidth="1"/>
    <col min="2047" max="2047" width="11.7109375" style="5" customWidth="1"/>
    <col min="2048" max="2048" width="36.7109375" style="5" customWidth="1"/>
    <col min="2049" max="2049" width="15.7109375" style="5" customWidth="1"/>
    <col min="2050" max="2299" width="11.42578125" style="5"/>
    <col min="2300" max="2300" width="9.42578125" style="5" customWidth="1"/>
    <col min="2301" max="2301" width="23.28515625" style="5" customWidth="1"/>
    <col min="2302" max="2302" width="13.5703125" style="5" customWidth="1"/>
    <col min="2303" max="2303" width="11.7109375" style="5" customWidth="1"/>
    <col min="2304" max="2304" width="36.7109375" style="5" customWidth="1"/>
    <col min="2305" max="2305" width="15.7109375" style="5" customWidth="1"/>
    <col min="2306" max="2555" width="11.42578125" style="5"/>
    <col min="2556" max="2556" width="9.42578125" style="5" customWidth="1"/>
    <col min="2557" max="2557" width="23.28515625" style="5" customWidth="1"/>
    <col min="2558" max="2558" width="13.5703125" style="5" customWidth="1"/>
    <col min="2559" max="2559" width="11.7109375" style="5" customWidth="1"/>
    <col min="2560" max="2560" width="36.7109375" style="5" customWidth="1"/>
    <col min="2561" max="2561" width="15.7109375" style="5" customWidth="1"/>
    <col min="2562" max="2811" width="11.42578125" style="5"/>
    <col min="2812" max="2812" width="9.42578125" style="5" customWidth="1"/>
    <col min="2813" max="2813" width="23.28515625" style="5" customWidth="1"/>
    <col min="2814" max="2814" width="13.5703125" style="5" customWidth="1"/>
    <col min="2815" max="2815" width="11.7109375" style="5" customWidth="1"/>
    <col min="2816" max="2816" width="36.7109375" style="5" customWidth="1"/>
    <col min="2817" max="2817" width="15.7109375" style="5" customWidth="1"/>
    <col min="2818" max="3067" width="11.42578125" style="5"/>
    <col min="3068" max="3068" width="9.42578125" style="5" customWidth="1"/>
    <col min="3069" max="3069" width="23.28515625" style="5" customWidth="1"/>
    <col min="3070" max="3070" width="13.5703125" style="5" customWidth="1"/>
    <col min="3071" max="3071" width="11.7109375" style="5" customWidth="1"/>
    <col min="3072" max="3072" width="36.7109375" style="5" customWidth="1"/>
    <col min="3073" max="3073" width="15.7109375" style="5" customWidth="1"/>
    <col min="3074" max="3323" width="11.42578125" style="5"/>
    <col min="3324" max="3324" width="9.42578125" style="5" customWidth="1"/>
    <col min="3325" max="3325" width="23.28515625" style="5" customWidth="1"/>
    <col min="3326" max="3326" width="13.5703125" style="5" customWidth="1"/>
    <col min="3327" max="3327" width="11.7109375" style="5" customWidth="1"/>
    <col min="3328" max="3328" width="36.7109375" style="5" customWidth="1"/>
    <col min="3329" max="3329" width="15.7109375" style="5" customWidth="1"/>
    <col min="3330" max="3579" width="11.42578125" style="5"/>
    <col min="3580" max="3580" width="9.42578125" style="5" customWidth="1"/>
    <col min="3581" max="3581" width="23.28515625" style="5" customWidth="1"/>
    <col min="3582" max="3582" width="13.5703125" style="5" customWidth="1"/>
    <col min="3583" max="3583" width="11.7109375" style="5" customWidth="1"/>
    <col min="3584" max="3584" width="36.7109375" style="5" customWidth="1"/>
    <col min="3585" max="3585" width="15.7109375" style="5" customWidth="1"/>
    <col min="3586" max="3835" width="11.42578125" style="5"/>
    <col min="3836" max="3836" width="9.42578125" style="5" customWidth="1"/>
    <col min="3837" max="3837" width="23.28515625" style="5" customWidth="1"/>
    <col min="3838" max="3838" width="13.5703125" style="5" customWidth="1"/>
    <col min="3839" max="3839" width="11.7109375" style="5" customWidth="1"/>
    <col min="3840" max="3840" width="36.7109375" style="5" customWidth="1"/>
    <col min="3841" max="3841" width="15.7109375" style="5" customWidth="1"/>
    <col min="3842" max="4091" width="11.42578125" style="5"/>
    <col min="4092" max="4092" width="9.42578125" style="5" customWidth="1"/>
    <col min="4093" max="4093" width="23.28515625" style="5" customWidth="1"/>
    <col min="4094" max="4094" width="13.5703125" style="5" customWidth="1"/>
    <col min="4095" max="4095" width="11.7109375" style="5" customWidth="1"/>
    <col min="4096" max="4096" width="36.7109375" style="5" customWidth="1"/>
    <col min="4097" max="4097" width="15.7109375" style="5" customWidth="1"/>
    <col min="4098" max="4347" width="11.42578125" style="5"/>
    <col min="4348" max="4348" width="9.42578125" style="5" customWidth="1"/>
    <col min="4349" max="4349" width="23.28515625" style="5" customWidth="1"/>
    <col min="4350" max="4350" width="13.5703125" style="5" customWidth="1"/>
    <col min="4351" max="4351" width="11.7109375" style="5" customWidth="1"/>
    <col min="4352" max="4352" width="36.7109375" style="5" customWidth="1"/>
    <col min="4353" max="4353" width="15.7109375" style="5" customWidth="1"/>
    <col min="4354" max="4603" width="11.42578125" style="5"/>
    <col min="4604" max="4604" width="9.42578125" style="5" customWidth="1"/>
    <col min="4605" max="4605" width="23.28515625" style="5" customWidth="1"/>
    <col min="4606" max="4606" width="13.5703125" style="5" customWidth="1"/>
    <col min="4607" max="4607" width="11.7109375" style="5" customWidth="1"/>
    <col min="4608" max="4608" width="36.7109375" style="5" customWidth="1"/>
    <col min="4609" max="4609" width="15.7109375" style="5" customWidth="1"/>
    <col min="4610" max="4859" width="11.42578125" style="5"/>
    <col min="4860" max="4860" width="9.42578125" style="5" customWidth="1"/>
    <col min="4861" max="4861" width="23.28515625" style="5" customWidth="1"/>
    <col min="4862" max="4862" width="13.5703125" style="5" customWidth="1"/>
    <col min="4863" max="4863" width="11.7109375" style="5" customWidth="1"/>
    <col min="4864" max="4864" width="36.7109375" style="5" customWidth="1"/>
    <col min="4865" max="4865" width="15.7109375" style="5" customWidth="1"/>
    <col min="4866" max="5115" width="11.42578125" style="5"/>
    <col min="5116" max="5116" width="9.42578125" style="5" customWidth="1"/>
    <col min="5117" max="5117" width="23.28515625" style="5" customWidth="1"/>
    <col min="5118" max="5118" width="13.5703125" style="5" customWidth="1"/>
    <col min="5119" max="5119" width="11.7109375" style="5" customWidth="1"/>
    <col min="5120" max="5120" width="36.7109375" style="5" customWidth="1"/>
    <col min="5121" max="5121" width="15.7109375" style="5" customWidth="1"/>
    <col min="5122" max="5371" width="11.42578125" style="5"/>
    <col min="5372" max="5372" width="9.42578125" style="5" customWidth="1"/>
    <col min="5373" max="5373" width="23.28515625" style="5" customWidth="1"/>
    <col min="5374" max="5374" width="13.5703125" style="5" customWidth="1"/>
    <col min="5375" max="5375" width="11.7109375" style="5" customWidth="1"/>
    <col min="5376" max="5376" width="36.7109375" style="5" customWidth="1"/>
    <col min="5377" max="5377" width="15.7109375" style="5" customWidth="1"/>
    <col min="5378" max="5627" width="11.42578125" style="5"/>
    <col min="5628" max="5628" width="9.42578125" style="5" customWidth="1"/>
    <col min="5629" max="5629" width="23.28515625" style="5" customWidth="1"/>
    <col min="5630" max="5630" width="13.5703125" style="5" customWidth="1"/>
    <col min="5631" max="5631" width="11.7109375" style="5" customWidth="1"/>
    <col min="5632" max="5632" width="36.7109375" style="5" customWidth="1"/>
    <col min="5633" max="5633" width="15.7109375" style="5" customWidth="1"/>
    <col min="5634" max="5883" width="11.42578125" style="5"/>
    <col min="5884" max="5884" width="9.42578125" style="5" customWidth="1"/>
    <col min="5885" max="5885" width="23.28515625" style="5" customWidth="1"/>
    <col min="5886" max="5886" width="13.5703125" style="5" customWidth="1"/>
    <col min="5887" max="5887" width="11.7109375" style="5" customWidth="1"/>
    <col min="5888" max="5888" width="36.7109375" style="5" customWidth="1"/>
    <col min="5889" max="5889" width="15.7109375" style="5" customWidth="1"/>
    <col min="5890" max="6139" width="11.42578125" style="5"/>
    <col min="6140" max="6140" width="9.42578125" style="5" customWidth="1"/>
    <col min="6141" max="6141" width="23.28515625" style="5" customWidth="1"/>
    <col min="6142" max="6142" width="13.5703125" style="5" customWidth="1"/>
    <col min="6143" max="6143" width="11.7109375" style="5" customWidth="1"/>
    <col min="6144" max="6144" width="36.7109375" style="5" customWidth="1"/>
    <col min="6145" max="6145" width="15.7109375" style="5" customWidth="1"/>
    <col min="6146" max="6395" width="11.42578125" style="5"/>
    <col min="6396" max="6396" width="9.42578125" style="5" customWidth="1"/>
    <col min="6397" max="6397" width="23.28515625" style="5" customWidth="1"/>
    <col min="6398" max="6398" width="13.5703125" style="5" customWidth="1"/>
    <col min="6399" max="6399" width="11.7109375" style="5" customWidth="1"/>
    <col min="6400" max="6400" width="36.7109375" style="5" customWidth="1"/>
    <col min="6401" max="6401" width="15.7109375" style="5" customWidth="1"/>
    <col min="6402" max="6651" width="11.42578125" style="5"/>
    <col min="6652" max="6652" width="9.42578125" style="5" customWidth="1"/>
    <col min="6653" max="6653" width="23.28515625" style="5" customWidth="1"/>
    <col min="6654" max="6654" width="13.5703125" style="5" customWidth="1"/>
    <col min="6655" max="6655" width="11.7109375" style="5" customWidth="1"/>
    <col min="6656" max="6656" width="36.7109375" style="5" customWidth="1"/>
    <col min="6657" max="6657" width="15.7109375" style="5" customWidth="1"/>
    <col min="6658" max="6907" width="11.42578125" style="5"/>
    <col min="6908" max="6908" width="9.42578125" style="5" customWidth="1"/>
    <col min="6909" max="6909" width="23.28515625" style="5" customWidth="1"/>
    <col min="6910" max="6910" width="13.5703125" style="5" customWidth="1"/>
    <col min="6911" max="6911" width="11.7109375" style="5" customWidth="1"/>
    <col min="6912" max="6912" width="36.7109375" style="5" customWidth="1"/>
    <col min="6913" max="6913" width="15.7109375" style="5" customWidth="1"/>
    <col min="6914" max="7163" width="11.42578125" style="5"/>
    <col min="7164" max="7164" width="9.42578125" style="5" customWidth="1"/>
    <col min="7165" max="7165" width="23.28515625" style="5" customWidth="1"/>
    <col min="7166" max="7166" width="13.5703125" style="5" customWidth="1"/>
    <col min="7167" max="7167" width="11.7109375" style="5" customWidth="1"/>
    <col min="7168" max="7168" width="36.7109375" style="5" customWidth="1"/>
    <col min="7169" max="7169" width="15.7109375" style="5" customWidth="1"/>
    <col min="7170" max="7419" width="11.42578125" style="5"/>
    <col min="7420" max="7420" width="9.42578125" style="5" customWidth="1"/>
    <col min="7421" max="7421" width="23.28515625" style="5" customWidth="1"/>
    <col min="7422" max="7422" width="13.5703125" style="5" customWidth="1"/>
    <col min="7423" max="7423" width="11.7109375" style="5" customWidth="1"/>
    <col min="7424" max="7424" width="36.7109375" style="5" customWidth="1"/>
    <col min="7425" max="7425" width="15.7109375" style="5" customWidth="1"/>
    <col min="7426" max="7675" width="11.42578125" style="5"/>
    <col min="7676" max="7676" width="9.42578125" style="5" customWidth="1"/>
    <col min="7677" max="7677" width="23.28515625" style="5" customWidth="1"/>
    <col min="7678" max="7678" width="13.5703125" style="5" customWidth="1"/>
    <col min="7679" max="7679" width="11.7109375" style="5" customWidth="1"/>
    <col min="7680" max="7680" width="36.7109375" style="5" customWidth="1"/>
    <col min="7681" max="7681" width="15.7109375" style="5" customWidth="1"/>
    <col min="7682" max="7931" width="11.42578125" style="5"/>
    <col min="7932" max="7932" width="9.42578125" style="5" customWidth="1"/>
    <col min="7933" max="7933" width="23.28515625" style="5" customWidth="1"/>
    <col min="7934" max="7934" width="13.5703125" style="5" customWidth="1"/>
    <col min="7935" max="7935" width="11.7109375" style="5" customWidth="1"/>
    <col min="7936" max="7936" width="36.7109375" style="5" customWidth="1"/>
    <col min="7937" max="7937" width="15.7109375" style="5" customWidth="1"/>
    <col min="7938" max="8187" width="11.42578125" style="5"/>
    <col min="8188" max="8188" width="9.42578125" style="5" customWidth="1"/>
    <col min="8189" max="8189" width="23.28515625" style="5" customWidth="1"/>
    <col min="8190" max="8190" width="13.5703125" style="5" customWidth="1"/>
    <col min="8191" max="8191" width="11.7109375" style="5" customWidth="1"/>
    <col min="8192" max="8192" width="36.7109375" style="5" customWidth="1"/>
    <col min="8193" max="8193" width="15.7109375" style="5" customWidth="1"/>
    <col min="8194" max="8443" width="11.42578125" style="5"/>
    <col min="8444" max="8444" width="9.42578125" style="5" customWidth="1"/>
    <col min="8445" max="8445" width="23.28515625" style="5" customWidth="1"/>
    <col min="8446" max="8446" width="13.5703125" style="5" customWidth="1"/>
    <col min="8447" max="8447" width="11.7109375" style="5" customWidth="1"/>
    <col min="8448" max="8448" width="36.7109375" style="5" customWidth="1"/>
    <col min="8449" max="8449" width="15.7109375" style="5" customWidth="1"/>
    <col min="8450" max="8699" width="11.42578125" style="5"/>
    <col min="8700" max="8700" width="9.42578125" style="5" customWidth="1"/>
    <col min="8701" max="8701" width="23.28515625" style="5" customWidth="1"/>
    <col min="8702" max="8702" width="13.5703125" style="5" customWidth="1"/>
    <col min="8703" max="8703" width="11.7109375" style="5" customWidth="1"/>
    <col min="8704" max="8704" width="36.7109375" style="5" customWidth="1"/>
    <col min="8705" max="8705" width="15.7109375" style="5" customWidth="1"/>
    <col min="8706" max="8955" width="11.42578125" style="5"/>
    <col min="8956" max="8956" width="9.42578125" style="5" customWidth="1"/>
    <col min="8957" max="8957" width="23.28515625" style="5" customWidth="1"/>
    <col min="8958" max="8958" width="13.5703125" style="5" customWidth="1"/>
    <col min="8959" max="8959" width="11.7109375" style="5" customWidth="1"/>
    <col min="8960" max="8960" width="36.7109375" style="5" customWidth="1"/>
    <col min="8961" max="8961" width="15.7109375" style="5" customWidth="1"/>
    <col min="8962" max="9211" width="11.42578125" style="5"/>
    <col min="9212" max="9212" width="9.42578125" style="5" customWidth="1"/>
    <col min="9213" max="9213" width="23.28515625" style="5" customWidth="1"/>
    <col min="9214" max="9214" width="13.5703125" style="5" customWidth="1"/>
    <col min="9215" max="9215" width="11.7109375" style="5" customWidth="1"/>
    <col min="9216" max="9216" width="36.7109375" style="5" customWidth="1"/>
    <col min="9217" max="9217" width="15.7109375" style="5" customWidth="1"/>
    <col min="9218" max="9467" width="11.42578125" style="5"/>
    <col min="9468" max="9468" width="9.42578125" style="5" customWidth="1"/>
    <col min="9469" max="9469" width="23.28515625" style="5" customWidth="1"/>
    <col min="9470" max="9470" width="13.5703125" style="5" customWidth="1"/>
    <col min="9471" max="9471" width="11.7109375" style="5" customWidth="1"/>
    <col min="9472" max="9472" width="36.7109375" style="5" customWidth="1"/>
    <col min="9473" max="9473" width="15.7109375" style="5" customWidth="1"/>
    <col min="9474" max="9723" width="11.42578125" style="5"/>
    <col min="9724" max="9724" width="9.42578125" style="5" customWidth="1"/>
    <col min="9725" max="9725" width="23.28515625" style="5" customWidth="1"/>
    <col min="9726" max="9726" width="13.5703125" style="5" customWidth="1"/>
    <col min="9727" max="9727" width="11.7109375" style="5" customWidth="1"/>
    <col min="9728" max="9728" width="36.7109375" style="5" customWidth="1"/>
    <col min="9729" max="9729" width="15.7109375" style="5" customWidth="1"/>
    <col min="9730" max="9979" width="11.42578125" style="5"/>
    <col min="9980" max="9980" width="9.42578125" style="5" customWidth="1"/>
    <col min="9981" max="9981" width="23.28515625" style="5" customWidth="1"/>
    <col min="9982" max="9982" width="13.5703125" style="5" customWidth="1"/>
    <col min="9983" max="9983" width="11.7109375" style="5" customWidth="1"/>
    <col min="9984" max="9984" width="36.7109375" style="5" customWidth="1"/>
    <col min="9985" max="9985" width="15.7109375" style="5" customWidth="1"/>
    <col min="9986" max="10235" width="11.42578125" style="5"/>
    <col min="10236" max="10236" width="9.42578125" style="5" customWidth="1"/>
    <col min="10237" max="10237" width="23.28515625" style="5" customWidth="1"/>
    <col min="10238" max="10238" width="13.5703125" style="5" customWidth="1"/>
    <col min="10239" max="10239" width="11.7109375" style="5" customWidth="1"/>
    <col min="10240" max="10240" width="36.7109375" style="5" customWidth="1"/>
    <col min="10241" max="10241" width="15.7109375" style="5" customWidth="1"/>
    <col min="10242" max="10491" width="11.42578125" style="5"/>
    <col min="10492" max="10492" width="9.42578125" style="5" customWidth="1"/>
    <col min="10493" max="10493" width="23.28515625" style="5" customWidth="1"/>
    <col min="10494" max="10494" width="13.5703125" style="5" customWidth="1"/>
    <col min="10495" max="10495" width="11.7109375" style="5" customWidth="1"/>
    <col min="10496" max="10496" width="36.7109375" style="5" customWidth="1"/>
    <col min="10497" max="10497" width="15.7109375" style="5" customWidth="1"/>
    <col min="10498" max="10747" width="11.42578125" style="5"/>
    <col min="10748" max="10748" width="9.42578125" style="5" customWidth="1"/>
    <col min="10749" max="10749" width="23.28515625" style="5" customWidth="1"/>
    <col min="10750" max="10750" width="13.5703125" style="5" customWidth="1"/>
    <col min="10751" max="10751" width="11.7109375" style="5" customWidth="1"/>
    <col min="10752" max="10752" width="36.7109375" style="5" customWidth="1"/>
    <col min="10753" max="10753" width="15.7109375" style="5" customWidth="1"/>
    <col min="10754" max="11003" width="11.42578125" style="5"/>
    <col min="11004" max="11004" width="9.42578125" style="5" customWidth="1"/>
    <col min="11005" max="11005" width="23.28515625" style="5" customWidth="1"/>
    <col min="11006" max="11006" width="13.5703125" style="5" customWidth="1"/>
    <col min="11007" max="11007" width="11.7109375" style="5" customWidth="1"/>
    <col min="11008" max="11008" width="36.7109375" style="5" customWidth="1"/>
    <col min="11009" max="11009" width="15.7109375" style="5" customWidth="1"/>
    <col min="11010" max="11259" width="11.42578125" style="5"/>
    <col min="11260" max="11260" width="9.42578125" style="5" customWidth="1"/>
    <col min="11261" max="11261" width="23.28515625" style="5" customWidth="1"/>
    <col min="11262" max="11262" width="13.5703125" style="5" customWidth="1"/>
    <col min="11263" max="11263" width="11.7109375" style="5" customWidth="1"/>
    <col min="11264" max="11264" width="36.7109375" style="5" customWidth="1"/>
    <col min="11265" max="11265" width="15.7109375" style="5" customWidth="1"/>
    <col min="11266" max="11515" width="11.42578125" style="5"/>
    <col min="11516" max="11516" width="9.42578125" style="5" customWidth="1"/>
    <col min="11517" max="11517" width="23.28515625" style="5" customWidth="1"/>
    <col min="11518" max="11518" width="13.5703125" style="5" customWidth="1"/>
    <col min="11519" max="11519" width="11.7109375" style="5" customWidth="1"/>
    <col min="11520" max="11520" width="36.7109375" style="5" customWidth="1"/>
    <col min="11521" max="11521" width="15.7109375" style="5" customWidth="1"/>
    <col min="11522" max="11771" width="11.42578125" style="5"/>
    <col min="11772" max="11772" width="9.42578125" style="5" customWidth="1"/>
    <col min="11773" max="11773" width="23.28515625" style="5" customWidth="1"/>
    <col min="11774" max="11774" width="13.5703125" style="5" customWidth="1"/>
    <col min="11775" max="11775" width="11.7109375" style="5" customWidth="1"/>
    <col min="11776" max="11776" width="36.7109375" style="5" customWidth="1"/>
    <col min="11777" max="11777" width="15.7109375" style="5" customWidth="1"/>
    <col min="11778" max="12027" width="11.42578125" style="5"/>
    <col min="12028" max="12028" width="9.42578125" style="5" customWidth="1"/>
    <col min="12029" max="12029" width="23.28515625" style="5" customWidth="1"/>
    <col min="12030" max="12030" width="13.5703125" style="5" customWidth="1"/>
    <col min="12031" max="12031" width="11.7109375" style="5" customWidth="1"/>
    <col min="12032" max="12032" width="36.7109375" style="5" customWidth="1"/>
    <col min="12033" max="12033" width="15.7109375" style="5" customWidth="1"/>
    <col min="12034" max="12283" width="11.42578125" style="5"/>
    <col min="12284" max="12284" width="9.42578125" style="5" customWidth="1"/>
    <col min="12285" max="12285" width="23.28515625" style="5" customWidth="1"/>
    <col min="12286" max="12286" width="13.5703125" style="5" customWidth="1"/>
    <col min="12287" max="12287" width="11.7109375" style="5" customWidth="1"/>
    <col min="12288" max="12288" width="36.7109375" style="5" customWidth="1"/>
    <col min="12289" max="12289" width="15.7109375" style="5" customWidth="1"/>
    <col min="12290" max="12539" width="11.42578125" style="5"/>
    <col min="12540" max="12540" width="9.42578125" style="5" customWidth="1"/>
    <col min="12541" max="12541" width="23.28515625" style="5" customWidth="1"/>
    <col min="12542" max="12542" width="13.5703125" style="5" customWidth="1"/>
    <col min="12543" max="12543" width="11.7109375" style="5" customWidth="1"/>
    <col min="12544" max="12544" width="36.7109375" style="5" customWidth="1"/>
    <col min="12545" max="12545" width="15.7109375" style="5" customWidth="1"/>
    <col min="12546" max="12795" width="11.42578125" style="5"/>
    <col min="12796" max="12796" width="9.42578125" style="5" customWidth="1"/>
    <col min="12797" max="12797" width="23.28515625" style="5" customWidth="1"/>
    <col min="12798" max="12798" width="13.5703125" style="5" customWidth="1"/>
    <col min="12799" max="12799" width="11.7109375" style="5" customWidth="1"/>
    <col min="12800" max="12800" width="36.7109375" style="5" customWidth="1"/>
    <col min="12801" max="12801" width="15.7109375" style="5" customWidth="1"/>
    <col min="12802" max="13051" width="11.42578125" style="5"/>
    <col min="13052" max="13052" width="9.42578125" style="5" customWidth="1"/>
    <col min="13053" max="13053" width="23.28515625" style="5" customWidth="1"/>
    <col min="13054" max="13054" width="13.5703125" style="5" customWidth="1"/>
    <col min="13055" max="13055" width="11.7109375" style="5" customWidth="1"/>
    <col min="13056" max="13056" width="36.7109375" style="5" customWidth="1"/>
    <col min="13057" max="13057" width="15.7109375" style="5" customWidth="1"/>
    <col min="13058" max="13307" width="11.42578125" style="5"/>
    <col min="13308" max="13308" width="9.42578125" style="5" customWidth="1"/>
    <col min="13309" max="13309" width="23.28515625" style="5" customWidth="1"/>
    <col min="13310" max="13310" width="13.5703125" style="5" customWidth="1"/>
    <col min="13311" max="13311" width="11.7109375" style="5" customWidth="1"/>
    <col min="13312" max="13312" width="36.7109375" style="5" customWidth="1"/>
    <col min="13313" max="13313" width="15.7109375" style="5" customWidth="1"/>
    <col min="13314" max="13563" width="11.42578125" style="5"/>
    <col min="13564" max="13564" width="9.42578125" style="5" customWidth="1"/>
    <col min="13565" max="13565" width="23.28515625" style="5" customWidth="1"/>
    <col min="13566" max="13566" width="13.5703125" style="5" customWidth="1"/>
    <col min="13567" max="13567" width="11.7109375" style="5" customWidth="1"/>
    <col min="13568" max="13568" width="36.7109375" style="5" customWidth="1"/>
    <col min="13569" max="13569" width="15.7109375" style="5" customWidth="1"/>
    <col min="13570" max="13819" width="11.42578125" style="5"/>
    <col min="13820" max="13820" width="9.42578125" style="5" customWidth="1"/>
    <col min="13821" max="13821" width="23.28515625" style="5" customWidth="1"/>
    <col min="13822" max="13822" width="13.5703125" style="5" customWidth="1"/>
    <col min="13823" max="13823" width="11.7109375" style="5" customWidth="1"/>
    <col min="13824" max="13824" width="36.7109375" style="5" customWidth="1"/>
    <col min="13825" max="13825" width="15.7109375" style="5" customWidth="1"/>
    <col min="13826" max="14075" width="11.42578125" style="5"/>
    <col min="14076" max="14076" width="9.42578125" style="5" customWidth="1"/>
    <col min="14077" max="14077" width="23.28515625" style="5" customWidth="1"/>
    <col min="14078" max="14078" width="13.5703125" style="5" customWidth="1"/>
    <col min="14079" max="14079" width="11.7109375" style="5" customWidth="1"/>
    <col min="14080" max="14080" width="36.7109375" style="5" customWidth="1"/>
    <col min="14081" max="14081" width="15.7109375" style="5" customWidth="1"/>
    <col min="14082" max="14331" width="11.42578125" style="5"/>
    <col min="14332" max="14332" width="9.42578125" style="5" customWidth="1"/>
    <col min="14333" max="14333" width="23.28515625" style="5" customWidth="1"/>
    <col min="14334" max="14334" width="13.5703125" style="5" customWidth="1"/>
    <col min="14335" max="14335" width="11.7109375" style="5" customWidth="1"/>
    <col min="14336" max="14336" width="36.7109375" style="5" customWidth="1"/>
    <col min="14337" max="14337" width="15.7109375" style="5" customWidth="1"/>
    <col min="14338" max="14587" width="11.42578125" style="5"/>
    <col min="14588" max="14588" width="9.42578125" style="5" customWidth="1"/>
    <col min="14589" max="14589" width="23.28515625" style="5" customWidth="1"/>
    <col min="14590" max="14590" width="13.5703125" style="5" customWidth="1"/>
    <col min="14591" max="14591" width="11.7109375" style="5" customWidth="1"/>
    <col min="14592" max="14592" width="36.7109375" style="5" customWidth="1"/>
    <col min="14593" max="14593" width="15.7109375" style="5" customWidth="1"/>
    <col min="14594" max="14843" width="11.42578125" style="5"/>
    <col min="14844" max="14844" width="9.42578125" style="5" customWidth="1"/>
    <col min="14845" max="14845" width="23.28515625" style="5" customWidth="1"/>
    <col min="14846" max="14846" width="13.5703125" style="5" customWidth="1"/>
    <col min="14847" max="14847" width="11.7109375" style="5" customWidth="1"/>
    <col min="14848" max="14848" width="36.7109375" style="5" customWidth="1"/>
    <col min="14849" max="14849" width="15.7109375" style="5" customWidth="1"/>
    <col min="14850" max="15099" width="11.42578125" style="5"/>
    <col min="15100" max="15100" width="9.42578125" style="5" customWidth="1"/>
    <col min="15101" max="15101" width="23.28515625" style="5" customWidth="1"/>
    <col min="15102" max="15102" width="13.5703125" style="5" customWidth="1"/>
    <col min="15103" max="15103" width="11.7109375" style="5" customWidth="1"/>
    <col min="15104" max="15104" width="36.7109375" style="5" customWidth="1"/>
    <col min="15105" max="15105" width="15.7109375" style="5" customWidth="1"/>
    <col min="15106" max="15355" width="11.42578125" style="5"/>
    <col min="15356" max="15356" width="9.42578125" style="5" customWidth="1"/>
    <col min="15357" max="15357" width="23.28515625" style="5" customWidth="1"/>
    <col min="15358" max="15358" width="13.5703125" style="5" customWidth="1"/>
    <col min="15359" max="15359" width="11.7109375" style="5" customWidth="1"/>
    <col min="15360" max="15360" width="36.7109375" style="5" customWidth="1"/>
    <col min="15361" max="15361" width="15.7109375" style="5" customWidth="1"/>
    <col min="15362" max="15611" width="11.42578125" style="5"/>
    <col min="15612" max="15612" width="9.42578125" style="5" customWidth="1"/>
    <col min="15613" max="15613" width="23.28515625" style="5" customWidth="1"/>
    <col min="15614" max="15614" width="13.5703125" style="5" customWidth="1"/>
    <col min="15615" max="15615" width="11.7109375" style="5" customWidth="1"/>
    <col min="15616" max="15616" width="36.7109375" style="5" customWidth="1"/>
    <col min="15617" max="15617" width="15.7109375" style="5" customWidth="1"/>
    <col min="15618" max="15867" width="11.42578125" style="5"/>
    <col min="15868" max="15868" width="9.42578125" style="5" customWidth="1"/>
    <col min="15869" max="15869" width="23.28515625" style="5" customWidth="1"/>
    <col min="15870" max="15870" width="13.5703125" style="5" customWidth="1"/>
    <col min="15871" max="15871" width="11.7109375" style="5" customWidth="1"/>
    <col min="15872" max="15872" width="36.7109375" style="5" customWidth="1"/>
    <col min="15873" max="15873" width="15.7109375" style="5" customWidth="1"/>
    <col min="15874" max="16123" width="11.42578125" style="5"/>
    <col min="16124" max="16124" width="9.42578125" style="5" customWidth="1"/>
    <col min="16125" max="16125" width="23.28515625" style="5" customWidth="1"/>
    <col min="16126" max="16126" width="13.5703125" style="5" customWidth="1"/>
    <col min="16127" max="16127" width="11.7109375" style="5" customWidth="1"/>
    <col min="16128" max="16128" width="36.7109375" style="5" customWidth="1"/>
    <col min="16129" max="16129" width="15.7109375" style="5" customWidth="1"/>
    <col min="16130" max="16384" width="11.42578125" style="5"/>
  </cols>
  <sheetData>
    <row r="3" spans="1:11" x14ac:dyDescent="0.2">
      <c r="A3" s="115" t="s">
        <v>0</v>
      </c>
      <c r="B3" s="115"/>
      <c r="C3" s="115"/>
      <c r="D3" s="115"/>
      <c r="E3" s="115"/>
      <c r="F3" s="115"/>
      <c r="G3" s="115"/>
      <c r="H3" s="115"/>
      <c r="I3" s="115"/>
      <c r="J3" s="115"/>
    </row>
    <row r="4" spans="1:11" x14ac:dyDescent="0.2">
      <c r="A4" s="116" t="s">
        <v>12</v>
      </c>
      <c r="B4" s="116"/>
      <c r="C4" s="116"/>
      <c r="D4" s="116"/>
      <c r="E4" s="116"/>
      <c r="F4" s="116"/>
      <c r="G4" s="116"/>
      <c r="H4" s="116"/>
      <c r="I4" s="116"/>
      <c r="J4" s="116"/>
    </row>
    <row r="5" spans="1:11" x14ac:dyDescent="0.2">
      <c r="A5" s="121"/>
      <c r="B5" s="121"/>
      <c r="C5" s="121"/>
      <c r="D5" s="121"/>
      <c r="E5" s="121"/>
      <c r="F5" s="121"/>
    </row>
    <row r="6" spans="1:11" x14ac:dyDescent="0.2">
      <c r="A6" s="122" t="s">
        <v>13</v>
      </c>
      <c r="B6" s="122"/>
      <c r="C6" s="122"/>
      <c r="D6" s="122"/>
      <c r="E6" s="122"/>
      <c r="F6" s="122"/>
      <c r="G6" s="122"/>
      <c r="H6" s="122"/>
      <c r="I6" s="122"/>
      <c r="J6" s="122"/>
    </row>
    <row r="7" spans="1:11" x14ac:dyDescent="0.2">
      <c r="A7" s="123"/>
      <c r="B7" s="123"/>
      <c r="C7" s="123"/>
      <c r="D7" s="123"/>
      <c r="E7" s="123"/>
      <c r="F7" s="123"/>
    </row>
    <row r="9" spans="1:11" ht="90" x14ac:dyDescent="0.2">
      <c r="A9" s="6" t="s">
        <v>14</v>
      </c>
      <c r="B9" s="7" t="s">
        <v>15</v>
      </c>
      <c r="C9" s="7" t="s">
        <v>16</v>
      </c>
      <c r="D9" s="41" t="s">
        <v>17</v>
      </c>
      <c r="E9" s="7" t="s">
        <v>18</v>
      </c>
      <c r="F9" s="7" t="s">
        <v>19</v>
      </c>
      <c r="G9" s="7" t="s">
        <v>20</v>
      </c>
      <c r="H9" s="8" t="s">
        <v>21</v>
      </c>
      <c r="I9" s="8" t="s">
        <v>22</v>
      </c>
      <c r="J9" s="9" t="s">
        <v>23</v>
      </c>
      <c r="K9" s="9" t="s">
        <v>24</v>
      </c>
    </row>
    <row r="10" spans="1:11" ht="14.25" customHeight="1" x14ac:dyDescent="0.2">
      <c r="A10" s="10">
        <v>1</v>
      </c>
      <c r="B10" s="11">
        <v>2</v>
      </c>
      <c r="C10" s="11">
        <v>3</v>
      </c>
      <c r="D10" s="10">
        <v>4</v>
      </c>
      <c r="E10" s="11">
        <v>5</v>
      </c>
      <c r="F10" s="11">
        <v>6</v>
      </c>
      <c r="G10" s="10">
        <v>7</v>
      </c>
      <c r="H10" s="11">
        <v>8</v>
      </c>
      <c r="I10" s="42">
        <v>9</v>
      </c>
      <c r="J10" s="10">
        <v>10</v>
      </c>
      <c r="K10" s="52">
        <v>11</v>
      </c>
    </row>
    <row r="11" spans="1:11" ht="51" x14ac:dyDescent="0.2">
      <c r="A11" s="12" t="s">
        <v>27</v>
      </c>
      <c r="B11" s="13" t="s">
        <v>25</v>
      </c>
      <c r="C11" s="14" t="s">
        <v>26</v>
      </c>
      <c r="D11" s="14">
        <v>99000</v>
      </c>
      <c r="E11" s="44" t="s">
        <v>28</v>
      </c>
      <c r="F11" s="12">
        <v>5</v>
      </c>
      <c r="G11" s="47">
        <v>0.05</v>
      </c>
      <c r="H11" s="107">
        <f t="shared" ref="H11" si="0">G11*D11</f>
        <v>4950</v>
      </c>
      <c r="I11" s="107">
        <f t="shared" ref="I11" si="1">H11*1.05</f>
        <v>5197.5</v>
      </c>
      <c r="J11" s="45" t="s">
        <v>89</v>
      </c>
      <c r="K11" s="45" t="s">
        <v>88</v>
      </c>
    </row>
    <row r="12" spans="1:11" x14ac:dyDescent="0.2">
      <c r="A12" s="12"/>
      <c r="B12" s="15"/>
      <c r="C12" s="16"/>
      <c r="D12" s="16"/>
      <c r="E12" s="17"/>
      <c r="F12" s="18"/>
      <c r="G12" s="112"/>
      <c r="H12" s="112"/>
      <c r="I12" s="112"/>
      <c r="J12" s="53"/>
    </row>
    <row r="13" spans="1:11" ht="90" x14ac:dyDescent="0.2">
      <c r="A13" s="6" t="s">
        <v>14</v>
      </c>
      <c r="B13" s="7" t="s">
        <v>15</v>
      </c>
      <c r="C13" s="7" t="s">
        <v>16</v>
      </c>
      <c r="D13" s="41" t="s">
        <v>17</v>
      </c>
      <c r="E13" s="19" t="s">
        <v>18</v>
      </c>
      <c r="F13" s="11" t="s">
        <v>29</v>
      </c>
      <c r="G13" s="11" t="s">
        <v>20</v>
      </c>
      <c r="H13" s="111" t="s">
        <v>21</v>
      </c>
      <c r="I13" s="111" t="s">
        <v>22</v>
      </c>
      <c r="J13" s="9" t="s">
        <v>23</v>
      </c>
      <c r="K13" s="9" t="s">
        <v>24</v>
      </c>
    </row>
    <row r="14" spans="1:11" s="61" customFormat="1" ht="25.9" customHeight="1" x14ac:dyDescent="0.2">
      <c r="A14" s="56" t="s">
        <v>31</v>
      </c>
      <c r="B14" s="57" t="s">
        <v>30</v>
      </c>
      <c r="C14" s="58" t="s">
        <v>26</v>
      </c>
      <c r="D14" s="58">
        <v>33</v>
      </c>
      <c r="E14" s="57" t="s">
        <v>32</v>
      </c>
      <c r="F14" s="56">
        <v>21</v>
      </c>
      <c r="G14" s="109">
        <v>4.2</v>
      </c>
      <c r="H14" s="108">
        <f t="shared" ref="H14" si="2">G14*D14</f>
        <v>138.6</v>
      </c>
      <c r="I14" s="108">
        <f>H14*1.21</f>
        <v>167.70599999999999</v>
      </c>
      <c r="J14" s="67" t="s">
        <v>93</v>
      </c>
      <c r="K14" s="67" t="s">
        <v>92</v>
      </c>
    </row>
    <row r="15" spans="1:11" s="61" customFormat="1" ht="51" x14ac:dyDescent="0.2">
      <c r="A15" s="63" t="s">
        <v>33</v>
      </c>
      <c r="B15" s="64" t="s">
        <v>34</v>
      </c>
      <c r="C15" s="65" t="s">
        <v>26</v>
      </c>
      <c r="D15" s="65">
        <v>44000</v>
      </c>
      <c r="E15" s="55" t="s">
        <v>35</v>
      </c>
      <c r="F15" s="56">
        <v>5</v>
      </c>
      <c r="G15" s="109">
        <v>2.5000000000000001E-2</v>
      </c>
      <c r="H15" s="108">
        <f t="shared" ref="H15:H16" si="3">G15*D15</f>
        <v>1100</v>
      </c>
      <c r="I15" s="108">
        <f t="shared" ref="I15:I16" si="4">H15*1.05</f>
        <v>1155</v>
      </c>
      <c r="J15" s="60" t="s">
        <v>94</v>
      </c>
      <c r="K15" s="60" t="s">
        <v>92</v>
      </c>
    </row>
    <row r="16" spans="1:11" s="61" customFormat="1" ht="102" x14ac:dyDescent="0.2">
      <c r="A16" s="63" t="s">
        <v>36</v>
      </c>
      <c r="B16" s="57" t="s">
        <v>37</v>
      </c>
      <c r="C16" s="58" t="s">
        <v>26</v>
      </c>
      <c r="D16" s="68">
        <v>770</v>
      </c>
      <c r="E16" s="57" t="s">
        <v>38</v>
      </c>
      <c r="F16" s="56">
        <v>5</v>
      </c>
      <c r="G16" s="109">
        <v>1.38</v>
      </c>
      <c r="H16" s="108">
        <f t="shared" si="3"/>
        <v>1062.5999999999999</v>
      </c>
      <c r="I16" s="108">
        <f t="shared" si="4"/>
        <v>1115.73</v>
      </c>
      <c r="J16" s="69" t="s">
        <v>95</v>
      </c>
      <c r="K16" s="60" t="s">
        <v>91</v>
      </c>
    </row>
  </sheetData>
  <mergeCells count="5">
    <mergeCell ref="A3:J3"/>
    <mergeCell ref="A4:J4"/>
    <mergeCell ref="A5:F5"/>
    <mergeCell ref="A6:J6"/>
    <mergeCell ref="A7:F7"/>
  </mergeCells>
  <pageMargins left="0.7" right="0.7" top="0.75" bottom="0.75" header="0.511811023622047" footer="0.511811023622047"/>
  <pageSetup paperSize="9" scale="78"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K11"/>
  <sheetViews>
    <sheetView topLeftCell="A7" zoomScale="90" zoomScaleNormal="90" workbookViewId="0">
      <pane ySplit="1" topLeftCell="A8" activePane="bottomLeft" state="frozen"/>
      <selection activeCell="A7" sqref="A7"/>
      <selection pane="bottomLeft" activeCell="E22" sqref="E22"/>
    </sheetView>
  </sheetViews>
  <sheetFormatPr defaultColWidth="8.7109375" defaultRowHeight="15" x14ac:dyDescent="0.25"/>
  <cols>
    <col min="2" max="2" width="16.42578125" customWidth="1"/>
    <col min="3" max="3" width="8.28515625" customWidth="1"/>
    <col min="4" max="4" width="12.5703125" customWidth="1"/>
    <col min="5" max="5" width="37.42578125" style="27" customWidth="1"/>
    <col min="9" max="9" width="11.28515625" customWidth="1"/>
    <col min="10" max="10" width="19.42578125" customWidth="1"/>
    <col min="11" max="11" width="36.28515625" customWidth="1"/>
    <col min="12" max="12" width="35.5703125" customWidth="1"/>
  </cols>
  <sheetData>
    <row r="2" spans="1:11" ht="15.75" x14ac:dyDescent="0.25">
      <c r="A2" s="124" t="s">
        <v>40</v>
      </c>
      <c r="B2" s="124"/>
      <c r="C2" s="124"/>
      <c r="D2" s="124"/>
      <c r="E2" s="124"/>
      <c r="F2" s="124"/>
      <c r="G2" s="124"/>
      <c r="H2" s="124"/>
      <c r="I2" s="124"/>
      <c r="J2" s="124"/>
      <c r="K2" s="124"/>
    </row>
    <row r="3" spans="1:11" ht="15.75" x14ac:dyDescent="0.25">
      <c r="A3" s="125" t="s">
        <v>12</v>
      </c>
      <c r="B3" s="125"/>
      <c r="C3" s="125"/>
      <c r="D3" s="125"/>
      <c r="E3" s="125"/>
      <c r="F3" s="125"/>
      <c r="G3" s="125"/>
      <c r="H3" s="125"/>
      <c r="I3" s="125"/>
      <c r="J3" s="125"/>
      <c r="K3" s="125"/>
    </row>
    <row r="4" spans="1:11" ht="15.75" x14ac:dyDescent="0.25">
      <c r="A4" s="28"/>
      <c r="B4" s="28"/>
      <c r="C4" s="28"/>
      <c r="D4" s="28"/>
      <c r="E4" s="28"/>
      <c r="F4" s="28"/>
      <c r="G4" s="28"/>
      <c r="H4" s="28"/>
      <c r="I4" s="28"/>
      <c r="J4" s="28"/>
      <c r="K4" s="28"/>
    </row>
    <row r="5" spans="1:11" ht="33" customHeight="1" x14ac:dyDescent="0.25">
      <c r="A5" s="126" t="s">
        <v>44</v>
      </c>
      <c r="B5" s="126"/>
      <c r="C5" s="126"/>
      <c r="D5" s="126"/>
      <c r="E5" s="126"/>
      <c r="F5" s="126"/>
      <c r="G5" s="126"/>
      <c r="H5" s="126"/>
      <c r="I5" s="126"/>
      <c r="J5" s="126"/>
      <c r="K5" s="126"/>
    </row>
    <row r="6" spans="1:11" x14ac:dyDescent="0.25">
      <c r="A6" s="29"/>
      <c r="B6" s="30"/>
      <c r="C6" s="29"/>
      <c r="D6" s="29"/>
      <c r="E6" s="31"/>
      <c r="F6" s="29"/>
      <c r="G6" s="29"/>
      <c r="H6" s="29"/>
      <c r="I6" s="29"/>
      <c r="J6" s="29"/>
      <c r="K6" s="29"/>
    </row>
    <row r="7" spans="1:11" x14ac:dyDescent="0.25">
      <c r="A7" s="33"/>
      <c r="B7" s="25"/>
      <c r="C7" s="25"/>
      <c r="D7" s="25"/>
      <c r="E7" s="31"/>
      <c r="F7" s="25"/>
      <c r="G7" s="25"/>
      <c r="H7" s="25"/>
      <c r="I7" s="25"/>
      <c r="J7" s="25"/>
      <c r="K7" s="25"/>
    </row>
    <row r="8" spans="1:11" ht="79.150000000000006" customHeight="1" x14ac:dyDescent="0.25">
      <c r="A8" s="21" t="s">
        <v>14</v>
      </c>
      <c r="B8" s="23" t="s">
        <v>15</v>
      </c>
      <c r="C8" s="23" t="s">
        <v>16</v>
      </c>
      <c r="D8" s="22" t="s">
        <v>17</v>
      </c>
      <c r="E8" s="23" t="s">
        <v>18</v>
      </c>
      <c r="F8" s="23" t="s">
        <v>29</v>
      </c>
      <c r="G8" s="23" t="s">
        <v>41</v>
      </c>
      <c r="H8" s="22" t="s">
        <v>42</v>
      </c>
      <c r="I8" s="22" t="s">
        <v>43</v>
      </c>
      <c r="J8" s="9" t="s">
        <v>23</v>
      </c>
      <c r="K8" s="9" t="s">
        <v>24</v>
      </c>
    </row>
    <row r="9" spans="1:11" s="5" customFormat="1" ht="98.25" customHeight="1" x14ac:dyDescent="0.2">
      <c r="A9" s="20">
        <v>146</v>
      </c>
      <c r="B9" s="26" t="s">
        <v>47</v>
      </c>
      <c r="C9" s="24" t="s">
        <v>26</v>
      </c>
      <c r="D9" s="24">
        <v>13200</v>
      </c>
      <c r="E9" s="13" t="s">
        <v>48</v>
      </c>
      <c r="F9" s="12">
        <v>5</v>
      </c>
      <c r="G9" s="48">
        <v>0.38</v>
      </c>
      <c r="H9" s="50">
        <f t="shared" ref="H9:H11" si="0">G9*D9</f>
        <v>5016</v>
      </c>
      <c r="I9" s="50">
        <f>H9*1.05</f>
        <v>5266.8</v>
      </c>
      <c r="J9" s="49" t="s">
        <v>90</v>
      </c>
      <c r="K9" s="46"/>
    </row>
    <row r="10" spans="1:11" s="70" customFormat="1" ht="64.5" customHeight="1" x14ac:dyDescent="0.25">
      <c r="A10" s="73">
        <v>148</v>
      </c>
      <c r="B10" s="71" t="s">
        <v>49</v>
      </c>
      <c r="C10" s="72" t="s">
        <v>26</v>
      </c>
      <c r="D10" s="72">
        <v>1320</v>
      </c>
      <c r="E10" s="71" t="s">
        <v>50</v>
      </c>
      <c r="F10" s="54">
        <v>21</v>
      </c>
      <c r="G10" s="74">
        <v>0.08</v>
      </c>
      <c r="H10" s="75">
        <f t="shared" si="0"/>
        <v>105.60000000000001</v>
      </c>
      <c r="I10" s="75">
        <f>H10*1.21</f>
        <v>127.77600000000001</v>
      </c>
      <c r="J10" s="59" t="s">
        <v>96</v>
      </c>
      <c r="K10" s="62" t="s">
        <v>92</v>
      </c>
    </row>
    <row r="11" spans="1:11" s="70" customFormat="1" ht="60" customHeight="1" x14ac:dyDescent="0.25">
      <c r="A11" s="62">
        <v>149</v>
      </c>
      <c r="B11" s="71" t="s">
        <v>51</v>
      </c>
      <c r="C11" s="72" t="s">
        <v>26</v>
      </c>
      <c r="D11" s="72">
        <v>55000</v>
      </c>
      <c r="E11" s="71" t="s">
        <v>52</v>
      </c>
      <c r="F11" s="54">
        <v>5</v>
      </c>
      <c r="G11" s="76">
        <v>2.7E-2</v>
      </c>
      <c r="H11" s="75">
        <f t="shared" si="0"/>
        <v>1485</v>
      </c>
      <c r="I11" s="75">
        <f>H11*1.05</f>
        <v>1559.25</v>
      </c>
      <c r="J11" s="59" t="s">
        <v>97</v>
      </c>
      <c r="K11" s="62" t="s">
        <v>92</v>
      </c>
    </row>
  </sheetData>
  <mergeCells count="3">
    <mergeCell ref="A2:K2"/>
    <mergeCell ref="A3:K3"/>
    <mergeCell ref="A5:K5"/>
  </mergeCells>
  <phoneticPr fontId="19" type="noConversion"/>
  <pageMargins left="0.7" right="0.7" top="0.75" bottom="0.75" header="0.511811023622047" footer="0.511811023622047"/>
  <pageSetup paperSize="9" scale="70" orientation="landscape" horizontalDpi="300" verticalDpi="300" r:id="rId1"/>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L31"/>
  <sheetViews>
    <sheetView tabSelected="1" topLeftCell="A26" zoomScale="90" zoomScaleNormal="90" workbookViewId="0">
      <selection activeCell="D41" sqref="D41"/>
    </sheetView>
  </sheetViews>
  <sheetFormatPr defaultColWidth="8.7109375" defaultRowHeight="15" x14ac:dyDescent="0.25"/>
  <cols>
    <col min="1" max="1" width="8.7109375" style="77"/>
    <col min="2" max="2" width="14.7109375" style="77" customWidth="1"/>
    <col min="3" max="3" width="8.7109375" style="77"/>
    <col min="4" max="4" width="12.7109375" style="78" customWidth="1"/>
    <col min="5" max="5" width="38.7109375" style="77" customWidth="1"/>
    <col min="6" max="8" width="10.7109375" style="77" customWidth="1"/>
    <col min="9" max="9" width="12.28515625" style="77" customWidth="1"/>
    <col min="10" max="10" width="21" style="77" customWidth="1"/>
    <col min="11" max="11" width="19.7109375" style="77" customWidth="1"/>
    <col min="12" max="12" width="36.42578125" style="77" customWidth="1"/>
    <col min="13" max="253" width="8.7109375" style="77"/>
    <col min="254" max="254" width="17.28515625" style="77" customWidth="1"/>
    <col min="255" max="255" width="8.7109375" style="77"/>
    <col min="256" max="256" width="16" style="77" customWidth="1"/>
    <col min="257" max="257" width="22.42578125" style="77" customWidth="1"/>
    <col min="258" max="258" width="8.7109375" style="77"/>
    <col min="259" max="266" width="12.28515625" style="77" customWidth="1"/>
    <col min="267" max="267" width="11.28515625" style="77" customWidth="1"/>
    <col min="268" max="509" width="8.7109375" style="77"/>
    <col min="510" max="510" width="17.28515625" style="77" customWidth="1"/>
    <col min="511" max="511" width="8.7109375" style="77"/>
    <col min="512" max="512" width="16" style="77" customWidth="1"/>
    <col min="513" max="513" width="22.42578125" style="77" customWidth="1"/>
    <col min="514" max="514" width="8.7109375" style="77"/>
    <col min="515" max="522" width="12.28515625" style="77" customWidth="1"/>
    <col min="523" max="523" width="11.28515625" style="77" customWidth="1"/>
    <col min="524" max="765" width="8.7109375" style="77"/>
    <col min="766" max="766" width="17.28515625" style="77" customWidth="1"/>
    <col min="767" max="767" width="8.7109375" style="77"/>
    <col min="768" max="768" width="16" style="77" customWidth="1"/>
    <col min="769" max="769" width="22.42578125" style="77" customWidth="1"/>
    <col min="770" max="770" width="8.7109375" style="77"/>
    <col min="771" max="778" width="12.28515625" style="77" customWidth="1"/>
    <col min="779" max="779" width="11.28515625" style="77" customWidth="1"/>
    <col min="780" max="1021" width="8.7109375" style="77"/>
    <col min="1022" max="1022" width="17.28515625" style="77" customWidth="1"/>
    <col min="1023" max="1023" width="8.7109375" style="77"/>
    <col min="1024" max="1024" width="16" style="77" customWidth="1"/>
    <col min="1025" max="1025" width="22.42578125" style="77" customWidth="1"/>
    <col min="1026" max="1026" width="8.7109375" style="77"/>
    <col min="1027" max="1034" width="12.28515625" style="77" customWidth="1"/>
    <col min="1035" max="1035" width="11.28515625" style="77" customWidth="1"/>
    <col min="1036" max="1277" width="8.7109375" style="77"/>
    <col min="1278" max="1278" width="17.28515625" style="77" customWidth="1"/>
    <col min="1279" max="1279" width="8.7109375" style="77"/>
    <col min="1280" max="1280" width="16" style="77" customWidth="1"/>
    <col min="1281" max="1281" width="22.42578125" style="77" customWidth="1"/>
    <col min="1282" max="1282" width="8.7109375" style="77"/>
    <col min="1283" max="1290" width="12.28515625" style="77" customWidth="1"/>
    <col min="1291" max="1291" width="11.28515625" style="77" customWidth="1"/>
    <col min="1292" max="1533" width="8.7109375" style="77"/>
    <col min="1534" max="1534" width="17.28515625" style="77" customWidth="1"/>
    <col min="1535" max="1535" width="8.7109375" style="77"/>
    <col min="1536" max="1536" width="16" style="77" customWidth="1"/>
    <col min="1537" max="1537" width="22.42578125" style="77" customWidth="1"/>
    <col min="1538" max="1538" width="8.7109375" style="77"/>
    <col min="1539" max="1546" width="12.28515625" style="77" customWidth="1"/>
    <col min="1547" max="1547" width="11.28515625" style="77" customWidth="1"/>
    <col min="1548" max="1789" width="8.7109375" style="77"/>
    <col min="1790" max="1790" width="17.28515625" style="77" customWidth="1"/>
    <col min="1791" max="1791" width="8.7109375" style="77"/>
    <col min="1792" max="1792" width="16" style="77" customWidth="1"/>
    <col min="1793" max="1793" width="22.42578125" style="77" customWidth="1"/>
    <col min="1794" max="1794" width="8.7109375" style="77"/>
    <col min="1795" max="1802" width="12.28515625" style="77" customWidth="1"/>
    <col min="1803" max="1803" width="11.28515625" style="77" customWidth="1"/>
    <col min="1804" max="2045" width="8.7109375" style="77"/>
    <col min="2046" max="2046" width="17.28515625" style="77" customWidth="1"/>
    <col min="2047" max="2047" width="8.7109375" style="77"/>
    <col min="2048" max="2048" width="16" style="77" customWidth="1"/>
    <col min="2049" max="2049" width="22.42578125" style="77" customWidth="1"/>
    <col min="2050" max="2050" width="8.7109375" style="77"/>
    <col min="2051" max="2058" width="12.28515625" style="77" customWidth="1"/>
    <col min="2059" max="2059" width="11.28515625" style="77" customWidth="1"/>
    <col min="2060" max="2301" width="8.7109375" style="77"/>
    <col min="2302" max="2302" width="17.28515625" style="77" customWidth="1"/>
    <col min="2303" max="2303" width="8.7109375" style="77"/>
    <col min="2304" max="2304" width="16" style="77" customWidth="1"/>
    <col min="2305" max="2305" width="22.42578125" style="77" customWidth="1"/>
    <col min="2306" max="2306" width="8.7109375" style="77"/>
    <col min="2307" max="2314" width="12.28515625" style="77" customWidth="1"/>
    <col min="2315" max="2315" width="11.28515625" style="77" customWidth="1"/>
    <col min="2316" max="2557" width="8.7109375" style="77"/>
    <col min="2558" max="2558" width="17.28515625" style="77" customWidth="1"/>
    <col min="2559" max="2559" width="8.7109375" style="77"/>
    <col min="2560" max="2560" width="16" style="77" customWidth="1"/>
    <col min="2561" max="2561" width="22.42578125" style="77" customWidth="1"/>
    <col min="2562" max="2562" width="8.7109375" style="77"/>
    <col min="2563" max="2570" width="12.28515625" style="77" customWidth="1"/>
    <col min="2571" max="2571" width="11.28515625" style="77" customWidth="1"/>
    <col min="2572" max="2813" width="8.7109375" style="77"/>
    <col min="2814" max="2814" width="17.28515625" style="77" customWidth="1"/>
    <col min="2815" max="2815" width="8.7109375" style="77"/>
    <col min="2816" max="2816" width="16" style="77" customWidth="1"/>
    <col min="2817" max="2817" width="22.42578125" style="77" customWidth="1"/>
    <col min="2818" max="2818" width="8.7109375" style="77"/>
    <col min="2819" max="2826" width="12.28515625" style="77" customWidth="1"/>
    <col min="2827" max="2827" width="11.28515625" style="77" customWidth="1"/>
    <col min="2828" max="3069" width="8.7109375" style="77"/>
    <col min="3070" max="3070" width="17.28515625" style="77" customWidth="1"/>
    <col min="3071" max="3071" width="8.7109375" style="77"/>
    <col min="3072" max="3072" width="16" style="77" customWidth="1"/>
    <col min="3073" max="3073" width="22.42578125" style="77" customWidth="1"/>
    <col min="3074" max="3074" width="8.7109375" style="77"/>
    <col min="3075" max="3082" width="12.28515625" style="77" customWidth="1"/>
    <col min="3083" max="3083" width="11.28515625" style="77" customWidth="1"/>
    <col min="3084" max="3325" width="8.7109375" style="77"/>
    <col min="3326" max="3326" width="17.28515625" style="77" customWidth="1"/>
    <col min="3327" max="3327" width="8.7109375" style="77"/>
    <col min="3328" max="3328" width="16" style="77" customWidth="1"/>
    <col min="3329" max="3329" width="22.42578125" style="77" customWidth="1"/>
    <col min="3330" max="3330" width="8.7109375" style="77"/>
    <col min="3331" max="3338" width="12.28515625" style="77" customWidth="1"/>
    <col min="3339" max="3339" width="11.28515625" style="77" customWidth="1"/>
    <col min="3340" max="3581" width="8.7109375" style="77"/>
    <col min="3582" max="3582" width="17.28515625" style="77" customWidth="1"/>
    <col min="3583" max="3583" width="8.7109375" style="77"/>
    <col min="3584" max="3584" width="16" style="77" customWidth="1"/>
    <col min="3585" max="3585" width="22.42578125" style="77" customWidth="1"/>
    <col min="3586" max="3586" width="8.7109375" style="77"/>
    <col min="3587" max="3594" width="12.28515625" style="77" customWidth="1"/>
    <col min="3595" max="3595" width="11.28515625" style="77" customWidth="1"/>
    <col min="3596" max="3837" width="8.7109375" style="77"/>
    <col min="3838" max="3838" width="17.28515625" style="77" customWidth="1"/>
    <col min="3839" max="3839" width="8.7109375" style="77"/>
    <col min="3840" max="3840" width="16" style="77" customWidth="1"/>
    <col min="3841" max="3841" width="22.42578125" style="77" customWidth="1"/>
    <col min="3842" max="3842" width="8.7109375" style="77"/>
    <col min="3843" max="3850" width="12.28515625" style="77" customWidth="1"/>
    <col min="3851" max="3851" width="11.28515625" style="77" customWidth="1"/>
    <col min="3852" max="4093" width="8.7109375" style="77"/>
    <col min="4094" max="4094" width="17.28515625" style="77" customWidth="1"/>
    <col min="4095" max="4095" width="8.7109375" style="77"/>
    <col min="4096" max="4096" width="16" style="77" customWidth="1"/>
    <col min="4097" max="4097" width="22.42578125" style="77" customWidth="1"/>
    <col min="4098" max="4098" width="8.7109375" style="77"/>
    <col min="4099" max="4106" width="12.28515625" style="77" customWidth="1"/>
    <col min="4107" max="4107" width="11.28515625" style="77" customWidth="1"/>
    <col min="4108" max="4349" width="8.7109375" style="77"/>
    <col min="4350" max="4350" width="17.28515625" style="77" customWidth="1"/>
    <col min="4351" max="4351" width="8.7109375" style="77"/>
    <col min="4352" max="4352" width="16" style="77" customWidth="1"/>
    <col min="4353" max="4353" width="22.42578125" style="77" customWidth="1"/>
    <col min="4354" max="4354" width="8.7109375" style="77"/>
    <col min="4355" max="4362" width="12.28515625" style="77" customWidth="1"/>
    <col min="4363" max="4363" width="11.28515625" style="77" customWidth="1"/>
    <col min="4364" max="4605" width="8.7109375" style="77"/>
    <col min="4606" max="4606" width="17.28515625" style="77" customWidth="1"/>
    <col min="4607" max="4607" width="8.7109375" style="77"/>
    <col min="4608" max="4608" width="16" style="77" customWidth="1"/>
    <col min="4609" max="4609" width="22.42578125" style="77" customWidth="1"/>
    <col min="4610" max="4610" width="8.7109375" style="77"/>
    <col min="4611" max="4618" width="12.28515625" style="77" customWidth="1"/>
    <col min="4619" max="4619" width="11.28515625" style="77" customWidth="1"/>
    <col min="4620" max="4861" width="8.7109375" style="77"/>
    <col min="4862" max="4862" width="17.28515625" style="77" customWidth="1"/>
    <col min="4863" max="4863" width="8.7109375" style="77"/>
    <col min="4864" max="4864" width="16" style="77" customWidth="1"/>
    <col min="4865" max="4865" width="22.42578125" style="77" customWidth="1"/>
    <col min="4866" max="4866" width="8.7109375" style="77"/>
    <col min="4867" max="4874" width="12.28515625" style="77" customWidth="1"/>
    <col min="4875" max="4875" width="11.28515625" style="77" customWidth="1"/>
    <col min="4876" max="5117" width="8.7109375" style="77"/>
    <col min="5118" max="5118" width="17.28515625" style="77" customWidth="1"/>
    <col min="5119" max="5119" width="8.7109375" style="77"/>
    <col min="5120" max="5120" width="16" style="77" customWidth="1"/>
    <col min="5121" max="5121" width="22.42578125" style="77" customWidth="1"/>
    <col min="5122" max="5122" width="8.7109375" style="77"/>
    <col min="5123" max="5130" width="12.28515625" style="77" customWidth="1"/>
    <col min="5131" max="5131" width="11.28515625" style="77" customWidth="1"/>
    <col min="5132" max="5373" width="8.7109375" style="77"/>
    <col min="5374" max="5374" width="17.28515625" style="77" customWidth="1"/>
    <col min="5375" max="5375" width="8.7109375" style="77"/>
    <col min="5376" max="5376" width="16" style="77" customWidth="1"/>
    <col min="5377" max="5377" width="22.42578125" style="77" customWidth="1"/>
    <col min="5378" max="5378" width="8.7109375" style="77"/>
    <col min="5379" max="5386" width="12.28515625" style="77" customWidth="1"/>
    <col min="5387" max="5387" width="11.28515625" style="77" customWidth="1"/>
    <col min="5388" max="5629" width="8.7109375" style="77"/>
    <col min="5630" max="5630" width="17.28515625" style="77" customWidth="1"/>
    <col min="5631" max="5631" width="8.7109375" style="77"/>
    <col min="5632" max="5632" width="16" style="77" customWidth="1"/>
    <col min="5633" max="5633" width="22.42578125" style="77" customWidth="1"/>
    <col min="5634" max="5634" width="8.7109375" style="77"/>
    <col min="5635" max="5642" width="12.28515625" style="77" customWidth="1"/>
    <col min="5643" max="5643" width="11.28515625" style="77" customWidth="1"/>
    <col min="5644" max="5885" width="8.7109375" style="77"/>
    <col min="5886" max="5886" width="17.28515625" style="77" customWidth="1"/>
    <col min="5887" max="5887" width="8.7109375" style="77"/>
    <col min="5888" max="5888" width="16" style="77" customWidth="1"/>
    <col min="5889" max="5889" width="22.42578125" style="77" customWidth="1"/>
    <col min="5890" max="5890" width="8.7109375" style="77"/>
    <col min="5891" max="5898" width="12.28515625" style="77" customWidth="1"/>
    <col min="5899" max="5899" width="11.28515625" style="77" customWidth="1"/>
    <col min="5900" max="6141" width="8.7109375" style="77"/>
    <col min="6142" max="6142" width="17.28515625" style="77" customWidth="1"/>
    <col min="6143" max="6143" width="8.7109375" style="77"/>
    <col min="6144" max="6144" width="16" style="77" customWidth="1"/>
    <col min="6145" max="6145" width="22.42578125" style="77" customWidth="1"/>
    <col min="6146" max="6146" width="8.7109375" style="77"/>
    <col min="6147" max="6154" width="12.28515625" style="77" customWidth="1"/>
    <col min="6155" max="6155" width="11.28515625" style="77" customWidth="1"/>
    <col min="6156" max="6397" width="8.7109375" style="77"/>
    <col min="6398" max="6398" width="17.28515625" style="77" customWidth="1"/>
    <col min="6399" max="6399" width="8.7109375" style="77"/>
    <col min="6400" max="6400" width="16" style="77" customWidth="1"/>
    <col min="6401" max="6401" width="22.42578125" style="77" customWidth="1"/>
    <col min="6402" max="6402" width="8.7109375" style="77"/>
    <col min="6403" max="6410" width="12.28515625" style="77" customWidth="1"/>
    <col min="6411" max="6411" width="11.28515625" style="77" customWidth="1"/>
    <col min="6412" max="6653" width="8.7109375" style="77"/>
    <col min="6654" max="6654" width="17.28515625" style="77" customWidth="1"/>
    <col min="6655" max="6655" width="8.7109375" style="77"/>
    <col min="6656" max="6656" width="16" style="77" customWidth="1"/>
    <col min="6657" max="6657" width="22.42578125" style="77" customWidth="1"/>
    <col min="6658" max="6658" width="8.7109375" style="77"/>
    <col min="6659" max="6666" width="12.28515625" style="77" customWidth="1"/>
    <col min="6667" max="6667" width="11.28515625" style="77" customWidth="1"/>
    <col min="6668" max="6909" width="8.7109375" style="77"/>
    <col min="6910" max="6910" width="17.28515625" style="77" customWidth="1"/>
    <col min="6911" max="6911" width="8.7109375" style="77"/>
    <col min="6912" max="6912" width="16" style="77" customWidth="1"/>
    <col min="6913" max="6913" width="22.42578125" style="77" customWidth="1"/>
    <col min="6914" max="6914" width="8.7109375" style="77"/>
    <col min="6915" max="6922" width="12.28515625" style="77" customWidth="1"/>
    <col min="6923" max="6923" width="11.28515625" style="77" customWidth="1"/>
    <col min="6924" max="7165" width="8.7109375" style="77"/>
    <col min="7166" max="7166" width="17.28515625" style="77" customWidth="1"/>
    <col min="7167" max="7167" width="8.7109375" style="77"/>
    <col min="7168" max="7168" width="16" style="77" customWidth="1"/>
    <col min="7169" max="7169" width="22.42578125" style="77" customWidth="1"/>
    <col min="7170" max="7170" width="8.7109375" style="77"/>
    <col min="7171" max="7178" width="12.28515625" style="77" customWidth="1"/>
    <col min="7179" max="7179" width="11.28515625" style="77" customWidth="1"/>
    <col min="7180" max="7421" width="8.7109375" style="77"/>
    <col min="7422" max="7422" width="17.28515625" style="77" customWidth="1"/>
    <col min="7423" max="7423" width="8.7109375" style="77"/>
    <col min="7424" max="7424" width="16" style="77" customWidth="1"/>
    <col min="7425" max="7425" width="22.42578125" style="77" customWidth="1"/>
    <col min="7426" max="7426" width="8.7109375" style="77"/>
    <col min="7427" max="7434" width="12.28515625" style="77" customWidth="1"/>
    <col min="7435" max="7435" width="11.28515625" style="77" customWidth="1"/>
    <col min="7436" max="7677" width="8.7109375" style="77"/>
    <col min="7678" max="7678" width="17.28515625" style="77" customWidth="1"/>
    <col min="7679" max="7679" width="8.7109375" style="77"/>
    <col min="7680" max="7680" width="16" style="77" customWidth="1"/>
    <col min="7681" max="7681" width="22.42578125" style="77" customWidth="1"/>
    <col min="7682" max="7682" width="8.7109375" style="77"/>
    <col min="7683" max="7690" width="12.28515625" style="77" customWidth="1"/>
    <col min="7691" max="7691" width="11.28515625" style="77" customWidth="1"/>
    <col min="7692" max="7933" width="8.7109375" style="77"/>
    <col min="7934" max="7934" width="17.28515625" style="77" customWidth="1"/>
    <col min="7935" max="7935" width="8.7109375" style="77"/>
    <col min="7936" max="7936" width="16" style="77" customWidth="1"/>
    <col min="7937" max="7937" width="22.42578125" style="77" customWidth="1"/>
    <col min="7938" max="7938" width="8.7109375" style="77"/>
    <col min="7939" max="7946" width="12.28515625" style="77" customWidth="1"/>
    <col min="7947" max="7947" width="11.28515625" style="77" customWidth="1"/>
    <col min="7948" max="8189" width="8.7109375" style="77"/>
    <col min="8190" max="8190" width="17.28515625" style="77" customWidth="1"/>
    <col min="8191" max="8191" width="8.7109375" style="77"/>
    <col min="8192" max="8192" width="16" style="77" customWidth="1"/>
    <col min="8193" max="8193" width="22.42578125" style="77" customWidth="1"/>
    <col min="8194" max="8194" width="8.7109375" style="77"/>
    <col min="8195" max="8202" width="12.28515625" style="77" customWidth="1"/>
    <col min="8203" max="8203" width="11.28515625" style="77" customWidth="1"/>
    <col min="8204" max="8445" width="8.7109375" style="77"/>
    <col min="8446" max="8446" width="17.28515625" style="77" customWidth="1"/>
    <col min="8447" max="8447" width="8.7109375" style="77"/>
    <col min="8448" max="8448" width="16" style="77" customWidth="1"/>
    <col min="8449" max="8449" width="22.42578125" style="77" customWidth="1"/>
    <col min="8450" max="8450" width="8.7109375" style="77"/>
    <col min="8451" max="8458" width="12.28515625" style="77" customWidth="1"/>
    <col min="8459" max="8459" width="11.28515625" style="77" customWidth="1"/>
    <col min="8460" max="8701" width="8.7109375" style="77"/>
    <col min="8702" max="8702" width="17.28515625" style="77" customWidth="1"/>
    <col min="8703" max="8703" width="8.7109375" style="77"/>
    <col min="8704" max="8704" width="16" style="77" customWidth="1"/>
    <col min="8705" max="8705" width="22.42578125" style="77" customWidth="1"/>
    <col min="8706" max="8706" width="8.7109375" style="77"/>
    <col min="8707" max="8714" width="12.28515625" style="77" customWidth="1"/>
    <col min="8715" max="8715" width="11.28515625" style="77" customWidth="1"/>
    <col min="8716" max="8957" width="8.7109375" style="77"/>
    <col min="8958" max="8958" width="17.28515625" style="77" customWidth="1"/>
    <col min="8959" max="8959" width="8.7109375" style="77"/>
    <col min="8960" max="8960" width="16" style="77" customWidth="1"/>
    <col min="8961" max="8961" width="22.42578125" style="77" customWidth="1"/>
    <col min="8962" max="8962" width="8.7109375" style="77"/>
    <col min="8963" max="8970" width="12.28515625" style="77" customWidth="1"/>
    <col min="8971" max="8971" width="11.28515625" style="77" customWidth="1"/>
    <col min="8972" max="9213" width="8.7109375" style="77"/>
    <col min="9214" max="9214" width="17.28515625" style="77" customWidth="1"/>
    <col min="9215" max="9215" width="8.7109375" style="77"/>
    <col min="9216" max="9216" width="16" style="77" customWidth="1"/>
    <col min="9217" max="9217" width="22.42578125" style="77" customWidth="1"/>
    <col min="9218" max="9218" width="8.7109375" style="77"/>
    <col min="9219" max="9226" width="12.28515625" style="77" customWidth="1"/>
    <col min="9227" max="9227" width="11.28515625" style="77" customWidth="1"/>
    <col min="9228" max="9469" width="8.7109375" style="77"/>
    <col min="9470" max="9470" width="17.28515625" style="77" customWidth="1"/>
    <col min="9471" max="9471" width="8.7109375" style="77"/>
    <col min="9472" max="9472" width="16" style="77" customWidth="1"/>
    <col min="9473" max="9473" width="22.42578125" style="77" customWidth="1"/>
    <col min="9474" max="9474" width="8.7109375" style="77"/>
    <col min="9475" max="9482" width="12.28515625" style="77" customWidth="1"/>
    <col min="9483" max="9483" width="11.28515625" style="77" customWidth="1"/>
    <col min="9484" max="9725" width="8.7109375" style="77"/>
    <col min="9726" max="9726" width="17.28515625" style="77" customWidth="1"/>
    <col min="9727" max="9727" width="8.7109375" style="77"/>
    <col min="9728" max="9728" width="16" style="77" customWidth="1"/>
    <col min="9729" max="9729" width="22.42578125" style="77" customWidth="1"/>
    <col min="9730" max="9730" width="8.7109375" style="77"/>
    <col min="9731" max="9738" width="12.28515625" style="77" customWidth="1"/>
    <col min="9739" max="9739" width="11.28515625" style="77" customWidth="1"/>
    <col min="9740" max="9981" width="8.7109375" style="77"/>
    <col min="9982" max="9982" width="17.28515625" style="77" customWidth="1"/>
    <col min="9983" max="9983" width="8.7109375" style="77"/>
    <col min="9984" max="9984" width="16" style="77" customWidth="1"/>
    <col min="9985" max="9985" width="22.42578125" style="77" customWidth="1"/>
    <col min="9986" max="9986" width="8.7109375" style="77"/>
    <col min="9987" max="9994" width="12.28515625" style="77" customWidth="1"/>
    <col min="9995" max="9995" width="11.28515625" style="77" customWidth="1"/>
    <col min="9996" max="10237" width="8.7109375" style="77"/>
    <col min="10238" max="10238" width="17.28515625" style="77" customWidth="1"/>
    <col min="10239" max="10239" width="8.7109375" style="77"/>
    <col min="10240" max="10240" width="16" style="77" customWidth="1"/>
    <col min="10241" max="10241" width="22.42578125" style="77" customWidth="1"/>
    <col min="10242" max="10242" width="8.7109375" style="77"/>
    <col min="10243" max="10250" width="12.28515625" style="77" customWidth="1"/>
    <col min="10251" max="10251" width="11.28515625" style="77" customWidth="1"/>
    <col min="10252" max="10493" width="8.7109375" style="77"/>
    <col min="10494" max="10494" width="17.28515625" style="77" customWidth="1"/>
    <col min="10495" max="10495" width="8.7109375" style="77"/>
    <col min="10496" max="10496" width="16" style="77" customWidth="1"/>
    <col min="10497" max="10497" width="22.42578125" style="77" customWidth="1"/>
    <col min="10498" max="10498" width="8.7109375" style="77"/>
    <col min="10499" max="10506" width="12.28515625" style="77" customWidth="1"/>
    <col min="10507" max="10507" width="11.28515625" style="77" customWidth="1"/>
    <col min="10508" max="10749" width="8.7109375" style="77"/>
    <col min="10750" max="10750" width="17.28515625" style="77" customWidth="1"/>
    <col min="10751" max="10751" width="8.7109375" style="77"/>
    <col min="10752" max="10752" width="16" style="77" customWidth="1"/>
    <col min="10753" max="10753" width="22.42578125" style="77" customWidth="1"/>
    <col min="10754" max="10754" width="8.7109375" style="77"/>
    <col min="10755" max="10762" width="12.28515625" style="77" customWidth="1"/>
    <col min="10763" max="10763" width="11.28515625" style="77" customWidth="1"/>
    <col min="10764" max="11005" width="8.7109375" style="77"/>
    <col min="11006" max="11006" width="17.28515625" style="77" customWidth="1"/>
    <col min="11007" max="11007" width="8.7109375" style="77"/>
    <col min="11008" max="11008" width="16" style="77" customWidth="1"/>
    <col min="11009" max="11009" width="22.42578125" style="77" customWidth="1"/>
    <col min="11010" max="11010" width="8.7109375" style="77"/>
    <col min="11011" max="11018" width="12.28515625" style="77" customWidth="1"/>
    <col min="11019" max="11019" width="11.28515625" style="77" customWidth="1"/>
    <col min="11020" max="11261" width="8.7109375" style="77"/>
    <col min="11262" max="11262" width="17.28515625" style="77" customWidth="1"/>
    <col min="11263" max="11263" width="8.7109375" style="77"/>
    <col min="11264" max="11264" width="16" style="77" customWidth="1"/>
    <col min="11265" max="11265" width="22.42578125" style="77" customWidth="1"/>
    <col min="11266" max="11266" width="8.7109375" style="77"/>
    <col min="11267" max="11274" width="12.28515625" style="77" customWidth="1"/>
    <col min="11275" max="11275" width="11.28515625" style="77" customWidth="1"/>
    <col min="11276" max="11517" width="8.7109375" style="77"/>
    <col min="11518" max="11518" width="17.28515625" style="77" customWidth="1"/>
    <col min="11519" max="11519" width="8.7109375" style="77"/>
    <col min="11520" max="11520" width="16" style="77" customWidth="1"/>
    <col min="11521" max="11521" width="22.42578125" style="77" customWidth="1"/>
    <col min="11522" max="11522" width="8.7109375" style="77"/>
    <col min="11523" max="11530" width="12.28515625" style="77" customWidth="1"/>
    <col min="11531" max="11531" width="11.28515625" style="77" customWidth="1"/>
    <col min="11532" max="11773" width="8.7109375" style="77"/>
    <col min="11774" max="11774" width="17.28515625" style="77" customWidth="1"/>
    <col min="11775" max="11775" width="8.7109375" style="77"/>
    <col min="11776" max="11776" width="16" style="77" customWidth="1"/>
    <col min="11777" max="11777" width="22.42578125" style="77" customWidth="1"/>
    <col min="11778" max="11778" width="8.7109375" style="77"/>
    <col min="11779" max="11786" width="12.28515625" style="77" customWidth="1"/>
    <col min="11787" max="11787" width="11.28515625" style="77" customWidth="1"/>
    <col min="11788" max="12029" width="8.7109375" style="77"/>
    <col min="12030" max="12030" width="17.28515625" style="77" customWidth="1"/>
    <col min="12031" max="12031" width="8.7109375" style="77"/>
    <col min="12032" max="12032" width="16" style="77" customWidth="1"/>
    <col min="12033" max="12033" width="22.42578125" style="77" customWidth="1"/>
    <col min="12034" max="12034" width="8.7109375" style="77"/>
    <col min="12035" max="12042" width="12.28515625" style="77" customWidth="1"/>
    <col min="12043" max="12043" width="11.28515625" style="77" customWidth="1"/>
    <col min="12044" max="12285" width="8.7109375" style="77"/>
    <col min="12286" max="12286" width="17.28515625" style="77" customWidth="1"/>
    <col min="12287" max="12287" width="8.7109375" style="77"/>
    <col min="12288" max="12288" width="16" style="77" customWidth="1"/>
    <col min="12289" max="12289" width="22.42578125" style="77" customWidth="1"/>
    <col min="12290" max="12290" width="8.7109375" style="77"/>
    <col min="12291" max="12298" width="12.28515625" style="77" customWidth="1"/>
    <col min="12299" max="12299" width="11.28515625" style="77" customWidth="1"/>
    <col min="12300" max="12541" width="8.7109375" style="77"/>
    <col min="12542" max="12542" width="17.28515625" style="77" customWidth="1"/>
    <col min="12543" max="12543" width="8.7109375" style="77"/>
    <col min="12544" max="12544" width="16" style="77" customWidth="1"/>
    <col min="12545" max="12545" width="22.42578125" style="77" customWidth="1"/>
    <col min="12546" max="12546" width="8.7109375" style="77"/>
    <col min="12547" max="12554" width="12.28515625" style="77" customWidth="1"/>
    <col min="12555" max="12555" width="11.28515625" style="77" customWidth="1"/>
    <col min="12556" max="12797" width="8.7109375" style="77"/>
    <col min="12798" max="12798" width="17.28515625" style="77" customWidth="1"/>
    <col min="12799" max="12799" width="8.7109375" style="77"/>
    <col min="12800" max="12800" width="16" style="77" customWidth="1"/>
    <col min="12801" max="12801" width="22.42578125" style="77" customWidth="1"/>
    <col min="12802" max="12802" width="8.7109375" style="77"/>
    <col min="12803" max="12810" width="12.28515625" style="77" customWidth="1"/>
    <col min="12811" max="12811" width="11.28515625" style="77" customWidth="1"/>
    <col min="12812" max="13053" width="8.7109375" style="77"/>
    <col min="13054" max="13054" width="17.28515625" style="77" customWidth="1"/>
    <col min="13055" max="13055" width="8.7109375" style="77"/>
    <col min="13056" max="13056" width="16" style="77" customWidth="1"/>
    <col min="13057" max="13057" width="22.42578125" style="77" customWidth="1"/>
    <col min="13058" max="13058" width="8.7109375" style="77"/>
    <col min="13059" max="13066" width="12.28515625" style="77" customWidth="1"/>
    <col min="13067" max="13067" width="11.28515625" style="77" customWidth="1"/>
    <col min="13068" max="13309" width="8.7109375" style="77"/>
    <col min="13310" max="13310" width="17.28515625" style="77" customWidth="1"/>
    <col min="13311" max="13311" width="8.7109375" style="77"/>
    <col min="13312" max="13312" width="16" style="77" customWidth="1"/>
    <col min="13313" max="13313" width="22.42578125" style="77" customWidth="1"/>
    <col min="13314" max="13314" width="8.7109375" style="77"/>
    <col min="13315" max="13322" width="12.28515625" style="77" customWidth="1"/>
    <col min="13323" max="13323" width="11.28515625" style="77" customWidth="1"/>
    <col min="13324" max="13565" width="8.7109375" style="77"/>
    <col min="13566" max="13566" width="17.28515625" style="77" customWidth="1"/>
    <col min="13567" max="13567" width="8.7109375" style="77"/>
    <col min="13568" max="13568" width="16" style="77" customWidth="1"/>
    <col min="13569" max="13569" width="22.42578125" style="77" customWidth="1"/>
    <col min="13570" max="13570" width="8.7109375" style="77"/>
    <col min="13571" max="13578" width="12.28515625" style="77" customWidth="1"/>
    <col min="13579" max="13579" width="11.28515625" style="77" customWidth="1"/>
    <col min="13580" max="13821" width="8.7109375" style="77"/>
    <col min="13822" max="13822" width="17.28515625" style="77" customWidth="1"/>
    <col min="13823" max="13823" width="8.7109375" style="77"/>
    <col min="13824" max="13824" width="16" style="77" customWidth="1"/>
    <col min="13825" max="13825" width="22.42578125" style="77" customWidth="1"/>
    <col min="13826" max="13826" width="8.7109375" style="77"/>
    <col min="13827" max="13834" width="12.28515625" style="77" customWidth="1"/>
    <col min="13835" max="13835" width="11.28515625" style="77" customWidth="1"/>
    <col min="13836" max="14077" width="8.7109375" style="77"/>
    <col min="14078" max="14078" width="17.28515625" style="77" customWidth="1"/>
    <col min="14079" max="14079" width="8.7109375" style="77"/>
    <col min="14080" max="14080" width="16" style="77" customWidth="1"/>
    <col min="14081" max="14081" width="22.42578125" style="77" customWidth="1"/>
    <col min="14082" max="14082" width="8.7109375" style="77"/>
    <col min="14083" max="14090" width="12.28515625" style="77" customWidth="1"/>
    <col min="14091" max="14091" width="11.28515625" style="77" customWidth="1"/>
    <col min="14092" max="14333" width="8.7109375" style="77"/>
    <col min="14334" max="14334" width="17.28515625" style="77" customWidth="1"/>
    <col min="14335" max="14335" width="8.7109375" style="77"/>
    <col min="14336" max="14336" width="16" style="77" customWidth="1"/>
    <col min="14337" max="14337" width="22.42578125" style="77" customWidth="1"/>
    <col min="14338" max="14338" width="8.7109375" style="77"/>
    <col min="14339" max="14346" width="12.28515625" style="77" customWidth="1"/>
    <col min="14347" max="14347" width="11.28515625" style="77" customWidth="1"/>
    <col min="14348" max="14589" width="8.7109375" style="77"/>
    <col min="14590" max="14590" width="17.28515625" style="77" customWidth="1"/>
    <col min="14591" max="14591" width="8.7109375" style="77"/>
    <col min="14592" max="14592" width="16" style="77" customWidth="1"/>
    <col min="14593" max="14593" width="22.42578125" style="77" customWidth="1"/>
    <col min="14594" max="14594" width="8.7109375" style="77"/>
    <col min="14595" max="14602" width="12.28515625" style="77" customWidth="1"/>
    <col min="14603" max="14603" width="11.28515625" style="77" customWidth="1"/>
    <col min="14604" max="14845" width="8.7109375" style="77"/>
    <col min="14846" max="14846" width="17.28515625" style="77" customWidth="1"/>
    <col min="14847" max="14847" width="8.7109375" style="77"/>
    <col min="14848" max="14848" width="16" style="77" customWidth="1"/>
    <col min="14849" max="14849" width="22.42578125" style="77" customWidth="1"/>
    <col min="14850" max="14850" width="8.7109375" style="77"/>
    <col min="14851" max="14858" width="12.28515625" style="77" customWidth="1"/>
    <col min="14859" max="14859" width="11.28515625" style="77" customWidth="1"/>
    <col min="14860" max="15101" width="8.7109375" style="77"/>
    <col min="15102" max="15102" width="17.28515625" style="77" customWidth="1"/>
    <col min="15103" max="15103" width="8.7109375" style="77"/>
    <col min="15104" max="15104" width="16" style="77" customWidth="1"/>
    <col min="15105" max="15105" width="22.42578125" style="77" customWidth="1"/>
    <col min="15106" max="15106" width="8.7109375" style="77"/>
    <col min="15107" max="15114" width="12.28515625" style="77" customWidth="1"/>
    <col min="15115" max="15115" width="11.28515625" style="77" customWidth="1"/>
    <col min="15116" max="15357" width="8.7109375" style="77"/>
    <col min="15358" max="15358" width="17.28515625" style="77" customWidth="1"/>
    <col min="15359" max="15359" width="8.7109375" style="77"/>
    <col min="15360" max="15360" width="16" style="77" customWidth="1"/>
    <col min="15361" max="15361" width="22.42578125" style="77" customWidth="1"/>
    <col min="15362" max="15362" width="8.7109375" style="77"/>
    <col min="15363" max="15370" width="12.28515625" style="77" customWidth="1"/>
    <col min="15371" max="15371" width="11.28515625" style="77" customWidth="1"/>
    <col min="15372" max="15613" width="8.7109375" style="77"/>
    <col min="15614" max="15614" width="17.28515625" style="77" customWidth="1"/>
    <col min="15615" max="15615" width="8.7109375" style="77"/>
    <col min="15616" max="15616" width="16" style="77" customWidth="1"/>
    <col min="15617" max="15617" width="22.42578125" style="77" customWidth="1"/>
    <col min="15618" max="15618" width="8.7109375" style="77"/>
    <col min="15619" max="15626" width="12.28515625" style="77" customWidth="1"/>
    <col min="15627" max="15627" width="11.28515625" style="77" customWidth="1"/>
    <col min="15628" max="15869" width="8.7109375" style="77"/>
    <col min="15870" max="15870" width="17.28515625" style="77" customWidth="1"/>
    <col min="15871" max="15871" width="8.7109375" style="77"/>
    <col min="15872" max="15872" width="16" style="77" customWidth="1"/>
    <col min="15873" max="15873" width="22.42578125" style="77" customWidth="1"/>
    <col min="15874" max="15874" width="8.7109375" style="77"/>
    <col min="15875" max="15882" width="12.28515625" style="77" customWidth="1"/>
    <col min="15883" max="15883" width="11.28515625" style="77" customWidth="1"/>
    <col min="15884" max="16125" width="8.7109375" style="77"/>
    <col min="16126" max="16126" width="17.28515625" style="77" customWidth="1"/>
    <col min="16127" max="16127" width="8.7109375" style="77"/>
    <col min="16128" max="16128" width="16" style="77" customWidth="1"/>
    <col min="16129" max="16129" width="22.42578125" style="77" customWidth="1"/>
    <col min="16130" max="16130" width="8.7109375" style="77"/>
    <col min="16131" max="16138" width="12.28515625" style="77" customWidth="1"/>
    <col min="16139" max="16139" width="11.28515625" style="77" customWidth="1"/>
    <col min="16140" max="16384" width="8.7109375" style="77"/>
  </cols>
  <sheetData>
    <row r="2" spans="1:12" x14ac:dyDescent="0.25">
      <c r="A2" s="134" t="s">
        <v>0</v>
      </c>
      <c r="B2" s="134"/>
      <c r="C2" s="134"/>
      <c r="D2" s="134"/>
      <c r="E2" s="134"/>
      <c r="F2" s="134"/>
      <c r="G2" s="134"/>
      <c r="H2" s="134"/>
      <c r="I2" s="134"/>
      <c r="J2" s="134"/>
      <c r="K2" s="134"/>
    </row>
    <row r="3" spans="1:12" x14ac:dyDescent="0.25">
      <c r="A3" s="135" t="s">
        <v>53</v>
      </c>
      <c r="B3" s="135"/>
      <c r="C3" s="135"/>
      <c r="D3" s="135"/>
      <c r="E3" s="135"/>
      <c r="F3" s="135"/>
      <c r="G3" s="135"/>
      <c r="H3" s="135"/>
      <c r="I3" s="135"/>
      <c r="J3" s="135"/>
      <c r="K3" s="135"/>
    </row>
    <row r="5" spans="1:12" ht="14.25" customHeight="1" x14ac:dyDescent="0.25">
      <c r="A5" s="136" t="s">
        <v>54</v>
      </c>
      <c r="B5" s="136"/>
      <c r="C5" s="136"/>
      <c r="D5" s="136"/>
      <c r="E5" s="136"/>
      <c r="F5" s="136"/>
      <c r="G5" s="136"/>
      <c r="H5" s="136"/>
      <c r="I5" s="136"/>
      <c r="J5" s="136"/>
      <c r="K5" s="136"/>
    </row>
    <row r="6" spans="1:12" x14ac:dyDescent="0.25">
      <c r="A6" s="34"/>
      <c r="B6" s="34"/>
      <c r="C6" s="34"/>
      <c r="D6" s="34"/>
      <c r="E6" s="34"/>
      <c r="F6" s="34"/>
      <c r="G6" s="34"/>
      <c r="H6" s="34"/>
      <c r="I6" s="34"/>
      <c r="J6" s="34"/>
      <c r="K6" s="34"/>
    </row>
    <row r="7" spans="1:12" ht="79.150000000000006" customHeight="1" x14ac:dyDescent="0.25">
      <c r="A7" s="21" t="s">
        <v>14</v>
      </c>
      <c r="B7" s="23" t="s">
        <v>15</v>
      </c>
      <c r="C7" s="23" t="s">
        <v>16</v>
      </c>
      <c r="D7" s="22" t="s">
        <v>17</v>
      </c>
      <c r="E7" s="23" t="s">
        <v>18</v>
      </c>
      <c r="F7" s="23" t="s">
        <v>29</v>
      </c>
      <c r="G7" s="23" t="s">
        <v>41</v>
      </c>
      <c r="H7" s="22" t="s">
        <v>42</v>
      </c>
      <c r="I7" s="22" t="s">
        <v>43</v>
      </c>
      <c r="J7" s="9" t="s">
        <v>23</v>
      </c>
      <c r="K7" s="9" t="s">
        <v>24</v>
      </c>
    </row>
    <row r="8" spans="1:12" s="79" customFormat="1" ht="14.25" customHeight="1" x14ac:dyDescent="0.25">
      <c r="A8" s="131" t="s">
        <v>55</v>
      </c>
      <c r="B8" s="132"/>
      <c r="C8" s="132"/>
      <c r="D8" s="132"/>
      <c r="E8" s="132"/>
      <c r="F8" s="132"/>
      <c r="G8" s="132"/>
      <c r="H8" s="132"/>
      <c r="I8" s="132"/>
      <c r="J8" s="132"/>
      <c r="K8" s="133"/>
    </row>
    <row r="9" spans="1:12" s="79" customFormat="1" ht="51" x14ac:dyDescent="0.25">
      <c r="A9" s="80" t="s">
        <v>56</v>
      </c>
      <c r="B9" s="81" t="s">
        <v>57</v>
      </c>
      <c r="C9" s="82" t="s">
        <v>39</v>
      </c>
      <c r="D9" s="82">
        <v>1650</v>
      </c>
      <c r="E9" s="81" t="s">
        <v>58</v>
      </c>
      <c r="F9" s="83">
        <v>5</v>
      </c>
      <c r="G9" s="87">
        <v>2.3199999999999998</v>
      </c>
      <c r="H9" s="88">
        <f>G9*D9</f>
        <v>3827.9999999999995</v>
      </c>
      <c r="I9" s="88">
        <f>H9*1.05</f>
        <v>4019.3999999999996</v>
      </c>
      <c r="J9" s="85" t="s">
        <v>99</v>
      </c>
      <c r="K9" s="60" t="s">
        <v>98</v>
      </c>
    </row>
    <row r="10" spans="1:12" s="79" customFormat="1" ht="51" x14ac:dyDescent="0.25">
      <c r="A10" s="80" t="s">
        <v>59</v>
      </c>
      <c r="B10" s="81" t="s">
        <v>57</v>
      </c>
      <c r="C10" s="82" t="s">
        <v>39</v>
      </c>
      <c r="D10" s="82">
        <v>1650</v>
      </c>
      <c r="E10" s="81" t="s">
        <v>60</v>
      </c>
      <c r="F10" s="83">
        <v>5</v>
      </c>
      <c r="G10" s="87">
        <v>1.7</v>
      </c>
      <c r="H10" s="88">
        <f t="shared" ref="H10:H11" si="0">G10*D10</f>
        <v>2805</v>
      </c>
      <c r="I10" s="88">
        <f t="shared" ref="I10:I11" si="1">H10*1.05</f>
        <v>2945.25</v>
      </c>
      <c r="J10" s="85" t="s">
        <v>100</v>
      </c>
      <c r="K10" s="60" t="s">
        <v>98</v>
      </c>
    </row>
    <row r="11" spans="1:12" s="79" customFormat="1" ht="51" x14ac:dyDescent="0.25">
      <c r="A11" s="80" t="s">
        <v>61</v>
      </c>
      <c r="B11" s="81" t="s">
        <v>57</v>
      </c>
      <c r="C11" s="82" t="s">
        <v>39</v>
      </c>
      <c r="D11" s="82">
        <v>1925</v>
      </c>
      <c r="E11" s="81" t="s">
        <v>62</v>
      </c>
      <c r="F11" s="83">
        <v>5</v>
      </c>
      <c r="G11" s="87">
        <v>1.19</v>
      </c>
      <c r="H11" s="88">
        <f t="shared" si="0"/>
        <v>2290.75</v>
      </c>
      <c r="I11" s="88">
        <f t="shared" si="1"/>
        <v>2405.2874999999999</v>
      </c>
      <c r="J11" s="85" t="s">
        <v>101</v>
      </c>
      <c r="K11" s="60" t="s">
        <v>98</v>
      </c>
    </row>
    <row r="12" spans="1:12" s="79" customFormat="1" ht="14.25" customHeight="1" x14ac:dyDescent="0.25">
      <c r="A12" s="128" t="s">
        <v>63</v>
      </c>
      <c r="B12" s="129"/>
      <c r="C12" s="129"/>
      <c r="D12" s="129"/>
      <c r="E12" s="129"/>
      <c r="F12" s="129"/>
      <c r="G12" s="130"/>
      <c r="H12" s="89">
        <f>SUM(H9:H11)</f>
        <v>8923.75</v>
      </c>
      <c r="I12" s="89">
        <f>SUM(I9:I11)</f>
        <v>9369.9375</v>
      </c>
      <c r="J12" s="86"/>
      <c r="K12" s="127"/>
      <c r="L12" s="127"/>
    </row>
    <row r="13" spans="1:12" x14ac:dyDescent="0.25">
      <c r="A13" s="35"/>
      <c r="B13" s="35"/>
      <c r="C13" s="35"/>
      <c r="D13" s="35"/>
      <c r="E13" s="35"/>
      <c r="F13" s="35"/>
      <c r="G13" s="35"/>
      <c r="H13" s="35"/>
      <c r="I13" s="35"/>
      <c r="J13" s="35"/>
      <c r="K13" s="35"/>
    </row>
    <row r="14" spans="1:12" ht="79.150000000000006" customHeight="1" x14ac:dyDescent="0.25">
      <c r="A14" s="21" t="s">
        <v>14</v>
      </c>
      <c r="B14" s="23" t="s">
        <v>15</v>
      </c>
      <c r="C14" s="23" t="s">
        <v>16</v>
      </c>
      <c r="D14" s="22" t="s">
        <v>17</v>
      </c>
      <c r="E14" s="23" t="s">
        <v>18</v>
      </c>
      <c r="F14" s="23" t="s">
        <v>29</v>
      </c>
      <c r="G14" s="23" t="s">
        <v>41</v>
      </c>
      <c r="H14" s="22" t="s">
        <v>42</v>
      </c>
      <c r="I14" s="22" t="s">
        <v>43</v>
      </c>
      <c r="J14" s="9" t="s">
        <v>23</v>
      </c>
      <c r="K14" s="9" t="s">
        <v>24</v>
      </c>
    </row>
    <row r="15" spans="1:12" s="79" customFormat="1" ht="51" x14ac:dyDescent="0.25">
      <c r="A15" s="80">
        <v>175</v>
      </c>
      <c r="B15" s="55" t="s">
        <v>64</v>
      </c>
      <c r="C15" s="80" t="s">
        <v>46</v>
      </c>
      <c r="D15" s="80">
        <v>13200</v>
      </c>
      <c r="E15" s="90" t="s">
        <v>65</v>
      </c>
      <c r="F15" s="80">
        <v>5</v>
      </c>
      <c r="G15" s="91">
        <v>0.02</v>
      </c>
      <c r="H15" s="84">
        <f>G15*D15</f>
        <v>264</v>
      </c>
      <c r="I15" s="84">
        <f>H15*1.05</f>
        <v>277.2</v>
      </c>
      <c r="J15" s="55" t="s">
        <v>102</v>
      </c>
      <c r="K15" s="60" t="s">
        <v>92</v>
      </c>
    </row>
    <row r="16" spans="1:12" x14ac:dyDescent="0.25">
      <c r="A16" s="30"/>
      <c r="B16" s="32"/>
      <c r="C16" s="36"/>
      <c r="D16" s="36"/>
      <c r="E16" s="37"/>
      <c r="F16" s="36"/>
      <c r="G16" s="36"/>
      <c r="H16" s="36"/>
      <c r="I16" s="36"/>
      <c r="J16" s="36"/>
      <c r="K16" s="36"/>
    </row>
    <row r="17" spans="1:12" x14ac:dyDescent="0.25">
      <c r="A17" s="30"/>
      <c r="B17" s="32"/>
      <c r="C17" s="36"/>
      <c r="D17" s="36"/>
      <c r="E17" s="37"/>
      <c r="F17" s="36"/>
      <c r="G17" s="36"/>
      <c r="H17" s="36"/>
      <c r="I17" s="36"/>
      <c r="J17" s="36"/>
      <c r="K17" s="36"/>
    </row>
    <row r="18" spans="1:12" ht="79.150000000000006" customHeight="1" x14ac:dyDescent="0.25">
      <c r="A18" s="21" t="s">
        <v>14</v>
      </c>
      <c r="B18" s="23" t="s">
        <v>15</v>
      </c>
      <c r="C18" s="23" t="s">
        <v>16</v>
      </c>
      <c r="D18" s="22" t="s">
        <v>17</v>
      </c>
      <c r="E18" s="23" t="s">
        <v>18</v>
      </c>
      <c r="F18" s="23" t="s">
        <v>29</v>
      </c>
      <c r="G18" s="23" t="s">
        <v>41</v>
      </c>
      <c r="H18" s="22" t="s">
        <v>42</v>
      </c>
      <c r="I18" s="22" t="s">
        <v>43</v>
      </c>
      <c r="J18" s="9" t="s">
        <v>23</v>
      </c>
      <c r="K18" s="9" t="s">
        <v>24</v>
      </c>
    </row>
    <row r="19" spans="1:12" s="79" customFormat="1" ht="30" customHeight="1" x14ac:dyDescent="0.25">
      <c r="A19" s="80">
        <v>178</v>
      </c>
      <c r="B19" s="55" t="s">
        <v>66</v>
      </c>
      <c r="C19" s="80" t="s">
        <v>26</v>
      </c>
      <c r="D19" s="80">
        <v>1100</v>
      </c>
      <c r="E19" s="96" t="s">
        <v>67</v>
      </c>
      <c r="F19" s="83">
        <v>5</v>
      </c>
      <c r="G19" s="97">
        <v>3.4500000000000003E-2</v>
      </c>
      <c r="H19" s="88">
        <f>G19*D19</f>
        <v>37.950000000000003</v>
      </c>
      <c r="I19" s="88">
        <f>H19*1.05</f>
        <v>39.847500000000004</v>
      </c>
      <c r="J19" s="98" t="s">
        <v>109</v>
      </c>
      <c r="K19" s="66" t="s">
        <v>108</v>
      </c>
    </row>
    <row r="20" spans="1:12" s="79" customFormat="1" x14ac:dyDescent="0.25">
      <c r="A20" s="99"/>
      <c r="B20" s="100"/>
      <c r="C20" s="101"/>
      <c r="D20" s="101"/>
      <c r="E20" s="102"/>
      <c r="F20" s="101"/>
      <c r="G20" s="101"/>
      <c r="H20" s="101"/>
      <c r="I20" s="101"/>
      <c r="J20" s="101"/>
      <c r="K20" s="101"/>
    </row>
    <row r="21" spans="1:12" ht="79.150000000000006" customHeight="1" x14ac:dyDescent="0.25">
      <c r="A21" s="21" t="s">
        <v>14</v>
      </c>
      <c r="B21" s="23" t="s">
        <v>15</v>
      </c>
      <c r="C21" s="23" t="s">
        <v>16</v>
      </c>
      <c r="D21" s="22" t="s">
        <v>17</v>
      </c>
      <c r="E21" s="23" t="s">
        <v>18</v>
      </c>
      <c r="F21" s="23" t="s">
        <v>29</v>
      </c>
      <c r="G21" s="23" t="s">
        <v>41</v>
      </c>
      <c r="H21" s="22" t="s">
        <v>42</v>
      </c>
      <c r="I21" s="22" t="s">
        <v>43</v>
      </c>
      <c r="J21" s="9" t="s">
        <v>23</v>
      </c>
      <c r="K21" s="9" t="s">
        <v>24</v>
      </c>
    </row>
    <row r="22" spans="1:12" s="79" customFormat="1" ht="14.25" customHeight="1" x14ac:dyDescent="0.25">
      <c r="A22" s="131" t="s">
        <v>68</v>
      </c>
      <c r="B22" s="132"/>
      <c r="C22" s="132"/>
      <c r="D22" s="132"/>
      <c r="E22" s="132"/>
      <c r="F22" s="132"/>
      <c r="G22" s="132"/>
      <c r="H22" s="132"/>
      <c r="I22" s="132"/>
      <c r="J22" s="132"/>
      <c r="K22" s="133"/>
    </row>
    <row r="23" spans="1:12" s="79" customFormat="1" ht="26.25" x14ac:dyDescent="0.25">
      <c r="A23" s="80" t="s">
        <v>69</v>
      </c>
      <c r="B23" s="81" t="s">
        <v>70</v>
      </c>
      <c r="C23" s="82" t="s">
        <v>45</v>
      </c>
      <c r="D23" s="82">
        <v>275</v>
      </c>
      <c r="E23" s="81" t="s">
        <v>71</v>
      </c>
      <c r="F23" s="92">
        <v>5</v>
      </c>
      <c r="G23" s="87">
        <v>42</v>
      </c>
      <c r="H23" s="88">
        <f>G23*D23</f>
        <v>11550</v>
      </c>
      <c r="I23" s="88">
        <f>H23*1.05</f>
        <v>12127.5</v>
      </c>
      <c r="J23" s="92" t="s">
        <v>103</v>
      </c>
      <c r="K23" s="66" t="s">
        <v>108</v>
      </c>
    </row>
    <row r="24" spans="1:12" s="79" customFormat="1" ht="26.25" x14ac:dyDescent="0.25">
      <c r="A24" s="80" t="s">
        <v>72</v>
      </c>
      <c r="B24" s="81" t="s">
        <v>73</v>
      </c>
      <c r="C24" s="82" t="s">
        <v>45</v>
      </c>
      <c r="D24" s="82">
        <v>16</v>
      </c>
      <c r="E24" s="81" t="s">
        <v>74</v>
      </c>
      <c r="F24" s="92">
        <v>5</v>
      </c>
      <c r="G24" s="87">
        <v>42</v>
      </c>
      <c r="H24" s="88">
        <f t="shared" ref="H24:H27" si="2">G24*D24</f>
        <v>672</v>
      </c>
      <c r="I24" s="88">
        <f t="shared" ref="I24:I26" si="3">H24*1.05</f>
        <v>705.6</v>
      </c>
      <c r="J24" s="92" t="s">
        <v>104</v>
      </c>
      <c r="K24" s="66" t="s">
        <v>108</v>
      </c>
    </row>
    <row r="25" spans="1:12" s="79" customFormat="1" ht="26.25" x14ac:dyDescent="0.25">
      <c r="A25" s="80" t="s">
        <v>75</v>
      </c>
      <c r="B25" s="81" t="s">
        <v>76</v>
      </c>
      <c r="C25" s="82" t="s">
        <v>45</v>
      </c>
      <c r="D25" s="82">
        <v>17</v>
      </c>
      <c r="E25" s="81" t="s">
        <v>77</v>
      </c>
      <c r="F25" s="92">
        <v>5</v>
      </c>
      <c r="G25" s="87">
        <v>39</v>
      </c>
      <c r="H25" s="88">
        <f t="shared" si="2"/>
        <v>663</v>
      </c>
      <c r="I25" s="88">
        <f t="shared" si="3"/>
        <v>696.15</v>
      </c>
      <c r="J25" s="92" t="s">
        <v>105</v>
      </c>
      <c r="K25" s="66" t="s">
        <v>108</v>
      </c>
    </row>
    <row r="26" spans="1:12" s="79" customFormat="1" ht="26.25" x14ac:dyDescent="0.25">
      <c r="A26" s="80" t="s">
        <v>78</v>
      </c>
      <c r="B26" s="81" t="s">
        <v>76</v>
      </c>
      <c r="C26" s="82" t="s">
        <v>45</v>
      </c>
      <c r="D26" s="82">
        <v>16</v>
      </c>
      <c r="E26" s="81" t="s">
        <v>79</v>
      </c>
      <c r="F26" s="92">
        <v>5</v>
      </c>
      <c r="G26" s="87">
        <v>42</v>
      </c>
      <c r="H26" s="88">
        <f t="shared" si="2"/>
        <v>672</v>
      </c>
      <c r="I26" s="88">
        <f t="shared" si="3"/>
        <v>705.6</v>
      </c>
      <c r="J26" s="92" t="s">
        <v>106</v>
      </c>
      <c r="K26" s="66" t="s">
        <v>108</v>
      </c>
    </row>
    <row r="27" spans="1:12" s="79" customFormat="1" ht="26.25" x14ac:dyDescent="0.25">
      <c r="A27" s="80" t="s">
        <v>80</v>
      </c>
      <c r="B27" s="81" t="s">
        <v>81</v>
      </c>
      <c r="C27" s="82" t="s">
        <v>26</v>
      </c>
      <c r="D27" s="82">
        <v>2</v>
      </c>
      <c r="E27" s="93"/>
      <c r="F27" s="92">
        <v>21</v>
      </c>
      <c r="G27" s="87">
        <v>26</v>
      </c>
      <c r="H27" s="88">
        <f t="shared" si="2"/>
        <v>52</v>
      </c>
      <c r="I27" s="88">
        <f>H27*1.21</f>
        <v>62.92</v>
      </c>
      <c r="J27" s="92" t="s">
        <v>107</v>
      </c>
      <c r="K27" s="66" t="s">
        <v>108</v>
      </c>
    </row>
    <row r="28" spans="1:12" s="79" customFormat="1" ht="14.25" customHeight="1" x14ac:dyDescent="0.25">
      <c r="A28" s="128" t="s">
        <v>82</v>
      </c>
      <c r="B28" s="129"/>
      <c r="C28" s="129"/>
      <c r="D28" s="129"/>
      <c r="E28" s="129"/>
      <c r="F28" s="129"/>
      <c r="G28" s="130"/>
      <c r="H28" s="95">
        <f>SUM(H23:H27)</f>
        <v>13609</v>
      </c>
      <c r="I28" s="95">
        <f>SUM(I23:I27)</f>
        <v>14297.77</v>
      </c>
      <c r="J28" s="86"/>
      <c r="K28" s="127"/>
      <c r="L28" s="127"/>
    </row>
    <row r="29" spans="1:12" x14ac:dyDescent="0.25">
      <c r="A29" s="30"/>
      <c r="B29" s="32"/>
      <c r="C29" s="36"/>
      <c r="D29" s="36"/>
      <c r="E29" s="38"/>
      <c r="F29" s="36"/>
      <c r="G29" s="36"/>
      <c r="H29" s="36"/>
      <c r="I29" s="36"/>
      <c r="J29" s="36"/>
      <c r="K29" s="36"/>
    </row>
    <row r="30" spans="1:12" ht="79.150000000000006" customHeight="1" x14ac:dyDescent="0.25">
      <c r="A30" s="21" t="s">
        <v>14</v>
      </c>
      <c r="B30" s="23" t="s">
        <v>15</v>
      </c>
      <c r="C30" s="23" t="s">
        <v>16</v>
      </c>
      <c r="D30" s="22" t="s">
        <v>17</v>
      </c>
      <c r="E30" s="23" t="s">
        <v>18</v>
      </c>
      <c r="F30" s="23" t="s">
        <v>29</v>
      </c>
      <c r="G30" s="23" t="s">
        <v>41</v>
      </c>
      <c r="H30" s="22" t="s">
        <v>42</v>
      </c>
      <c r="I30" s="22" t="s">
        <v>43</v>
      </c>
      <c r="J30" s="9" t="s">
        <v>23</v>
      </c>
      <c r="K30" s="9" t="s">
        <v>24</v>
      </c>
    </row>
    <row r="31" spans="1:12" s="79" customFormat="1" ht="89.25" x14ac:dyDescent="0.25">
      <c r="A31" s="80">
        <v>182</v>
      </c>
      <c r="B31" s="55" t="s">
        <v>84</v>
      </c>
      <c r="C31" s="80" t="s">
        <v>26</v>
      </c>
      <c r="D31" s="80">
        <v>25000</v>
      </c>
      <c r="E31" s="103" t="s">
        <v>83</v>
      </c>
      <c r="F31" s="104">
        <v>5</v>
      </c>
      <c r="G31" s="106">
        <v>0.03</v>
      </c>
      <c r="H31" s="94">
        <f t="shared" ref="H31" si="4">G31*D31</f>
        <v>750</v>
      </c>
      <c r="I31" s="94">
        <f>H31*1.05</f>
        <v>787.5</v>
      </c>
      <c r="J31" s="105" t="s">
        <v>110</v>
      </c>
      <c r="K31" s="60" t="s">
        <v>108</v>
      </c>
    </row>
  </sheetData>
  <mergeCells count="9">
    <mergeCell ref="A2:K2"/>
    <mergeCell ref="A3:K3"/>
    <mergeCell ref="A5:K5"/>
    <mergeCell ref="A8:K8"/>
    <mergeCell ref="K12:L12"/>
    <mergeCell ref="K28:L28"/>
    <mergeCell ref="A12:G12"/>
    <mergeCell ref="A28:G28"/>
    <mergeCell ref="A22:K22"/>
  </mergeCells>
  <phoneticPr fontId="19" type="noConversion"/>
  <pageMargins left="0.7" right="0.7" top="0.75" bottom="0.75" header="0.511811023622047" footer="0.511811023622047"/>
  <pageSetup paperSize="9" scale="80" orientation="landscape"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8" ma:contentTypeDescription="Kurkite naują dokumentą." ma:contentTypeScope="" ma:versionID="36d318289db185920a0951300f7b177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060fc76a65efa5dcbde772b54732e2d0"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329408-C893-4DCE-A166-200D3A0F979B}">
  <ds:schemaRefs>
    <ds:schemaRef ds:uri="http://schemas.microsoft.com/sharepoint/v3/contenttype/forms"/>
  </ds:schemaRefs>
</ds:datastoreItem>
</file>

<file path=customXml/itemProps2.xml><?xml version="1.0" encoding="utf-8"?>
<ds:datastoreItem xmlns:ds="http://schemas.openxmlformats.org/officeDocument/2006/customXml" ds:itemID="{E855863A-FBE4-493E-8356-3FE646901A99}">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customXml/itemProps3.xml><?xml version="1.0" encoding="utf-8"?>
<ds:datastoreItem xmlns:ds="http://schemas.openxmlformats.org/officeDocument/2006/customXml" ds:itemID="{A2DEDB2C-E0D9-44FD-83D6-F6C6CE06C2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Darbalapiai</vt:lpstr>
      </vt:variant>
      <vt:variant>
        <vt:i4>4</vt:i4>
      </vt:variant>
      <vt:variant>
        <vt:lpstr>Įvardytieji diapazonai</vt:lpstr>
      </vt:variant>
      <vt:variant>
        <vt:i4>1</vt:i4>
      </vt:variant>
    </vt:vector>
  </HeadingPairs>
  <TitlesOfParts>
    <vt:vector size="5" baseType="lpstr">
      <vt:lpstr>Bendrieji reikalavimai</vt:lpstr>
      <vt:lpstr>1-31 PD reagentai laboratorijai</vt:lpstr>
      <vt:lpstr>76-154 mikrobiolog lab </vt:lpstr>
      <vt:lpstr>157-198 PD patogolija</vt:lpstr>
      <vt:lpstr>'76-154 mikrobiolog lab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a.pipiriene@vmkl.lt</dc:creator>
  <cp:keywords/>
  <dc:description/>
  <cp:lastModifiedBy>a.pipiriene@vmkl.lt</cp:lastModifiedBy>
  <cp:revision>4</cp:revision>
  <dcterms:created xsi:type="dcterms:W3CDTF">2024-03-27T11:13:25Z</dcterms:created>
  <dcterms:modified xsi:type="dcterms:W3CDTF">2025-03-25T09:29:45Z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