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omas/Documents/Darbas/Visi konkursai/Vilniaus universitetas/2017-02-02_Treniruoklis laparoskopijai/Segti/"/>
    </mc:Choice>
  </mc:AlternateContent>
  <bookViews>
    <workbookView xWindow="220" yWindow="460" windowWidth="18080" windowHeight="17540" tabRatio="500"/>
  </bookViews>
  <sheets>
    <sheet name="Pasiūlymas" sheetId="1" r:id="rId1"/>
  </sheets>
  <definedNames>
    <definedName name="__DdeLink__230_67869987" localSheetId="0">Pasiūlymas!#REF!</definedName>
    <definedName name="_GoBack" localSheetId="0">Pasiūlymas!$C$22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" l="1"/>
  <c r="G29" i="1"/>
  <c r="G26" i="1"/>
  <c r="G25" i="1"/>
  <c r="G24" i="1"/>
  <c r="G20" i="1"/>
  <c r="G19" i="1"/>
  <c r="G18" i="1"/>
  <c r="G15" i="1"/>
  <c r="G16" i="1"/>
  <c r="G17" i="1"/>
  <c r="G21" i="1"/>
  <c r="G22" i="1"/>
  <c r="G23" i="1"/>
  <c r="G27" i="1"/>
  <c r="G28" i="1"/>
  <c r="G30" i="1"/>
  <c r="G31" i="1"/>
  <c r="G33" i="1"/>
  <c r="G34" i="1"/>
  <c r="G35" i="1"/>
  <c r="G36" i="1"/>
  <c r="G37" i="1"/>
</calcChain>
</file>

<file path=xl/sharedStrings.xml><?xml version="1.0" encoding="utf-8"?>
<sst xmlns="http://schemas.openxmlformats.org/spreadsheetml/2006/main" count="84" uniqueCount="78">
  <si>
    <t>TECHNINĖS SPECIFIKACIJOS IR TIEKĖJO PASIŪLYMAS</t>
  </si>
  <si>
    <t xml:space="preserve">Tiekėjo adresas: </t>
  </si>
  <si>
    <t>Už pasiūlymą atsakingo asmens vardas, pavardė</t>
  </si>
  <si>
    <t>Telefono numeris</t>
  </si>
  <si>
    <t>El. pašto adresas</t>
  </si>
  <si>
    <t>Jei techninių specifikacijų reikalavimuose prekių parametrai (ir/ar kita informacija) nurodyti kartu su prekės ženklu, patentu ar tipu (ir/ar kitaip pažeidžia rinkos dalyvių konkurencingumą, lygiateisiškumą), tiekėjas turi teisę siūlyti lygiaverčius parametrus (ir/ar informaciją).</t>
  </si>
  <si>
    <t xml:space="preserve"> Prekės</t>
  </si>
  <si>
    <t>Reikalaujama prekių charakteristika</t>
  </si>
  <si>
    <r>
      <t xml:space="preserve">Vieno vnt. kaina EUR
 be PVM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</si>
  <si>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t>Kaina EUR be PVM</t>
  </si>
  <si>
    <r>
      <rPr>
        <b/>
        <sz val="11"/>
        <rFont val="Times New Roman"/>
        <family val="1"/>
        <charset val="186"/>
      </rPr>
      <t>Eil. Nr</t>
    </r>
    <r>
      <rPr>
        <sz val="11"/>
        <rFont val="Times New Roman"/>
        <family val="1"/>
        <charset val="186"/>
      </rPr>
      <t>.</t>
    </r>
  </si>
  <si>
    <t>Priedas Nr. 1</t>
  </si>
  <si>
    <t xml:space="preserve">Tiekėjo pavadinimas, kodas: </t>
  </si>
  <si>
    <t>PVM (21%) suma:</t>
  </si>
  <si>
    <t>Pirkimo pavadinimas: Laparoskopinio treniruoklio su priedais pirkimas VU5451</t>
  </si>
  <si>
    <t xml:space="preserve">Kiekis (vnt.)
</t>
  </si>
  <si>
    <t>Treniruoklis</t>
  </si>
  <si>
    <t>Vaizdo sistema</t>
  </si>
  <si>
    <t>Video kameros galva</t>
  </si>
  <si>
    <t>Šviesolaidis</t>
  </si>
  <si>
    <t>Optika</t>
  </si>
  <si>
    <t>Troakaras</t>
  </si>
  <si>
    <t>Redukcinė mova</t>
  </si>
  <si>
    <t>Reduktorius</t>
  </si>
  <si>
    <t>Žnyplės</t>
  </si>
  <si>
    <t>Žirklės</t>
  </si>
  <si>
    <t>Adatkotis</t>
  </si>
  <si>
    <t>Mazgo nustumiklis</t>
  </si>
  <si>
    <t>Kabučių aplikatorius</t>
  </si>
  <si>
    <t>Lagaminas</t>
  </si>
  <si>
    <t>Fibrooptinis šviesolaidis, skersmuo 4,6 ± 2 mm, ilgis 250 ± 20 cm</t>
  </si>
  <si>
    <t xml:space="preserve">Tinkama 5 mm skersmens instrumento įvedimui į 11±0,5 mm išorinio skersmens troakaro kaniulę </t>
  </si>
  <si>
    <t>Uždedamas ant troakaro, 11/5 mm</t>
  </si>
  <si>
    <t xml:space="preserve">Disekuojančios, Kelly tipo arba lygiavertės, dydis 5 mm, ilgis 360±10 mm </t>
  </si>
  <si>
    <t xml:space="preserve">Disekuojančios-griebiančios, REDDICK-OLSEN tipo arba lygiavertės, dydis 5 mm, ilgis 360±10 mm </t>
  </si>
  <si>
    <t xml:space="preserve">Griebiančios, CROCE-OLMI tipo arba lygiavertės, dydis 5 mm, ilgis 360±10 mm </t>
  </si>
  <si>
    <t xml:space="preserve">Griebiančios, METZENBAUM tipo arba lygiavertės, dydis 5 mm, ilgis 360±10 mm </t>
  </si>
  <si>
    <t>Su ašine rankena, užraktas atsegamas, žiaunos tiesios, dydis 5 mm, ilgis 330±10 mm</t>
  </si>
  <si>
    <t>Su ašine rankena, užraktas atsegamas, žiaunos lenktos į kairę, dydis 5 mm, ilgis 330±10 mm</t>
  </si>
  <si>
    <t>Skirtas ekstrakorporiniam mazgų rišimui,  dydis 5 mm, ilgis 360±10 mm</t>
  </si>
  <si>
    <t>Rotuojamas, rankena su apsauginiu užraktu, naudojamas su mažomis- vidutinio dydžio titaninėmis kabutėmis, dydis 10 mm, ilgis 360±10 mm</t>
  </si>
  <si>
    <t>Skirtas instrumentų rinkinio saugojimui ir transportavimui, matmenys ≥ 600 x 310 x 80 mm</t>
  </si>
  <si>
    <t>SZABO-BERCI-SACKIER tipo arba lygiavertis treniruoklis laparoskopinės chirurgijos įgūdžių tobulinimui. Su laikikliu optikos tvirtinimui. Nurodyti firmą gamintoją, modelį.</t>
  </si>
  <si>
    <t xml:space="preserve">1. Monitorius (Nurodyti firmą gamintoją, modelį);
1.1. Integruotas LED tipo arba lygiavertis monitorius;
1.2. Monitoriaus įstrižainė ≥ 15";
1.3. Raiška ≥ 1024 x 768;
1.4. DVI-D arba lygiavertė jungtis papildomo monitoriaus pajungimui;
1.5. Skirtas naudoti medicinoje.
2. Šviesos šaltinis;
2.1. Integruotas ne mažesnės kaip 50 W galios šviesos šaltinis
2.3. Šviesos spalvos temperatūra 5700 ± 200K;
3. Su vaizdų archyvavimo moduliu;
3.1. Galimybė išsaugoti judančius ir nejudančius vaizdus USB atmintinėse arba lygiavertėse laikmenose;
3.2. Nuotraukų formatas JPG arba lygiavertis;
3.3. Video įrašų formatas MPEG-4 arba lygiavertis.
</t>
  </si>
  <si>
    <t xml:space="preserve">1. 1 lusto arba lygiavertis;
2. Su integruotu optiniu priartinimu;
3. Suderinama su p. 2 vaizdo sistema.
</t>
  </si>
  <si>
    <t>Matymo kryptis 0°, skersmuo 10 mm, ilgis 320±10 mm</t>
  </si>
  <si>
    <t>Matymo kryptis 30°, skersmuo 10 mm, ilgis 320±10 mm</t>
  </si>
  <si>
    <t>Su multifunkciniu vožtuvu ir kūginiu smeigu, dydis 11±0,5 mm, ilgis 110±5 mm</t>
  </si>
  <si>
    <t>Su silikoniniu vožtuvu ir kūginiu smeigu, kaniulė su sriegiu, dydis 11±0,5 mm, ilgis 110±5  mm</t>
  </si>
  <si>
    <t xml:space="preserve">Su silikoniniu vožtuvu ir kūginiu smeigu, kaniulė su sriegiu , dydis 6±0,5 mm, ilgis 110±5 mm </t>
  </si>
  <si>
    <t>Pasiūlymo kaina EUR be PVM:</t>
  </si>
  <si>
    <t>Pasiūlymo kaina EUR su PVM</t>
  </si>
  <si>
    <r>
      <t xml:space="preserve">Siūlomų prekių charakteristika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</si>
  <si>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t>UAB Tradintek, įm. k.124942182</t>
  </si>
  <si>
    <t>J. Jasinskio g. 9, LT-01111 Vilnius</t>
  </si>
  <si>
    <t>Antanas Venslovas</t>
  </si>
  <si>
    <t>8 5 2685 427</t>
  </si>
  <si>
    <t>info@tradintek.com</t>
  </si>
  <si>
    <t>1. Monitorius (Karl Storz GmbH &amp; Co.KG, Telepack X); 
1.1. Integruotas LED tipo monitorius;
1.2. Monitoriaus įstrižainė 15";
1.3. Raiška 1024 x 768;
1.4. DVI-D jungtis papildomo monitoriaus pajungimui;
1.5. Skirtas naudoti medicinoje (pridedamas CE medicinos įrangai);
2. Šviesos šaltinis;
2.1. Integruotas 50 W galios šviesos šaltinis;
2.3. Šviesos spalvos temperatūra 5700 K;
3. Su vaizdų archyvavimo moduliu;
3.1. Galimybė išsaugoti judančius ir nejudančius vaizdus USB atmintinėse;
3.2. Nuotraukų formatas JPG.
Techniniai aprasai_Konfidencialu.pdf
Psl. 1.</t>
  </si>
  <si>
    <t>SZABO-BERCI-SACKIER tipo treniruoklis laparoskopinės chirurgijos įgūdžių tobulinimui. Su laikikliu optikos tvirtinimui. 
Karl Storz GmbH &amp; Co.KG, 26348
Techniniai aprasai_Konfidencialu.pdf
Psl. 4.</t>
  </si>
  <si>
    <t>1. 1 lusto;
2. Su integruotu optiniu priartinimu;
3. Suderinama su p. vaizdo sistema.
Techniniai aprasai_Konfidencialu.pdf
Psl. 2-3.</t>
  </si>
  <si>
    <t>Fibrooptinis šviesolaidis, skersmuo 4,8 mm, ilgis 250 cm
Techniniai aprasai_Konfidencialu.pdf
Psl. 4.</t>
  </si>
  <si>
    <t>Matymos kryptis 0 laipsn., skersmuo 10 mm, ilgis 310 mm
Techniniai aprasai_Konfidencialu.pdf
Psl. 4.</t>
  </si>
  <si>
    <t>Matymos kryptis 30 laipsn., skersmuo 10 mm, ilgis 310 mm
Techniniai aprasai_Konfidencialu.pdf
Psl. 4.</t>
  </si>
  <si>
    <t>Su multifunkciniu vožtuvu ir kūginiu smeigu, dydis 11 mm, ilgis 105 mm
Techniniai aprasai_Konfidencialu.pdf
Psl. 5.</t>
  </si>
  <si>
    <t>Su silikoniniu vožtuvu ir kūginiu smeigu, kaniulė su sriegiu, dydis 11, ilgis 105 mm
Techniniai aprasai_Konfidencialu.pdf
Psl. 5.</t>
  </si>
  <si>
    <t>Su silikoniniu vožtuvu ir kūginiu smeigu, kaniulė su sriegiu, dydis 6, ilgis 105 mm
Techniniai aprasai_Konfidencialu.pdf
Psl. 5.</t>
  </si>
  <si>
    <t>Uždedamas ant troakaro, 11/5 mm
Techniniai aprasai_Konfidencialu.pdf
Psl. 5.</t>
  </si>
  <si>
    <t>Tinkama 5 mm skersmens instrumento įvedimui į 11 mm išorinio skersmens troakaro kaniulę
Techniniai aprasai_Konfidencialu.pdf
Psl. 5.</t>
  </si>
  <si>
    <t>Disekuojančios, Kelly tipo, dydis 5 mm, ilgis 360 mm
Techniniai aprasai_Konfidencialu.pdf
Psl. 6.</t>
  </si>
  <si>
    <t>Disekuojančios-griebiančios, Reddick-Olsen tipo, dydis 5 mm, ilgis 360 mm
Techniniai aprasai_Konfidencialu.pdf
Psl. 6.</t>
  </si>
  <si>
    <t>Griebiančios, Croce-Olmi tipo, dydis 5 mm, ilgis 360 mm
Techniniai aprasai_Konfidencialu.pdf
Psl. 6.</t>
  </si>
  <si>
    <t>Griebiančios, Metzenbaum tipo, dydis 5 mm, ilgis 360 mm
Techniniai aprasai_Konfidencialu.pdf
Psl. 6.</t>
  </si>
  <si>
    <t>Su ašine rankena, užraktas atsegamas, žiaunos tiesios, dydis 5 mm, ilgis 330 mm
Techniniai aprasai_Konfidencialu.pdf
Psl. 7.</t>
  </si>
  <si>
    <t>Su ašine rankena, užraktas atsegamas, žiaunos lenktos į kairę, dydis 5 mm, ilgis 330 mm
Techniniai aprasai_Konfidencialu.pdf
Psl. 7.</t>
  </si>
  <si>
    <t>Skirtas ekstrakorporiniam mazgų rišimui, dydis 5 mm, ilgis 360 mm
Techniniai aprasai_Konfidencialu.pdf
Psl. 7.</t>
  </si>
  <si>
    <t>Rotuojamas, rankena su apsauginiu užraktu, naudojamas su mažomis-vidutinio dydžio titaninėmis kabutėmis, dydis 10 mm, ilgis 360 mm
Techniniai aprasai_Konfidencialu.pdf
Psl. 7.</t>
  </si>
  <si>
    <t>Skirtas intrumentų rinkinio saugojimui ir transportavimui, matmenys 605 x 315 x 80 mm
Techniniai aprasai_Konfidencialu.pdf
Psl.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</si>
</sst>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horizontal="left" wrapText="1"/>
    </xf>
    <xf numFmtId="0" fontId="8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Protection="1"/>
    <xf numFmtId="1" fontId="12" fillId="0" borderId="10" xfId="0" applyNumberFormat="1" applyFont="1" applyBorder="1" applyAlignment="1" applyProtection="1">
      <alignment horizontal="center" vertical="center" wrapText="1"/>
    </xf>
    <xf numFmtId="4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vertical="center" wrapText="1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2" fillId="5" borderId="9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vertical="top" wrapText="1"/>
    </xf>
    <xf numFmtId="0" fontId="12" fillId="0" borderId="9" xfId="0" applyFont="1" applyFill="1" applyBorder="1" applyAlignment="1" applyProtection="1">
      <alignment vertical="top" wrapText="1"/>
    </xf>
    <xf numFmtId="0" fontId="11" fillId="0" borderId="9" xfId="0" applyFont="1" applyBorder="1" applyAlignment="1" applyProtection="1">
      <alignment horizontal="center" vertical="top" wrapText="1"/>
    </xf>
    <xf numFmtId="0" fontId="11" fillId="0" borderId="9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9" fillId="4" borderId="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 vertical="top" wrapText="1"/>
    </xf>
    <xf numFmtId="0" fontId="8" fillId="3" borderId="1" xfId="0" applyFont="1" applyFill="1" applyBorder="1" applyAlignment="1" applyProtection="1">
      <alignment horizontal="left" wrapText="1"/>
    </xf>
    <xf numFmtId="0" fontId="8" fillId="3" borderId="3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/>
    </xf>
    <xf numFmtId="0" fontId="10" fillId="4" borderId="0" xfId="0" applyFont="1" applyFill="1" applyBorder="1" applyAlignment="1" applyProtection="1">
      <alignment horizontal="left" wrapText="1"/>
    </xf>
    <xf numFmtId="0" fontId="8" fillId="4" borderId="0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 vertical="top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</cellXfs>
  <cellStyles count="15">
    <cellStyle name="Followed Hyperlink" xfId="6" builtinId="9" hidden="1"/>
    <cellStyle name="Followed Hyperlink" xfId="12" builtinId="9" hidden="1"/>
    <cellStyle name="Followed Hyperlink" xfId="10" builtinId="9" hidden="1"/>
    <cellStyle name="Followed Hyperlink" xfId="2" builtinId="9" hidden="1"/>
    <cellStyle name="Followed Hyperlink" xfId="14" builtinId="9" hidden="1"/>
    <cellStyle name="Followed Hyperlink" xfId="4" builtinId="9" hidden="1"/>
    <cellStyle name="Followed Hyperlink" xfId="8" builtinId="9" hidden="1"/>
    <cellStyle name="Hyperlink" xfId="1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="110" zoomScaleNormal="110" zoomScaleSheetLayoutView="100" zoomScalePageLayoutView="110" workbookViewId="0">
      <selection activeCell="D16" sqref="D16"/>
    </sheetView>
  </sheetViews>
  <sheetFormatPr baseColWidth="10" defaultColWidth="10.83203125" defaultRowHeight="14" x14ac:dyDescent="0.15"/>
  <cols>
    <col min="1" max="1" width="4.33203125" style="17" customWidth="1"/>
    <col min="2" max="2" width="14.1640625" style="17" customWidth="1"/>
    <col min="3" max="3" width="38.1640625" style="1" customWidth="1"/>
    <col min="4" max="4" width="39.33203125" style="1" customWidth="1"/>
    <col min="5" max="5" width="7.6640625" style="17" customWidth="1"/>
    <col min="6" max="6" width="9.83203125" style="17" customWidth="1"/>
    <col min="7" max="7" width="12.5" style="2" customWidth="1"/>
    <col min="8" max="16384" width="10.83203125" style="17"/>
  </cols>
  <sheetData>
    <row r="1" spans="1:7" x14ac:dyDescent="0.15">
      <c r="E1" s="37" t="s">
        <v>11</v>
      </c>
      <c r="F1" s="37"/>
    </row>
    <row r="2" spans="1:7" x14ac:dyDescent="0.15">
      <c r="A2" s="33" t="s">
        <v>0</v>
      </c>
      <c r="B2" s="33"/>
      <c r="C2" s="34"/>
      <c r="D2" s="34"/>
      <c r="E2" s="34"/>
      <c r="F2" s="34"/>
      <c r="G2" s="34"/>
    </row>
    <row r="3" spans="1:7" x14ac:dyDescent="0.15">
      <c r="A3" s="15"/>
      <c r="B3" s="15"/>
      <c r="C3" s="16"/>
      <c r="D3" s="16"/>
      <c r="E3" s="16"/>
      <c r="F3" s="16"/>
      <c r="G3" s="16"/>
    </row>
    <row r="4" spans="1:7" ht="16" x14ac:dyDescent="0.2">
      <c r="A4" s="35" t="s">
        <v>14</v>
      </c>
      <c r="B4" s="35"/>
      <c r="C4" s="35"/>
      <c r="D4" s="35"/>
      <c r="E4" s="35"/>
      <c r="F4" s="36"/>
      <c r="G4" s="16"/>
    </row>
    <row r="5" spans="1:7" x14ac:dyDescent="0.15">
      <c r="A5" s="15"/>
      <c r="B5" s="15"/>
      <c r="C5" s="16"/>
      <c r="D5" s="16"/>
      <c r="E5" s="16"/>
      <c r="F5" s="16"/>
      <c r="G5" s="16"/>
    </row>
    <row r="6" spans="1:7" ht="17.25" customHeight="1" x14ac:dyDescent="0.15">
      <c r="A6" s="39" t="s">
        <v>12</v>
      </c>
      <c r="B6" s="40"/>
      <c r="C6" s="41"/>
      <c r="D6" s="30" t="s">
        <v>53</v>
      </c>
      <c r="E6" s="31"/>
      <c r="F6" s="32"/>
      <c r="G6" s="16"/>
    </row>
    <row r="7" spans="1:7" ht="17.25" customHeight="1" x14ac:dyDescent="0.15">
      <c r="A7" s="39" t="s">
        <v>1</v>
      </c>
      <c r="B7" s="40"/>
      <c r="C7" s="41"/>
      <c r="D7" s="30" t="s">
        <v>54</v>
      </c>
      <c r="E7" s="31"/>
      <c r="F7" s="32"/>
      <c r="G7" s="16"/>
    </row>
    <row r="8" spans="1:7" ht="15.75" customHeight="1" x14ac:dyDescent="0.15">
      <c r="A8" s="39" t="s">
        <v>2</v>
      </c>
      <c r="B8" s="40"/>
      <c r="C8" s="41"/>
      <c r="D8" s="30" t="s">
        <v>55</v>
      </c>
      <c r="E8" s="31"/>
      <c r="F8" s="32"/>
      <c r="G8" s="16"/>
    </row>
    <row r="9" spans="1:7" ht="17.25" customHeight="1" x14ac:dyDescent="0.15">
      <c r="A9" s="39" t="s">
        <v>3</v>
      </c>
      <c r="B9" s="40"/>
      <c r="C9" s="41"/>
      <c r="D9" s="30" t="s">
        <v>56</v>
      </c>
      <c r="E9" s="31"/>
      <c r="F9" s="32"/>
      <c r="G9" s="16"/>
    </row>
    <row r="10" spans="1:7" ht="17.25" customHeight="1" x14ac:dyDescent="0.15">
      <c r="A10" s="39" t="s">
        <v>4</v>
      </c>
      <c r="B10" s="40"/>
      <c r="C10" s="41"/>
      <c r="D10" s="30" t="s">
        <v>57</v>
      </c>
      <c r="E10" s="31"/>
      <c r="F10" s="32"/>
      <c r="G10" s="16"/>
    </row>
    <row r="11" spans="1:7" ht="16.5" customHeight="1" x14ac:dyDescent="0.15">
      <c r="A11" s="14"/>
      <c r="B11" s="14"/>
      <c r="C11" s="14"/>
      <c r="D11" s="14"/>
      <c r="E11" s="3"/>
      <c r="F11" s="3"/>
      <c r="G11" s="16"/>
    </row>
    <row r="12" spans="1:7" ht="36" customHeight="1" x14ac:dyDescent="0.15">
      <c r="A12" s="42" t="s">
        <v>5</v>
      </c>
      <c r="B12" s="43"/>
      <c r="C12" s="43"/>
      <c r="D12" s="43"/>
      <c r="E12" s="43"/>
      <c r="F12" s="43"/>
      <c r="G12" s="43"/>
    </row>
    <row r="13" spans="1:7" ht="15" thickBot="1" x14ac:dyDescent="0.2"/>
    <row r="14" spans="1:7" s="9" customFormat="1" ht="84" x14ac:dyDescent="0.15">
      <c r="A14" s="4" t="s">
        <v>10</v>
      </c>
      <c r="B14" s="5" t="s">
        <v>6</v>
      </c>
      <c r="C14" s="6" t="s">
        <v>7</v>
      </c>
      <c r="D14" s="6" t="s">
        <v>52</v>
      </c>
      <c r="E14" s="6" t="s">
        <v>15</v>
      </c>
      <c r="F14" s="7" t="s">
        <v>8</v>
      </c>
      <c r="G14" s="8" t="s">
        <v>9</v>
      </c>
    </row>
    <row r="15" spans="1:7" s="11" customFormat="1" ht="80" customHeight="1" x14ac:dyDescent="0.2">
      <c r="A15" s="18">
        <v>1</v>
      </c>
      <c r="B15" s="26" t="s">
        <v>16</v>
      </c>
      <c r="C15" s="21" t="s">
        <v>42</v>
      </c>
      <c r="D15" s="28" t="s">
        <v>59</v>
      </c>
      <c r="E15" s="27">
        <v>1</v>
      </c>
      <c r="F15" s="19">
        <v>1530</v>
      </c>
      <c r="G15" s="10">
        <f t="shared" ref="G15:G30" si="0">F15*E15</f>
        <v>1530</v>
      </c>
    </row>
    <row r="16" spans="1:7" s="11" customFormat="1" ht="209" customHeight="1" x14ac:dyDescent="0.2">
      <c r="A16" s="18">
        <v>2</v>
      </c>
      <c r="B16" s="26" t="s">
        <v>17</v>
      </c>
      <c r="C16" s="24" t="s">
        <v>43</v>
      </c>
      <c r="D16" s="28" t="s">
        <v>58</v>
      </c>
      <c r="E16" s="27">
        <v>1</v>
      </c>
      <c r="F16" s="19">
        <v>6061</v>
      </c>
      <c r="G16" s="10">
        <f t="shared" si="0"/>
        <v>6061</v>
      </c>
    </row>
    <row r="17" spans="1:7" s="11" customFormat="1" ht="66" customHeight="1" x14ac:dyDescent="0.2">
      <c r="A17" s="18">
        <v>3</v>
      </c>
      <c r="B17" s="26" t="s">
        <v>18</v>
      </c>
      <c r="C17" s="24" t="s">
        <v>44</v>
      </c>
      <c r="D17" s="28" t="s">
        <v>60</v>
      </c>
      <c r="E17" s="27">
        <v>1</v>
      </c>
      <c r="F17" s="20">
        <v>2110</v>
      </c>
      <c r="G17" s="10">
        <f t="shared" ref="G17:G26" si="1">F17*E17</f>
        <v>2110</v>
      </c>
    </row>
    <row r="18" spans="1:7" s="11" customFormat="1" ht="39" x14ac:dyDescent="0.2">
      <c r="A18" s="18">
        <v>4</v>
      </c>
      <c r="B18" s="26" t="s">
        <v>19</v>
      </c>
      <c r="C18" s="24" t="s">
        <v>30</v>
      </c>
      <c r="D18" s="28" t="s">
        <v>61</v>
      </c>
      <c r="E18" s="27">
        <v>1</v>
      </c>
      <c r="F18" s="20">
        <v>325</v>
      </c>
      <c r="G18" s="10">
        <f t="shared" si="1"/>
        <v>325</v>
      </c>
    </row>
    <row r="19" spans="1:7" s="11" customFormat="1" ht="52" x14ac:dyDescent="0.2">
      <c r="A19" s="18">
        <v>5</v>
      </c>
      <c r="B19" s="26" t="s">
        <v>20</v>
      </c>
      <c r="C19" s="24" t="s">
        <v>45</v>
      </c>
      <c r="D19" s="28" t="s">
        <v>62</v>
      </c>
      <c r="E19" s="27">
        <v>1</v>
      </c>
      <c r="F19" s="20">
        <v>2212</v>
      </c>
      <c r="G19" s="10">
        <f t="shared" si="1"/>
        <v>2212</v>
      </c>
    </row>
    <row r="20" spans="1:7" s="11" customFormat="1" ht="52" x14ac:dyDescent="0.2">
      <c r="A20" s="18">
        <v>6</v>
      </c>
      <c r="B20" s="26" t="s">
        <v>20</v>
      </c>
      <c r="C20" s="24" t="s">
        <v>46</v>
      </c>
      <c r="D20" s="28" t="s">
        <v>63</v>
      </c>
      <c r="E20" s="27">
        <v>1</v>
      </c>
      <c r="F20" s="20">
        <v>2251</v>
      </c>
      <c r="G20" s="10">
        <f t="shared" si="1"/>
        <v>2251</v>
      </c>
    </row>
    <row r="21" spans="1:7" s="11" customFormat="1" ht="52" x14ac:dyDescent="0.2">
      <c r="A21" s="18">
        <v>7</v>
      </c>
      <c r="B21" s="26" t="s">
        <v>21</v>
      </c>
      <c r="C21" s="24" t="s">
        <v>47</v>
      </c>
      <c r="D21" s="28" t="s">
        <v>64</v>
      </c>
      <c r="E21" s="27">
        <v>2</v>
      </c>
      <c r="F21" s="20">
        <v>206</v>
      </c>
      <c r="G21" s="10">
        <f t="shared" si="1"/>
        <v>412</v>
      </c>
    </row>
    <row r="22" spans="1:7" s="11" customFormat="1" ht="52" x14ac:dyDescent="0.2">
      <c r="A22" s="18">
        <v>8</v>
      </c>
      <c r="B22" s="26" t="s">
        <v>21</v>
      </c>
      <c r="C22" s="24" t="s">
        <v>48</v>
      </c>
      <c r="D22" s="28" t="s">
        <v>65</v>
      </c>
      <c r="E22" s="27">
        <v>1</v>
      </c>
      <c r="F22" s="19">
        <v>175</v>
      </c>
      <c r="G22" s="10">
        <f t="shared" si="1"/>
        <v>175</v>
      </c>
    </row>
    <row r="23" spans="1:7" s="11" customFormat="1" ht="52" x14ac:dyDescent="0.2">
      <c r="A23" s="18">
        <v>9</v>
      </c>
      <c r="B23" s="26" t="s">
        <v>21</v>
      </c>
      <c r="C23" s="24" t="s">
        <v>49</v>
      </c>
      <c r="D23" s="28" t="s">
        <v>66</v>
      </c>
      <c r="E23" s="27">
        <v>3</v>
      </c>
      <c r="F23" s="19">
        <v>138</v>
      </c>
      <c r="G23" s="10">
        <f t="shared" si="1"/>
        <v>414</v>
      </c>
    </row>
    <row r="24" spans="1:7" s="12" customFormat="1" ht="52" x14ac:dyDescent="0.2">
      <c r="A24" s="18">
        <v>10</v>
      </c>
      <c r="B24" s="26" t="s">
        <v>22</v>
      </c>
      <c r="C24" s="25" t="s">
        <v>31</v>
      </c>
      <c r="D24" s="28" t="s">
        <v>68</v>
      </c>
      <c r="E24" s="27">
        <v>1</v>
      </c>
      <c r="F24" s="19">
        <v>56</v>
      </c>
      <c r="G24" s="10">
        <f t="shared" si="1"/>
        <v>56</v>
      </c>
    </row>
    <row r="25" spans="1:7" s="12" customFormat="1" ht="39" x14ac:dyDescent="0.2">
      <c r="A25" s="18">
        <v>11</v>
      </c>
      <c r="B25" s="26" t="s">
        <v>23</v>
      </c>
      <c r="C25" s="25" t="s">
        <v>32</v>
      </c>
      <c r="D25" s="28" t="s">
        <v>67</v>
      </c>
      <c r="E25" s="27">
        <v>1</v>
      </c>
      <c r="F25" s="19">
        <v>39</v>
      </c>
      <c r="G25" s="10">
        <f t="shared" si="1"/>
        <v>39</v>
      </c>
    </row>
    <row r="26" spans="1:7" s="12" customFormat="1" ht="39" x14ac:dyDescent="0.2">
      <c r="A26" s="18">
        <v>12</v>
      </c>
      <c r="B26" s="26" t="s">
        <v>24</v>
      </c>
      <c r="C26" s="25" t="s">
        <v>33</v>
      </c>
      <c r="D26" s="28" t="s">
        <v>69</v>
      </c>
      <c r="E26" s="27">
        <v>1</v>
      </c>
      <c r="F26" s="19">
        <v>379</v>
      </c>
      <c r="G26" s="10">
        <f t="shared" si="1"/>
        <v>379</v>
      </c>
    </row>
    <row r="27" spans="1:7" s="11" customFormat="1" ht="52" x14ac:dyDescent="0.2">
      <c r="A27" s="18">
        <v>13</v>
      </c>
      <c r="B27" s="26" t="s">
        <v>24</v>
      </c>
      <c r="C27" s="25" t="s">
        <v>34</v>
      </c>
      <c r="D27" s="29" t="s">
        <v>70</v>
      </c>
      <c r="E27" s="27">
        <v>1</v>
      </c>
      <c r="F27" s="19">
        <v>379</v>
      </c>
      <c r="G27" s="10">
        <f t="shared" si="0"/>
        <v>379</v>
      </c>
    </row>
    <row r="28" spans="1:7" s="11" customFormat="1" ht="52" x14ac:dyDescent="0.2">
      <c r="A28" s="18">
        <v>14</v>
      </c>
      <c r="B28" s="26" t="s">
        <v>24</v>
      </c>
      <c r="C28" s="25" t="s">
        <v>35</v>
      </c>
      <c r="D28" s="29" t="s">
        <v>71</v>
      </c>
      <c r="E28" s="27">
        <v>1</v>
      </c>
      <c r="F28" s="19">
        <v>379</v>
      </c>
      <c r="G28" s="10">
        <f t="shared" si="0"/>
        <v>379</v>
      </c>
    </row>
    <row r="29" spans="1:7" s="11" customFormat="1" ht="52" x14ac:dyDescent="0.2">
      <c r="A29" s="18">
        <v>15</v>
      </c>
      <c r="B29" s="26" t="s">
        <v>25</v>
      </c>
      <c r="C29" s="25" t="s">
        <v>36</v>
      </c>
      <c r="D29" s="29" t="s">
        <v>72</v>
      </c>
      <c r="E29" s="27">
        <v>1</v>
      </c>
      <c r="F29" s="19">
        <v>333</v>
      </c>
      <c r="G29" s="10">
        <f t="shared" si="0"/>
        <v>333</v>
      </c>
    </row>
    <row r="30" spans="1:7" s="11" customFormat="1" ht="52" x14ac:dyDescent="0.2">
      <c r="A30" s="18">
        <v>16</v>
      </c>
      <c r="B30" s="26" t="s">
        <v>26</v>
      </c>
      <c r="C30" s="25" t="s">
        <v>37</v>
      </c>
      <c r="D30" s="29" t="s">
        <v>73</v>
      </c>
      <c r="E30" s="27">
        <v>1</v>
      </c>
      <c r="F30" s="19">
        <v>495</v>
      </c>
      <c r="G30" s="10">
        <f t="shared" si="0"/>
        <v>495</v>
      </c>
    </row>
    <row r="31" spans="1:7" s="11" customFormat="1" ht="52" x14ac:dyDescent="0.2">
      <c r="A31" s="18">
        <v>17</v>
      </c>
      <c r="B31" s="26" t="s">
        <v>26</v>
      </c>
      <c r="C31" s="25" t="s">
        <v>38</v>
      </c>
      <c r="D31" s="29" t="s">
        <v>74</v>
      </c>
      <c r="E31" s="27">
        <v>1</v>
      </c>
      <c r="F31" s="19">
        <v>495</v>
      </c>
      <c r="G31" s="10">
        <f t="shared" ref="G31:G33" si="2">F31*E31</f>
        <v>495</v>
      </c>
    </row>
    <row r="32" spans="1:7" s="11" customFormat="1" ht="52" x14ac:dyDescent="0.2">
      <c r="A32" s="18">
        <v>18</v>
      </c>
      <c r="B32" s="26" t="s">
        <v>27</v>
      </c>
      <c r="C32" s="25" t="s">
        <v>39</v>
      </c>
      <c r="D32" s="29" t="s">
        <v>75</v>
      </c>
      <c r="E32" s="27">
        <v>1</v>
      </c>
      <c r="F32" s="19">
        <v>44</v>
      </c>
      <c r="G32" s="10">
        <f t="shared" ref="G32" si="3">F32*E32</f>
        <v>44</v>
      </c>
    </row>
    <row r="33" spans="1:7" s="11" customFormat="1" ht="65" x14ac:dyDescent="0.2">
      <c r="A33" s="18">
        <v>19</v>
      </c>
      <c r="B33" s="26" t="s">
        <v>28</v>
      </c>
      <c r="C33" s="25" t="s">
        <v>40</v>
      </c>
      <c r="D33" s="29" t="s">
        <v>76</v>
      </c>
      <c r="E33" s="27">
        <v>1</v>
      </c>
      <c r="F33" s="19">
        <v>459</v>
      </c>
      <c r="G33" s="10">
        <f t="shared" si="2"/>
        <v>459</v>
      </c>
    </row>
    <row r="34" spans="1:7" s="11" customFormat="1" ht="52" x14ac:dyDescent="0.2">
      <c r="A34" s="18">
        <v>20</v>
      </c>
      <c r="B34" s="26" t="s">
        <v>29</v>
      </c>
      <c r="C34" s="25" t="s">
        <v>41</v>
      </c>
      <c r="D34" s="28" t="s">
        <v>77</v>
      </c>
      <c r="E34" s="27">
        <v>1</v>
      </c>
      <c r="F34" s="19">
        <v>241</v>
      </c>
      <c r="G34" s="10">
        <f t="shared" ref="G34" si="4">F34*E34</f>
        <v>241</v>
      </c>
    </row>
    <row r="35" spans="1:7" ht="44.25" customHeight="1" x14ac:dyDescent="0.15">
      <c r="A35" s="1"/>
      <c r="B35" s="1"/>
      <c r="E35" s="45" t="s">
        <v>50</v>
      </c>
      <c r="F35" s="45"/>
      <c r="G35" s="22">
        <f>SUM(G15:G34)</f>
        <v>18789</v>
      </c>
    </row>
    <row r="36" spans="1:7" ht="43.5" customHeight="1" x14ac:dyDescent="0.15">
      <c r="A36" s="1"/>
      <c r="B36" s="1"/>
      <c r="C36" s="44"/>
      <c r="D36" s="13"/>
      <c r="E36" s="45" t="s">
        <v>13</v>
      </c>
      <c r="F36" s="45"/>
      <c r="G36" s="22">
        <f>G35*0.21</f>
        <v>3945.69</v>
      </c>
    </row>
    <row r="37" spans="1:7" ht="57" customHeight="1" x14ac:dyDescent="0.15">
      <c r="A37" s="1"/>
      <c r="B37" s="1"/>
      <c r="C37" s="44"/>
      <c r="D37" s="13"/>
      <c r="E37" s="46" t="s">
        <v>51</v>
      </c>
      <c r="F37" s="46"/>
      <c r="G37" s="23">
        <f>G35+G36</f>
        <v>22734.69</v>
      </c>
    </row>
    <row r="38" spans="1:7" x14ac:dyDescent="0.15">
      <c r="C38" s="38"/>
      <c r="D38" s="13"/>
    </row>
    <row r="39" spans="1:7" x14ac:dyDescent="0.15">
      <c r="C39" s="38"/>
      <c r="D39" s="13"/>
    </row>
  </sheetData>
  <sheetProtection password="914B" sheet="1" objects="1" scenarios="1" formatColumns="0" formatRows="0" selectLockedCells="1"/>
  <mergeCells count="19">
    <mergeCell ref="E37:F37"/>
    <mergeCell ref="D8:F8"/>
    <mergeCell ref="D9:F9"/>
    <mergeCell ref="D10:F10"/>
    <mergeCell ref="A2:G2"/>
    <mergeCell ref="A4:F4"/>
    <mergeCell ref="E1:F1"/>
    <mergeCell ref="C38:C39"/>
    <mergeCell ref="A6:C6"/>
    <mergeCell ref="A7:C7"/>
    <mergeCell ref="A8:C8"/>
    <mergeCell ref="A9:C9"/>
    <mergeCell ref="A10:C10"/>
    <mergeCell ref="A12:G12"/>
    <mergeCell ref="D6:F6"/>
    <mergeCell ref="D7:F7"/>
    <mergeCell ref="C36:C37"/>
    <mergeCell ref="E35:F35"/>
    <mergeCell ref="E36:F36"/>
  </mergeCells>
  <phoneticPr fontId="1" type="noConversion"/>
  <pageMargins left="0.50314960629921268" right="0.50314960629921268" top="0.55314960629921262" bottom="0.55000000000000004" header="0.30000000000000004" footer="0.30000000000000004"/>
  <pageSetup paperSize="9" scale="97" orientation="landscape" horizontalDpi="4294967292" verticalDpi="4294967292" r:id="rId1"/>
  <headerFooter>
    <oddFooter>&amp;C&amp;"Times New Roman,Regular"&amp;9&amp;K000000Puslapis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Zilvaras Gelumbauskas</dc:creator>
  <cp:keywords/>
  <dc:description/>
  <cp:lastModifiedBy>AA</cp:lastModifiedBy>
  <cp:revision/>
  <cp:lastPrinted>2017-01-13T08:31:37Z</cp:lastPrinted>
  <dcterms:created xsi:type="dcterms:W3CDTF">2014-03-31T07:14:53Z</dcterms:created>
  <dcterms:modified xsi:type="dcterms:W3CDTF">2017-01-24T14:10:11Z</dcterms:modified>
  <cp:category/>
  <cp:contentStatus/>
</cp:coreProperties>
</file>