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45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Lapas1!$A$1:$J$10</definedName>
  </definedNames>
  <calcPr calcId="152511"/>
</workbook>
</file>

<file path=xl/calcChain.xml><?xml version="1.0" encoding="utf-8"?>
<calcChain xmlns="http://schemas.openxmlformats.org/spreadsheetml/2006/main">
  <c r="F9" i="1"/>
  <c r="G9" s="1"/>
  <c r="F8"/>
  <c r="G8" s="1"/>
  <c r="F7"/>
  <c r="G7" s="1"/>
  <c r="F6"/>
  <c r="G6" s="1"/>
  <c r="F5"/>
  <c r="G5" s="1"/>
  <c r="G10" l="1"/>
</calcChain>
</file>

<file path=xl/sharedStrings.xml><?xml version="1.0" encoding="utf-8"?>
<sst xmlns="http://schemas.openxmlformats.org/spreadsheetml/2006/main" count="34" uniqueCount="29">
  <si>
    <t>Pirkimo dalies Nr.</t>
  </si>
  <si>
    <t>Pirkimo dalies pavadinimas</t>
  </si>
  <si>
    <t>Mato vnt.</t>
  </si>
  <si>
    <t>Orien-tacinis poreikis metams</t>
  </si>
  <si>
    <t>Reikalavimai</t>
  </si>
  <si>
    <t>Kataloginis prekės Nr.</t>
  </si>
  <si>
    <t xml:space="preserve">Gamintojas
</t>
  </si>
  <si>
    <t>Aortos protezų pirkimas</t>
  </si>
  <si>
    <t>Vieneto kaina Eur be PVM</t>
  </si>
  <si>
    <t>Vieneto kaina Eur su PVM</t>
  </si>
  <si>
    <t>Orientacinio metinio poreikio suma Eur su PVM</t>
  </si>
  <si>
    <t>1.1.</t>
  </si>
  <si>
    <t>Vnt.</t>
  </si>
  <si>
    <t>1.2.</t>
  </si>
  <si>
    <t>1.3.</t>
  </si>
  <si>
    <t>Abdominalinių stentgraftų proksimalus prailgintojas</t>
  </si>
  <si>
    <t>Abdominalinės aortos dalies stentgraftų distalinis (klubinis) prailgintojas</t>
  </si>
  <si>
    <t>1 pirkimo dalis iš viso:</t>
  </si>
  <si>
    <t>Patikslinta prekių techninė specifikacija</t>
  </si>
  <si>
    <t>1. Turi būti įvairių ilgių, nuo 45 iki 70 mm;
2. Turi turėti nedengtą proksimalaus tvirtinimo žiedą (ar stentą) su kabėmis, leidžiantį fiksuoti stentgraftą aortoje proksimaliau a. renalis ir apsaugantį nuo migracijos esant trumpam aneurizmos kaklui;
3. Diametras turi būti įvairių dydžių, nuo 23 iki 36 mm;
4. Įvedimo sistemos išorinis diametras turi būti ne didesnis nei 20F.</t>
  </si>
  <si>
    <t xml:space="preserve">Didelio diametro introdiuseriai aortos stentavimui ir kitoms masyviom procedūroms atlikti </t>
  </si>
  <si>
    <t xml:space="preserve">1. Susideda iš introdiuserio su vožtuvu bei plovimo šaka ir obturatoriaus;                                                                                              2.  Introdiuserio ilgis ≥  27 cm; obturatoriaus ilgis  ≥  40 cm                                                                                                                         3. Itin gero lankstumo, dengtas fidrofiline danga, pritaikytas darbui su 0,035" viela;                                                                                                                            4. Dydžiai: 20F; 22F; 24F; 26F                                                                                                                           </t>
  </si>
  <si>
    <t>1. Turi būti įvairių ilgių, nuo 80 iki 195 mm;
2. Diametrai turi būti įvairių dydžių, 10-28 mm, tiek cilindriniai, tiek konusiniai (skirtingo proksimalaus ir distalaus diametro);
3. Įvedimo sistemos išorinis diametras turi būti ne didesnis nei 16F.</t>
  </si>
  <si>
    <t>Abdominalinės aortos stentgraftas sudėtingoms anatomijoms, esant aneurizmos kaklelio kampui iki 75° ir itin vingiuotoms klubinėms arterijoms</t>
  </si>
  <si>
    <t>1. Abdominalinės aortos dalies stentgraftai, dviejų klubinių atšakų (bifurkuoti):
1.1. Turi turėti galimybę prijungti tiek proksimalinį, tiek distalinį prailgintoją;
1.2. Turi turėti graftu nedengtą proksimalaus tvirtinimo žiedą (ar stentą) su kabėmis, leidžiantį fiksuoti stentgraftą aortoje proksimaliau a. renalis ir apsaugantį nuo migracijos esant trumpam aneurizmos kaklui;
1.3. Turi būti įvairių ilgių, dengta dalis nuo 125 iki 165 mm;
1.4. Aortinės dalies diametrai turi būti įvairių dydžių, nuo 24 iki 36 mm;
1.5. Klubinės dalies diametrai turi būti įvairių dydžių, nuo 10 iki 28 mm;
1.6. Įvedimo sistemos išorinis diametras turi būti ne didesnis nei 20F;
1.7. Kartu su stentgraftu turi būti komplektuojama kontralaterali klubinės arterijos dalis su įvedimo sistema;
1.8. Klubinės arterijos dalis turi būti įvairių ilgių, dengta dalis nuo 80 iki 195;
1.9 Klubinės arterijos dalies diametrai turi būti įvairių dydžių, nuo 10 iki 28 mm;
1.10. Kontralateralios dalies įvedimo sistemos išorinis diametras ne daugiau 16F;
1.11. Komplektuojamas kartu su balionu stentgrafto modeliavimui ir fiksacijai.</t>
  </si>
  <si>
    <t>Supaprastinto atviro konkurso 3 priedas</t>
  </si>
  <si>
    <t xml:space="preserve">1.4. </t>
  </si>
  <si>
    <t xml:space="preserve">1.5. </t>
  </si>
  <si>
    <t xml:space="preserve">1. Susideda iš introdiuserio su vožtuvu bei plovimo šaka ir obturatoriaus;                                                                                              2.  Introdiuserio ilgis ≥  27 cm; obturatoriaus ilgis  ≥  40 cm                                                                                                                         3. Itin gero lankstumo, dengtas fidrofiline danga, pritaikytas darbui su 0,035" viela;                                                                                                                            4. Dydžiai: 14F; 16F; 18F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</si>
</sst>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vertical="top" wrapText="1"/>
    </xf>
    <xf numFmtId="2" fontId="7" fillId="3" borderId="1" xfId="0" applyNumberFormat="1" applyFont="1" applyFill="1" applyBorder="1" applyAlignment="1">
      <alignment vertical="top" wrapText="1"/>
    </xf>
    <xf numFmtId="2" fontId="0" fillId="0" borderId="0" xfId="0" applyNumberFormat="1"/>
    <xf numFmtId="0" fontId="6" fillId="4" borderId="2" xfId="0" applyNumberFormat="1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6" fillId="3" borderId="0" xfId="0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zoomScaleNormal="100" workbookViewId="0">
      <selection activeCell="I5" sqref="I5:J9"/>
    </sheetView>
  </sheetViews>
  <sheetFormatPr defaultRowHeight="15"/>
  <cols>
    <col min="1" max="1" width="6.85546875" style="17" customWidth="1"/>
    <col min="2" max="2" width="19.85546875" style="17" customWidth="1"/>
    <col min="3" max="3" width="5.85546875" style="17" customWidth="1"/>
    <col min="4" max="4" width="9.140625" style="17"/>
    <col min="5" max="5" width="7.7109375" style="17" customWidth="1"/>
    <col min="6" max="6" width="8" style="17" customWidth="1"/>
    <col min="7" max="7" width="11.42578125" style="17" customWidth="1"/>
    <col min="8" max="8" width="70.7109375" style="17" customWidth="1"/>
    <col min="9" max="9" width="10.85546875" style="17" customWidth="1"/>
    <col min="10" max="10" width="10.7109375" style="17" customWidth="1"/>
  </cols>
  <sheetData>
    <row r="1" spans="1:15">
      <c r="A1" s="13"/>
      <c r="B1" s="14"/>
      <c r="C1" s="13"/>
      <c r="D1" s="13"/>
      <c r="E1" s="13"/>
      <c r="F1" s="13"/>
      <c r="G1" s="13"/>
      <c r="H1" s="18" t="s">
        <v>25</v>
      </c>
      <c r="I1" s="18"/>
      <c r="J1" s="18"/>
      <c r="K1" s="1"/>
    </row>
    <row r="2" spans="1:15" ht="15.75" customHeight="1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2"/>
    </row>
    <row r="3" spans="1:15" ht="15.75">
      <c r="A3" s="20" t="s">
        <v>18</v>
      </c>
      <c r="B3" s="20"/>
      <c r="C3" s="20"/>
      <c r="D3" s="20"/>
      <c r="E3" s="20"/>
      <c r="F3" s="20"/>
      <c r="G3" s="20"/>
      <c r="H3" s="20"/>
      <c r="I3" s="20"/>
      <c r="J3" s="20"/>
      <c r="K3" s="3"/>
    </row>
    <row r="4" spans="1:15" ht="63.75">
      <c r="A4" s="12" t="s">
        <v>0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9</v>
      </c>
      <c r="G4" s="12" t="s">
        <v>10</v>
      </c>
      <c r="H4" s="12" t="s">
        <v>4</v>
      </c>
      <c r="I4" s="12" t="s">
        <v>5</v>
      </c>
      <c r="J4" s="12" t="s">
        <v>6</v>
      </c>
      <c r="K4" s="4"/>
    </row>
    <row r="5" spans="1:15" ht="198" customHeight="1">
      <c r="A5" s="5" t="s">
        <v>11</v>
      </c>
      <c r="B5" s="5" t="s">
        <v>23</v>
      </c>
      <c r="C5" s="6" t="s">
        <v>12</v>
      </c>
      <c r="D5" s="6">
        <v>4</v>
      </c>
      <c r="E5" s="8">
        <v>6660</v>
      </c>
      <c r="F5" s="8">
        <f>E5*1.05</f>
        <v>6993</v>
      </c>
      <c r="G5" s="8">
        <f>F5*D5</f>
        <v>27972</v>
      </c>
      <c r="H5" s="5" t="s">
        <v>24</v>
      </c>
      <c r="I5" s="5"/>
      <c r="J5" s="5"/>
    </row>
    <row r="6" spans="1:15" ht="82.5" customHeight="1">
      <c r="A6" s="5" t="s">
        <v>13</v>
      </c>
      <c r="B6" s="5" t="s">
        <v>15</v>
      </c>
      <c r="C6" s="6" t="s">
        <v>12</v>
      </c>
      <c r="D6" s="6">
        <v>1</v>
      </c>
      <c r="E6" s="9">
        <v>1340</v>
      </c>
      <c r="F6" s="9">
        <f t="shared" ref="F6:F9" si="0">E6*1.05</f>
        <v>1407</v>
      </c>
      <c r="G6" s="9">
        <f t="shared" ref="G6:G9" si="1">F6*D6</f>
        <v>1407</v>
      </c>
      <c r="H6" s="5" t="s">
        <v>19</v>
      </c>
      <c r="I6" s="5"/>
      <c r="J6" s="5"/>
    </row>
    <row r="7" spans="1:15" ht="54.75" customHeight="1">
      <c r="A7" s="5" t="s">
        <v>14</v>
      </c>
      <c r="B7" s="5" t="s">
        <v>16</v>
      </c>
      <c r="C7" s="6" t="s">
        <v>12</v>
      </c>
      <c r="D7" s="6">
        <v>2</v>
      </c>
      <c r="E7" s="9">
        <v>1680</v>
      </c>
      <c r="F7" s="9">
        <f t="shared" si="0"/>
        <v>1764</v>
      </c>
      <c r="G7" s="9">
        <f t="shared" si="1"/>
        <v>3528</v>
      </c>
      <c r="H7" s="5" t="s">
        <v>22</v>
      </c>
      <c r="I7" s="5"/>
      <c r="J7" s="5"/>
      <c r="O7" s="11"/>
    </row>
    <row r="8" spans="1:15" ht="70.5" customHeight="1">
      <c r="A8" s="5" t="s">
        <v>26</v>
      </c>
      <c r="B8" s="5" t="s">
        <v>20</v>
      </c>
      <c r="C8" s="6" t="s">
        <v>12</v>
      </c>
      <c r="D8" s="6">
        <v>2</v>
      </c>
      <c r="E8" s="9">
        <v>190</v>
      </c>
      <c r="F8" s="9">
        <f t="shared" si="0"/>
        <v>199.5</v>
      </c>
      <c r="G8" s="9">
        <f t="shared" si="1"/>
        <v>399</v>
      </c>
      <c r="H8" s="7" t="s">
        <v>28</v>
      </c>
      <c r="I8" s="5"/>
      <c r="J8" s="5"/>
    </row>
    <row r="9" spans="1:15" ht="65.25" customHeight="1">
      <c r="A9" s="5" t="s">
        <v>27</v>
      </c>
      <c r="B9" s="5" t="s">
        <v>20</v>
      </c>
      <c r="C9" s="6" t="s">
        <v>12</v>
      </c>
      <c r="D9" s="15">
        <v>2</v>
      </c>
      <c r="E9" s="16">
        <v>190</v>
      </c>
      <c r="F9" s="16">
        <f t="shared" si="0"/>
        <v>199.5</v>
      </c>
      <c r="G9" s="16">
        <f t="shared" si="1"/>
        <v>399</v>
      </c>
      <c r="H9" s="5" t="s">
        <v>21</v>
      </c>
      <c r="I9" s="5"/>
      <c r="J9" s="5"/>
    </row>
    <row r="10" spans="1:15">
      <c r="A10" s="21" t="s">
        <v>17</v>
      </c>
      <c r="B10" s="22"/>
      <c r="C10" s="22"/>
      <c r="D10" s="22"/>
      <c r="E10" s="22"/>
      <c r="F10" s="23"/>
      <c r="G10" s="10">
        <f>SUM(G5:G9)</f>
        <v>33705</v>
      </c>
      <c r="H10" s="5"/>
      <c r="I10" s="5"/>
      <c r="J10" s="5"/>
    </row>
  </sheetData>
  <mergeCells count="4">
    <mergeCell ref="H1:J1"/>
    <mergeCell ref="A2:J2"/>
    <mergeCell ref="A3:J3"/>
    <mergeCell ref="A10:F10"/>
  </mergeCells>
  <pageMargins left="0.23622047244094491" right="0.23622047244094491" top="0.74803149606299213" bottom="0.74803149606299213" header="0" footer="0"/>
  <pageSetup paperSize="9" scale="8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VMKL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VMKL</dc:creator>
  <cp:lastModifiedBy>Ekonomistė-3</cp:lastModifiedBy>
  <cp:lastPrinted>2016-12-12T11:13:56Z</cp:lastPrinted>
  <dcterms:created xsi:type="dcterms:W3CDTF">2015-02-09T11:15:50Z</dcterms:created>
  <dcterms:modified xsi:type="dcterms:W3CDTF">2017-03-03T09:05:20Z</dcterms:modified>
</cp:coreProperties>
</file>