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fileSharing readOnlyRecommended="1"/>
  <workbookPr/>
  <mc:AlternateContent xmlns:mc="http://schemas.openxmlformats.org/markup-compatibility/2006">
    <mc:Choice Requires="x15">
      <x15ac:absPath xmlns:x15ac="http://schemas.microsoft.com/office/spreadsheetml/2010/11/ac" url="https://vilvandenys.sharepoint.com/sites/Pirkimai45/Bendrai naudojami dokumentai/2_Pirkimu_vykdymas/Loretos/2025/PK25-500 Kavos, arbatos prekės ir su tuo susijusios paslaugos/16. Sutartis vizavimui/"/>
    </mc:Choice>
  </mc:AlternateContent>
  <xr:revisionPtr revIDLastSave="1" documentId="13_ncr:1_{417A5853-5ACA-49C6-A390-EAC0554B5567}" xr6:coauthVersionLast="47" xr6:coauthVersionMax="47" xr10:uidLastSave="{15404A11-A7A9-417F-90C0-E68D7D57AEF4}"/>
  <bookViews>
    <workbookView xWindow="-108" yWindow="-108" windowWidth="23256" windowHeight="12456" xr2:uid="{00000000-000D-0000-FFFF-FFFF00000000}"/>
  </bookViews>
  <sheets>
    <sheet name="Įkainiai" sheetId="1" r:id="rId1"/>
  </sheets>
  <definedNames>
    <definedName name="_ftn1" localSheetId="0">Įkainiai!$B$35</definedName>
    <definedName name="_ftnref1" localSheetId="0">Įkainiai!$B$32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 l="1"/>
  <c r="J16" i="1"/>
  <c r="J17" i="1"/>
  <c r="J18" i="1"/>
  <c r="J19" i="1"/>
  <c r="J20" i="1"/>
  <c r="J21" i="1"/>
  <c r="J22" i="1"/>
  <c r="J23" i="1"/>
  <c r="J24" i="1"/>
  <c r="J25" i="1"/>
  <c r="J26" i="1"/>
  <c r="J27" i="1"/>
  <c r="J28" i="1"/>
  <c r="J14" i="1"/>
  <c r="J12" i="1"/>
  <c r="J13" i="1"/>
  <c r="J11" i="1"/>
  <c r="B12" i="1"/>
  <c r="B13" i="1" s="1"/>
  <c r="B14" i="1" s="1"/>
  <c r="B15" i="1" s="1"/>
  <c r="B16" i="1" s="1"/>
  <c r="B17" i="1" s="1"/>
  <c r="B18" i="1" s="1"/>
  <c r="B19" i="1" s="1"/>
  <c r="B20" i="1" s="1"/>
  <c r="B21" i="1" s="1"/>
  <c r="B22" i="1" s="1"/>
  <c r="B23" i="1" s="1"/>
  <c r="B24" i="1" s="1"/>
  <c r="B25" i="1" s="1"/>
  <c r="B26" i="1" s="1"/>
  <c r="B27" i="1" s="1"/>
  <c r="B28" i="1" s="1"/>
  <c r="J29" i="1" l="1"/>
  <c r="J30" i="1" s="1"/>
  <c r="J31" i="1" l="1"/>
</calcChain>
</file>

<file path=xl/sharedStrings.xml><?xml version="1.0" encoding="utf-8"?>
<sst xmlns="http://schemas.openxmlformats.org/spreadsheetml/2006/main" count="83" uniqueCount="57">
  <si>
    <t>Eil. Nr.</t>
  </si>
  <si>
    <t>Mato vnt.</t>
  </si>
  <si>
    <t>Kiekis</t>
  </si>
  <si>
    <t xml:space="preserve">Preliminarus  nuomos  laikotarpis mėnesiais Sutarties galiojimo laikotarpiu  </t>
  </si>
  <si>
    <t>Maksimalus priimtinas įkainis už mato vnt., EUR be PVM</t>
  </si>
  <si>
    <t>1 mato vieneto kaina Eur be PVM</t>
  </si>
  <si>
    <t>Bendra kaina EUR, be PVM</t>
  </si>
  <si>
    <t>1.</t>
  </si>
  <si>
    <t>8=4x5x7</t>
  </si>
  <si>
    <t xml:space="preserve">Vnt. </t>
  </si>
  <si>
    <t>Pupelių kava</t>
  </si>
  <si>
    <t>kg</t>
  </si>
  <si>
    <t>netaikoma</t>
  </si>
  <si>
    <t>Malta kava</t>
  </si>
  <si>
    <t xml:space="preserve"> kg</t>
  </si>
  <si>
    <t>Tirpi kava</t>
  </si>
  <si>
    <t>Pagaminta iš aukštos rūšies pupelių, vidutinio skrudinimo. Pakuotėje 250g (+/-10g).</t>
  </si>
  <si>
    <t xml:space="preserve">Juodoji arbata </t>
  </si>
  <si>
    <t>pak.</t>
  </si>
  <si>
    <t>Žalioji arbata</t>
  </si>
  <si>
    <t>Vaisinė arbata</t>
  </si>
  <si>
    <t>Cukrus pakeliais</t>
  </si>
  <si>
    <t xml:space="preserve">Baltas cukrus </t>
  </si>
  <si>
    <t xml:space="preserve">Grietinėlė </t>
  </si>
  <si>
    <t xml:space="preserve">pak. </t>
  </si>
  <si>
    <t>Pienas</t>
  </si>
  <si>
    <t>litrai</t>
  </si>
  <si>
    <t>Pienas be laktozės</t>
  </si>
  <si>
    <t>Sauso pieno milteliai</t>
  </si>
  <si>
    <t>Augalinis pienas</t>
  </si>
  <si>
    <t>Bendra siūlomo pirkimo objekto kaina Eur be PVM</t>
  </si>
  <si>
    <t>Bendra kaina Eur su PVM</t>
  </si>
  <si>
    <t xml:space="preserve">* Jei „PVM“ laukas nepildomas, nurodykite priežastis, dėl kurių PVM nemokamas[1]: </t>
  </si>
  <si>
    <t>[1] Tais atvejais, kai pagal galiojančius teisės aktus tiekėjui nereikia mokėti PVM, tiekėjas nurodo priežastis, dėl kurių PVM nemoka, vadovaudamasis 2006 m. lapkričio 28 d. Tarybos direktyva 2006/112/EB dėl pridėtinės vertės mokesčio bendros sistemos, ar PVM įstatymo 95 straipsniu, arba kitu Tiekėjo nurodomu atveju. Tokiu atveju eilutė PVM nepildoma arba joje įrašoma „ne PVM mokėtojas“, arba „netaikoma“.</t>
  </si>
  <si>
    <r>
      <t>Pirki</t>
    </r>
    <r>
      <rPr>
        <sz val="8"/>
        <color rgb="FF000000"/>
        <rFont val="Calibri"/>
        <family val="2"/>
        <charset val="186"/>
        <scheme val="minor"/>
      </rPr>
      <t> </t>
    </r>
    <r>
      <rPr>
        <b/>
        <sz val="10"/>
        <color rgb="FFFFFFFF"/>
        <rFont val="Calibri Light"/>
        <family val="2"/>
        <charset val="186"/>
      </rPr>
      <t>mo objekto ar jo sudėtinių dalių pavadinimas</t>
    </r>
  </si>
  <si>
    <r>
      <t xml:space="preserve">Kavos pupelių mišinys : Arabikos (80-90 %) ir robustos (10-20 %) </t>
    </r>
    <r>
      <rPr>
        <sz val="10"/>
        <color theme="1"/>
        <rFont val="Calibri Light"/>
        <family val="2"/>
        <charset val="186"/>
      </rPr>
      <t>aukštos kokybės kavos pupelių mišinys; Švelnaus ar vidutinio skrudinimo, be priedų, vidutinio rūgštingumo, aromatingos, šviežios. Pardavėjas turi turėti galimybę pateikti 3 kavos pupelių rūšis. Pakuotėje 1 kg (+/- 100g)</t>
    </r>
  </si>
  <si>
    <r>
      <t>100 % arabikos</t>
    </r>
    <r>
      <rPr>
        <sz val="10"/>
        <color theme="1"/>
        <rFont val="Calibri Light"/>
        <family val="2"/>
        <charset val="186"/>
      </rPr>
      <t xml:space="preserve"> kokybiškos kavos pupelės; švelnaus ar vidutinio skrudinimo, be priedų, aromatingos kavos pupelės.  Pardavėjas turi turėti galimybę pateikti 3 kavos pupelių rūšis. Pakuotėje 1 kg (+/- 100g)</t>
    </r>
  </si>
  <si>
    <r>
      <t xml:space="preserve">100 % arabikos kavos pupelės, iš vidutinio skrudinimo kavos pupelių, </t>
    </r>
    <r>
      <rPr>
        <b/>
        <sz val="10"/>
        <color theme="1"/>
        <rFont val="Calibri Light"/>
        <family val="2"/>
        <charset val="186"/>
      </rPr>
      <t>smulkiai</t>
    </r>
    <r>
      <rPr>
        <sz val="10"/>
        <color theme="1"/>
        <rFont val="Calibri Light"/>
        <family val="2"/>
        <charset val="186"/>
      </rPr>
      <t xml:space="preserve"> </t>
    </r>
    <r>
      <rPr>
        <b/>
        <sz val="10"/>
        <color theme="1"/>
        <rFont val="Calibri Light"/>
        <family val="2"/>
        <charset val="186"/>
      </rPr>
      <t>malta,</t>
    </r>
    <r>
      <rPr>
        <sz val="10"/>
        <color theme="1"/>
        <rFont val="Calibri Light"/>
        <family val="2"/>
        <charset val="186"/>
      </rPr>
      <t xml:space="preserve"> aromatinga. Vakuuminė arba jai lygiavertė pakuotė. Pakuotėje 1 kg (+/- 100g) maltos kavos. Tinkama plikyti puodelyje. </t>
    </r>
  </si>
  <si>
    <r>
      <t xml:space="preserve">Kava be kofeino, </t>
    </r>
    <r>
      <rPr>
        <sz val="10"/>
        <color theme="1"/>
        <rFont val="Calibri Light"/>
        <family val="2"/>
        <charset val="186"/>
      </rPr>
      <t xml:space="preserve">pagaminta iš aukščiausios rūšies kavos pupelių, vidutinio skrudinimo. Pakuotėje 250 g (+/-50g) maltos kavos. Tinkama plikyti puodelyje. </t>
    </r>
  </si>
  <si>
    <r>
      <t>Juodoji arbata</t>
    </r>
    <r>
      <rPr>
        <sz val="10"/>
        <color theme="1"/>
        <rFont val="Calibri Light"/>
        <family val="2"/>
        <charset val="186"/>
      </rPr>
      <t>, supakuota atskiruose įpakavimuose. Viename arbatos pakelyje su siūlu ne mažiau kaip 1,5 g arbatžolių. Pakuotėje ne mažiau kaip 20 vnt. arbatos maišelių. Pardavėjas turi turėti galimybę pateikti 3 juodos arbatos rūšis.</t>
    </r>
  </si>
  <si>
    <r>
      <t>Žalioji arbata</t>
    </r>
    <r>
      <rPr>
        <sz val="10"/>
        <color theme="1"/>
        <rFont val="Calibri Light"/>
        <family val="2"/>
        <charset val="186"/>
      </rPr>
      <t>, supakuota atskiruose įpakavimuose. Viename arbatos pakelyje su siūlu ne mažiau kaip 1,5 g arbatžolių. Pakuotėje ne mažiau kaip 20 vnt. arbatos maišelių. Pardavėjas turi turėti galimybę pateikti 3 žalios arbatos rūšis.</t>
    </r>
  </si>
  <si>
    <r>
      <t>Vaisinė arbata</t>
    </r>
    <r>
      <rPr>
        <sz val="10"/>
        <color theme="1"/>
        <rFont val="Calibri Light"/>
        <family val="2"/>
        <charset val="186"/>
      </rPr>
      <t>, gali būti su vaisių ir uogų gabaliukais. Viename arbatos pakelyje su siūlu ne mažiau kaip 1,5 g arbatžolių. Pakuotėje ne mažiau kaip 20 vnt. arbatos maišelių. Pardavėjas turi turėti galimybę pateikti 3 vaisinės arbatos rūšis.</t>
    </r>
  </si>
  <si>
    <r>
      <t xml:space="preserve">Baltas smulkus </t>
    </r>
    <r>
      <rPr>
        <b/>
        <sz val="10"/>
        <color theme="1"/>
        <rFont val="Calibri Light"/>
        <family val="2"/>
        <charset val="186"/>
      </rPr>
      <t>cukrus</t>
    </r>
    <r>
      <rPr>
        <sz val="10"/>
        <color theme="1"/>
        <rFont val="Calibri Light"/>
        <family val="2"/>
        <charset val="186"/>
      </rPr>
      <t xml:space="preserve">, birus, nesudrėkęs, supakuotas atskiruose popieriniuose </t>
    </r>
    <r>
      <rPr>
        <b/>
        <sz val="10"/>
        <color theme="1"/>
        <rFont val="Calibri Light"/>
        <family val="2"/>
        <charset val="186"/>
      </rPr>
      <t>pakeliuose</t>
    </r>
    <r>
      <rPr>
        <sz val="10"/>
        <color theme="1"/>
        <rFont val="Calibri Light"/>
        <family val="2"/>
        <charset val="186"/>
      </rPr>
      <t>. Kiekviename pakelyje ne mažiau kaip 5 g cukraus. Pakuotėje ne mažiau kaip 500 vnt. pakelių.</t>
    </r>
  </si>
  <si>
    <r>
      <t xml:space="preserve">Baltas, smulkus </t>
    </r>
    <r>
      <rPr>
        <b/>
        <sz val="10"/>
        <color theme="1"/>
        <rFont val="Calibri Light"/>
        <family val="2"/>
        <charset val="186"/>
      </rPr>
      <t>cukrus,</t>
    </r>
    <r>
      <rPr>
        <sz val="10"/>
        <color theme="1"/>
        <rFont val="Calibri Light"/>
        <family val="2"/>
        <charset val="186"/>
      </rPr>
      <t xml:space="preserve"> birus, nesudrėkęs, supakuotas ne mažiau kaip 1 kg pakuotėje.</t>
    </r>
  </si>
  <si>
    <r>
      <t>Grietinėlė</t>
    </r>
    <r>
      <rPr>
        <sz val="10"/>
        <color theme="1"/>
        <rFont val="Calibri Light"/>
        <family val="2"/>
        <charset val="186"/>
      </rPr>
      <t xml:space="preserve"> kavai pakeliais ne mažiau kaip 10 proc. riebumo. Negendantis produktas, nebūtina laikyti šaltai. Pakuotėje ne mažiau kaip 10 vnt. po ne mažiau kaip 10 g.</t>
    </r>
  </si>
  <si>
    <r>
      <t>UAT pienas</t>
    </r>
    <r>
      <rPr>
        <sz val="10"/>
        <color theme="1"/>
        <rFont val="Calibri Light"/>
        <family val="2"/>
        <charset val="186"/>
      </rPr>
      <t xml:space="preserve">, ne mažiau kaip nuo 2 iki 3,2 proc. riebumo. Nebūtina laikyti šaltai. Kartoninė 1 litro (+/- 100ml) pakuotė. </t>
    </r>
  </si>
  <si>
    <r>
      <t xml:space="preserve">Pienas be laktozės. </t>
    </r>
    <r>
      <rPr>
        <sz val="10"/>
        <color theme="1"/>
        <rFont val="Calibri Light"/>
        <family val="2"/>
        <charset val="186"/>
      </rPr>
      <t xml:space="preserve"> Kartoninė 1 litro (+/- 100ml) pakuotė.</t>
    </r>
  </si>
  <si>
    <r>
      <t xml:space="preserve">Nugriebto pieno milteliai yra iš šviežio pasterizuoto nugriebto pieno. Nugriebto pieno </t>
    </r>
    <r>
      <rPr>
        <b/>
        <sz val="10"/>
        <color theme="1"/>
        <rFont val="Calibri Light"/>
        <family val="2"/>
        <charset val="186"/>
      </rPr>
      <t>milteliai</t>
    </r>
    <r>
      <rPr>
        <sz val="10"/>
        <color theme="1"/>
        <rFont val="Calibri Light"/>
        <family val="2"/>
        <charset val="186"/>
      </rPr>
      <t xml:space="preserve"> yra birus turintis puikių tirpumo savybių. Vakuuminė arba jai lygiavertė pakuotė. Pakuotėje 1 kg (+/- 100g)</t>
    </r>
  </si>
  <si>
    <r>
      <t>Augalinės kilmės gėrimas</t>
    </r>
    <r>
      <rPr>
        <sz val="10"/>
        <color theme="1"/>
        <rFont val="Calibri Light"/>
        <family val="2"/>
        <charset val="186"/>
      </rPr>
      <t>, gaminamas iš įvairių augalų, tokių kaip sojos, migdolai, avižos, ryžiai ir kokosai ir kt. 1 litro (+/- 100ml) pakuotė.</t>
    </r>
  </si>
  <si>
    <r>
      <t xml:space="preserve">PVM </t>
    </r>
    <r>
      <rPr>
        <i/>
        <sz val="11"/>
        <color theme="1"/>
        <rFont val="Calibri"/>
        <family val="2"/>
        <charset val="186"/>
        <scheme val="minor"/>
      </rPr>
      <t>(nurodomas %)*</t>
    </r>
  </si>
  <si>
    <r>
      <t>Kavos aparato A nuoma,</t>
    </r>
    <r>
      <rPr>
        <b/>
        <sz val="10"/>
        <color theme="1"/>
        <rFont val="Calibri Light"/>
        <family val="2"/>
        <charset val="186"/>
      </rPr>
      <t xml:space="preserve"> įskaitant </t>
    </r>
    <r>
      <rPr>
        <sz val="10"/>
        <color theme="1"/>
        <rFont val="Calibri Light"/>
        <family val="2"/>
        <charset val="186"/>
      </rPr>
      <t xml:space="preserve"> </t>
    </r>
    <r>
      <rPr>
        <b/>
        <sz val="10"/>
        <color theme="1"/>
        <rFont val="Calibri Light"/>
        <family val="2"/>
        <charset val="186"/>
      </rPr>
      <t>kavos aparatų priežiūra, t. y. remontas, profilaktika ir priežiūra bei profilaktikai atlikti reikalingos priemonės: valymo tabletės, vandens minkštinimo sistemos (filtro) kasetės, kurios turėtų būti tiekiamos pagal kavos aparato gamintojo reikalavimus.</t>
    </r>
    <r>
      <rPr>
        <b/>
        <i/>
        <sz val="10"/>
        <color theme="1"/>
        <rFont val="Calibri Light"/>
        <family val="2"/>
        <charset val="186"/>
      </rPr>
      <t xml:space="preserve">                                  </t>
    </r>
    <r>
      <rPr>
        <i/>
        <sz val="10"/>
        <color theme="1"/>
        <rFont val="Calibri Light"/>
        <family val="2"/>
        <charset val="186"/>
      </rPr>
      <t xml:space="preserve">                    (pagal Techninės specifikacijos reikalavimus)</t>
    </r>
  </si>
  <si>
    <r>
      <t>Kavos aparato B nuoma</t>
    </r>
    <r>
      <rPr>
        <b/>
        <sz val="10"/>
        <color theme="1"/>
        <rFont val="Calibri Light"/>
        <family val="2"/>
        <charset val="186"/>
      </rPr>
      <t xml:space="preserve">  įskaitant </t>
    </r>
    <r>
      <rPr>
        <sz val="10"/>
        <color theme="1"/>
        <rFont val="Calibri Light"/>
        <family val="2"/>
        <charset val="186"/>
      </rPr>
      <t xml:space="preserve"> </t>
    </r>
    <r>
      <rPr>
        <b/>
        <sz val="10"/>
        <color theme="1"/>
        <rFont val="Calibri Light"/>
        <family val="2"/>
        <charset val="186"/>
      </rPr>
      <t>kavos aparatų priežiūra, t. y. remontas, profilaktika ir priežiūra bei profilaktikai atlikti reikalingos priemonės: valymo tabletės, vandens minkštinimo sistemos (filtro) kasetės, kurios turėtų būti tiekiamos pagal kavos aparato gamintojo reikalavimus.</t>
    </r>
    <r>
      <rPr>
        <b/>
        <i/>
        <sz val="10"/>
        <color theme="1"/>
        <rFont val="Calibri Light"/>
        <family val="2"/>
        <charset val="186"/>
      </rPr>
      <t xml:space="preserve">                                              </t>
    </r>
    <r>
      <rPr>
        <i/>
        <sz val="10"/>
        <color theme="1"/>
        <rFont val="Calibri Light"/>
        <family val="2"/>
        <charset val="186"/>
      </rPr>
      <t xml:space="preserve">            (pagal Techninės specifikacijos reikalavimus)</t>
    </r>
  </si>
  <si>
    <r>
      <t>Kavos aparato C nuoma</t>
    </r>
    <r>
      <rPr>
        <b/>
        <sz val="10"/>
        <color theme="1"/>
        <rFont val="Calibri Light"/>
        <family val="2"/>
        <charset val="186"/>
      </rPr>
      <t xml:space="preserve">  įskaitant  kavos aparatų priežiūra, t. y. remontas, profilaktika ir priežiūra bei profilaktikai atlikti reikalingos priemonės: valymo tabletės, vandens minkštinimo sistemos (filtro) kasetės, kurios turėtų būti tiekiamos pagal kavos aparato gamintojo reikalavimus.</t>
    </r>
    <r>
      <rPr>
        <b/>
        <i/>
        <sz val="10"/>
        <color theme="1"/>
        <rFont val="Calibri Light"/>
        <family val="2"/>
        <charset val="186"/>
      </rPr>
      <t xml:space="preserve">                                                                                  </t>
    </r>
    <r>
      <rPr>
        <i/>
        <sz val="10"/>
        <color theme="1"/>
        <rFont val="Calibri Light"/>
        <family val="2"/>
        <charset val="186"/>
      </rPr>
      <t xml:space="preserve">            (pagal Techninės specifikacijos reikalavimus)</t>
    </r>
  </si>
  <si>
    <t xml:space="preserve">
Pasiūlymo kaina bus naudojama tik Pasiūlymų vertinimui ir Laimėjusiam tiekėjui nustatyti. Sutarties kaina bus lygi sumai nurodytai SPS 26 dalyje. Pasiūlymo kaina negali viršyti Sutarties SD nurodytos sumos, t.y. 110.000,00 Eur be PVM, nes toks Pasiūlymas bus atmestas. </t>
  </si>
  <si>
    <t>Pildo Tiekėjas</t>
  </si>
  <si>
    <t xml:space="preserve">SPS Pasiūlymo formos priedas Nr. 1 </t>
  </si>
  <si>
    <t>Įkainių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</si>
</sst>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i/>
      <sz val="10"/>
      <color rgb="FFFFFFFF"/>
      <name val="Calibri Light"/>
      <family val="2"/>
      <charset val="186"/>
    </font>
    <font>
      <b/>
      <sz val="10"/>
      <color rgb="FFFFFFFF"/>
      <name val="Calibri Light"/>
      <family val="2"/>
      <charset val="186"/>
    </font>
    <font>
      <sz val="8"/>
      <color rgb="FF000000"/>
      <name val="Calibri"/>
      <family val="2"/>
      <charset val="186"/>
      <scheme val="minor"/>
    </font>
    <font>
      <b/>
      <sz val="11"/>
      <color rgb="FFFFFFFF"/>
      <name val="Calibri"/>
      <family val="2"/>
      <charset val="186"/>
      <scheme val="minor"/>
    </font>
    <font>
      <i/>
      <sz val="11"/>
      <color theme="1"/>
      <name val="Calibri"/>
      <family val="2"/>
      <charset val="186"/>
      <scheme val="minor"/>
    </font>
    <font>
      <i/>
      <sz val="10"/>
      <color rgb="FFFFFFFF"/>
      <name val="Calibri Light"/>
      <family val="2"/>
      <charset val="186"/>
    </font>
    <font>
      <i/>
      <sz val="11"/>
      <color rgb="FFFFFFFF"/>
      <name val="Calibri"/>
      <family val="2"/>
      <charset val="186"/>
      <scheme val="minor"/>
    </font>
    <font>
      <sz val="10"/>
      <color theme="1"/>
      <name val="Calibri Light"/>
      <family val="2"/>
      <charset val="186"/>
    </font>
    <font>
      <b/>
      <i/>
      <sz val="10"/>
      <color theme="1"/>
      <name val="Calibri Light"/>
      <family val="2"/>
      <charset val="186"/>
    </font>
    <font>
      <b/>
      <sz val="10"/>
      <color theme="1"/>
      <name val="Calibri Light"/>
      <family val="2"/>
      <charset val="186"/>
    </font>
    <font>
      <i/>
      <sz val="10"/>
      <color theme="1"/>
      <name val="Calibri Light"/>
      <family val="2"/>
      <charset val="186"/>
    </font>
    <font>
      <sz val="10"/>
      <color rgb="FF000000"/>
      <name val="Calibri Light"/>
      <family val="2"/>
      <charset val="186"/>
    </font>
    <font>
      <sz val="8"/>
      <color theme="1"/>
      <name val="Calibri"/>
      <family val="2"/>
      <charset val="186"/>
      <scheme val="minor"/>
    </font>
    <font>
      <u/>
      <sz val="11"/>
      <color theme="10"/>
      <name val="Calibri"/>
      <family val="2"/>
      <scheme val="minor"/>
    </font>
    <font>
      <b/>
      <sz val="11"/>
      <color rgb="FFFF0000"/>
      <name val="Calibri"/>
      <family val="2"/>
      <charset val="186"/>
      <scheme val="minor"/>
    </font>
    <font>
      <u/>
      <sz val="11"/>
      <color theme="1"/>
      <name val="Calibri"/>
      <family val="2"/>
      <scheme val="minor"/>
    </font>
    <font>
      <b/>
      <sz val="12"/>
      <color theme="1"/>
      <name val="Calibri Light"/>
      <family val="2"/>
      <charset val="186"/>
      <scheme val="major"/>
    </font>
    <font>
      <b/>
      <sz val="11"/>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BDD6EE"/>
        <bgColor indexed="64"/>
      </patternFill>
    </fill>
    <fill>
      <patternFill patternType="solid">
        <fgColor theme="5" tint="0.79998168889431442"/>
        <bgColor indexed="64"/>
      </patternFill>
    </fill>
    <fill>
      <patternFill patternType="solid">
        <fgColor theme="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left/>
      <right/>
      <top style="medium">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51">
    <xf numFmtId="0" fontId="0" fillId="0" borderId="0" xfId="0"/>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2" fillId="0" borderId="4" xfId="0" applyFont="1" applyBorder="1" applyAlignment="1">
      <alignment horizontal="justify" vertical="center" wrapText="1"/>
    </xf>
    <xf numFmtId="0" fontId="10" fillId="0" borderId="5" xfId="0" applyFont="1" applyBorder="1" applyAlignment="1">
      <alignment horizontal="center" vertical="center" wrapText="1"/>
    </xf>
    <xf numFmtId="0" fontId="14" fillId="3" borderId="4" xfId="0" applyFont="1" applyFill="1" applyBorder="1" applyAlignment="1">
      <alignment horizontal="center" vertical="center" wrapText="1"/>
    </xf>
    <xf numFmtId="0" fontId="10" fillId="0" borderId="4" xfId="0" applyFont="1" applyBorder="1" applyAlignment="1">
      <alignment horizontal="justify" vertical="center" wrapText="1"/>
    </xf>
    <xf numFmtId="0" fontId="10" fillId="0" borderId="8" xfId="0" applyFont="1" applyBorder="1" applyAlignment="1">
      <alignment horizontal="center" vertical="center" wrapText="1"/>
    </xf>
    <xf numFmtId="0" fontId="15" fillId="0" borderId="0" xfId="0" applyFont="1" applyAlignment="1">
      <alignment vertical="center"/>
    </xf>
    <xf numFmtId="0" fontId="12"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2" fontId="14" fillId="3" borderId="8" xfId="0" applyNumberFormat="1" applyFont="1" applyFill="1" applyBorder="1" applyAlignment="1">
      <alignment horizontal="center" vertical="center" wrapText="1"/>
    </xf>
    <xf numFmtId="0" fontId="10" fillId="0" borderId="11" xfId="0" applyFont="1" applyBorder="1" applyAlignment="1">
      <alignment horizontal="center" vertical="center" wrapText="1"/>
    </xf>
    <xf numFmtId="0" fontId="14" fillId="3" borderId="1" xfId="0" applyFont="1" applyFill="1" applyBorder="1" applyAlignment="1">
      <alignment horizontal="center" vertical="center" wrapText="1"/>
    </xf>
    <xf numFmtId="2" fontId="1" fillId="0" borderId="8" xfId="0" applyNumberFormat="1" applyFont="1" applyBorder="1" applyAlignment="1">
      <alignment horizontal="center" vertical="center"/>
    </xf>
    <xf numFmtId="2" fontId="2" fillId="0" borderId="1" xfId="0" applyNumberFormat="1" applyFont="1" applyBorder="1" applyAlignment="1">
      <alignment vertical="center"/>
    </xf>
    <xf numFmtId="2" fontId="2" fillId="0" borderId="4" xfId="0" applyNumberFormat="1" applyFont="1" applyBorder="1" applyAlignment="1">
      <alignment vertical="center"/>
    </xf>
    <xf numFmtId="0" fontId="0" fillId="4" borderId="0" xfId="0" applyFill="1"/>
    <xf numFmtId="0" fontId="2" fillId="0" borderId="0" xfId="0" applyFont="1" applyAlignment="1">
      <alignment horizontal="left"/>
    </xf>
    <xf numFmtId="0" fontId="0" fillId="0" borderId="0" xfId="0" applyAlignment="1">
      <alignment horizontal="left"/>
    </xf>
    <xf numFmtId="0" fontId="20" fillId="0" borderId="0" xfId="0" applyFont="1"/>
    <xf numFmtId="0" fontId="3" fillId="2" borderId="4" xfId="0" applyFont="1" applyFill="1" applyBorder="1" applyAlignment="1">
      <alignment horizontal="center" vertical="center" wrapText="1"/>
    </xf>
    <xf numFmtId="0" fontId="12" fillId="4" borderId="8" xfId="0" applyFont="1" applyFill="1" applyBorder="1" applyAlignment="1">
      <alignment vertical="center" wrapText="1"/>
    </xf>
    <xf numFmtId="0" fontId="12" fillId="4" borderId="1" xfId="0" applyFont="1" applyFill="1" applyBorder="1" applyAlignment="1">
      <alignment vertical="center" wrapText="1"/>
    </xf>
    <xf numFmtId="0" fontId="12" fillId="4" borderId="4" xfId="0" applyFont="1" applyFill="1" applyBorder="1" applyAlignment="1">
      <alignment vertical="center" wrapText="1"/>
    </xf>
    <xf numFmtId="0" fontId="2" fillId="0" borderId="0" xfId="0" applyFont="1" applyAlignment="1">
      <alignment horizontal="left"/>
    </xf>
    <xf numFmtId="0" fontId="19" fillId="5" borderId="0" xfId="0" applyFont="1" applyFill="1" applyAlignment="1">
      <alignment horizontal="center" vertical="center"/>
    </xf>
    <xf numFmtId="0" fontId="16" fillId="0" borderId="0" xfId="1" applyAlignment="1">
      <alignment horizontal="center"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0" fillId="0" borderId="0" xfId="0" applyAlignment="1">
      <alignment horizontal="left"/>
    </xf>
    <xf numFmtId="0" fontId="18" fillId="0" borderId="12" xfId="1" applyFont="1" applyBorder="1" applyAlignment="1">
      <alignment horizontal="left"/>
    </xf>
    <xf numFmtId="0" fontId="2" fillId="0" borderId="7" xfId="0" applyFont="1" applyBorder="1" applyAlignment="1">
      <alignment horizontal="right" vertical="center"/>
    </xf>
    <xf numFmtId="0" fontId="2" fillId="0" borderId="6" xfId="0" applyFont="1" applyBorder="1" applyAlignment="1">
      <alignment horizontal="right" vertical="center"/>
    </xf>
    <xf numFmtId="0" fontId="2" fillId="0" borderId="2" xfId="0" applyFont="1" applyBorder="1" applyAlignment="1">
      <alignment horizontal="right"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0"/>
  <sheetViews>
    <sheetView tabSelected="1" zoomScale="77" zoomScaleNormal="77" workbookViewId="0">
      <selection activeCell="N12" sqref="N12"/>
    </sheetView>
  </sheetViews>
  <sheetFormatPr defaultRowHeight="14.4" x14ac:dyDescent="0.3"/>
  <cols>
    <col min="4" max="4" width="68" customWidth="1"/>
    <col min="5" max="5" width="19.33203125" customWidth="1"/>
    <col min="6" max="6" width="21.6640625" customWidth="1"/>
    <col min="7" max="7" width="29.33203125" customWidth="1"/>
    <col min="8" max="8" width="18.33203125" customWidth="1"/>
    <col min="9" max="9" width="22.6640625" style="26" customWidth="1"/>
    <col min="10" max="10" width="25" customWidth="1"/>
  </cols>
  <sheetData>
    <row r="1" spans="2:10" x14ac:dyDescent="0.3">
      <c r="H1" s="31" t="s">
        <v>55</v>
      </c>
      <c r="I1" s="31"/>
      <c r="J1" s="31"/>
    </row>
    <row r="4" spans="2:10" x14ac:dyDescent="0.3">
      <c r="H4" s="23"/>
      <c r="I4" s="31" t="s">
        <v>54</v>
      </c>
      <c r="J4" s="36"/>
    </row>
    <row r="5" spans="2:10" x14ac:dyDescent="0.3">
      <c r="I5" s="24"/>
      <c r="J5" s="25"/>
    </row>
    <row r="6" spans="2:10" ht="21.75" customHeight="1" x14ac:dyDescent="0.3">
      <c r="D6" s="32" t="s">
        <v>56</v>
      </c>
      <c r="E6" s="32"/>
      <c r="F6" s="32"/>
      <c r="G6" s="32"/>
      <c r="H6" s="32"/>
      <c r="I6" s="32"/>
      <c r="J6" s="25"/>
    </row>
    <row r="8" spans="2:10" ht="15" thickBot="1" x14ac:dyDescent="0.35"/>
    <row r="9" spans="2:10" ht="55.8" thickBot="1" x14ac:dyDescent="0.35">
      <c r="B9" s="1" t="s">
        <v>0</v>
      </c>
      <c r="C9" s="47" t="s">
        <v>34</v>
      </c>
      <c r="D9" s="48"/>
      <c r="E9" s="2" t="s">
        <v>1</v>
      </c>
      <c r="F9" s="2" t="s">
        <v>2</v>
      </c>
      <c r="G9" s="2" t="s">
        <v>3</v>
      </c>
      <c r="H9" s="2" t="s">
        <v>4</v>
      </c>
      <c r="I9" s="2" t="s">
        <v>5</v>
      </c>
      <c r="J9" s="3" t="s">
        <v>6</v>
      </c>
    </row>
    <row r="10" spans="2:10" ht="15" thickBot="1" x14ac:dyDescent="0.35">
      <c r="B10" s="4" t="s">
        <v>7</v>
      </c>
      <c r="C10" s="49">
        <v>2</v>
      </c>
      <c r="D10" s="50"/>
      <c r="E10" s="5">
        <v>3</v>
      </c>
      <c r="F10" s="5">
        <v>4</v>
      </c>
      <c r="G10" s="5">
        <v>5</v>
      </c>
      <c r="H10" s="5">
        <v>6</v>
      </c>
      <c r="I10" s="27">
        <v>7</v>
      </c>
      <c r="J10" s="6" t="s">
        <v>8</v>
      </c>
    </row>
    <row r="11" spans="2:10" ht="91.5" customHeight="1" thickBot="1" x14ac:dyDescent="0.35">
      <c r="B11" s="12">
        <v>1</v>
      </c>
      <c r="C11" s="41" t="s">
        <v>50</v>
      </c>
      <c r="D11" s="42"/>
      <c r="E11" s="12" t="s">
        <v>9</v>
      </c>
      <c r="F11" s="12">
        <v>4</v>
      </c>
      <c r="G11" s="12">
        <v>24</v>
      </c>
      <c r="H11" s="17">
        <v>10</v>
      </c>
      <c r="I11" s="28">
        <v>9.6</v>
      </c>
      <c r="J11" s="20">
        <f>F11*G11*I11</f>
        <v>921.59999999999991</v>
      </c>
    </row>
    <row r="12" spans="2:10" ht="113.25" customHeight="1" thickBot="1" x14ac:dyDescent="0.35">
      <c r="B12" s="12">
        <f>B11+1</f>
        <v>2</v>
      </c>
      <c r="C12" s="41" t="s">
        <v>51</v>
      </c>
      <c r="D12" s="42"/>
      <c r="E12" s="12" t="s">
        <v>9</v>
      </c>
      <c r="F12" s="12">
        <v>2</v>
      </c>
      <c r="G12" s="12">
        <v>24</v>
      </c>
      <c r="H12" s="17">
        <v>10</v>
      </c>
      <c r="I12" s="28">
        <v>9.9</v>
      </c>
      <c r="J12" s="20">
        <f t="shared" ref="J12:J13" si="0">F12*G12*I12</f>
        <v>475.20000000000005</v>
      </c>
    </row>
    <row r="13" spans="2:10" ht="130.5" customHeight="1" thickBot="1" x14ac:dyDescent="0.35">
      <c r="B13" s="12">
        <f>B12+1</f>
        <v>3</v>
      </c>
      <c r="C13" s="45" t="s">
        <v>52</v>
      </c>
      <c r="D13" s="46"/>
      <c r="E13" s="12" t="s">
        <v>9</v>
      </c>
      <c r="F13" s="12">
        <v>19</v>
      </c>
      <c r="G13" s="12">
        <v>24</v>
      </c>
      <c r="H13" s="17">
        <v>10</v>
      </c>
      <c r="I13" s="28">
        <v>9.6</v>
      </c>
      <c r="J13" s="20">
        <f t="shared" si="0"/>
        <v>4377.5999999999995</v>
      </c>
    </row>
    <row r="14" spans="2:10" ht="85.5" customHeight="1" thickBot="1" x14ac:dyDescent="0.35">
      <c r="B14" s="12">
        <f>B13+1</f>
        <v>4</v>
      </c>
      <c r="C14" s="43" t="s">
        <v>10</v>
      </c>
      <c r="D14" s="14" t="s">
        <v>35</v>
      </c>
      <c r="E14" s="15" t="s">
        <v>11</v>
      </c>
      <c r="F14" s="15">
        <v>800</v>
      </c>
      <c r="G14" s="18"/>
      <c r="H14" s="19" t="s">
        <v>12</v>
      </c>
      <c r="I14" s="29">
        <v>16</v>
      </c>
      <c r="J14" s="20">
        <f>F14*I14</f>
        <v>12800</v>
      </c>
    </row>
    <row r="15" spans="2:10" ht="78.75" customHeight="1" thickBot="1" x14ac:dyDescent="0.35">
      <c r="B15" s="12">
        <f>B14+1</f>
        <v>5</v>
      </c>
      <c r="C15" s="44"/>
      <c r="D15" s="8" t="s">
        <v>36</v>
      </c>
      <c r="E15" s="7" t="s">
        <v>11</v>
      </c>
      <c r="F15" s="7">
        <v>1500</v>
      </c>
      <c r="G15" s="9"/>
      <c r="H15" s="10" t="s">
        <v>12</v>
      </c>
      <c r="I15" s="30">
        <v>21.9</v>
      </c>
      <c r="J15" s="20">
        <f t="shared" ref="J15:J28" si="1">F15*I15</f>
        <v>32850</v>
      </c>
    </row>
    <row r="16" spans="2:10" ht="66.75" customHeight="1" thickBot="1" x14ac:dyDescent="0.35">
      <c r="B16" s="12">
        <f t="shared" ref="B16:B28" si="2">B15+1</f>
        <v>6</v>
      </c>
      <c r="C16" s="43" t="s">
        <v>13</v>
      </c>
      <c r="D16" s="16" t="s">
        <v>37</v>
      </c>
      <c r="E16" s="15" t="s">
        <v>14</v>
      </c>
      <c r="F16" s="15">
        <v>100</v>
      </c>
      <c r="G16" s="18"/>
      <c r="H16" s="19" t="s">
        <v>12</v>
      </c>
      <c r="I16" s="29">
        <v>25</v>
      </c>
      <c r="J16" s="20">
        <f t="shared" si="1"/>
        <v>2500</v>
      </c>
    </row>
    <row r="17" spans="2:10" ht="44.25" customHeight="1" thickBot="1" x14ac:dyDescent="0.35">
      <c r="B17" s="12">
        <f t="shared" si="2"/>
        <v>7</v>
      </c>
      <c r="C17" s="44"/>
      <c r="D17" s="8" t="s">
        <v>38</v>
      </c>
      <c r="E17" s="7" t="s">
        <v>11</v>
      </c>
      <c r="F17" s="7">
        <v>50</v>
      </c>
      <c r="G17" s="9"/>
      <c r="H17" s="10" t="s">
        <v>12</v>
      </c>
      <c r="I17" s="30">
        <v>6</v>
      </c>
      <c r="J17" s="20">
        <f t="shared" si="1"/>
        <v>300</v>
      </c>
    </row>
    <row r="18" spans="2:10" ht="43.5" customHeight="1" thickBot="1" x14ac:dyDescent="0.35">
      <c r="B18" s="12">
        <f t="shared" si="2"/>
        <v>8</v>
      </c>
      <c r="C18" s="7" t="s">
        <v>15</v>
      </c>
      <c r="D18" s="11" t="s">
        <v>16</v>
      </c>
      <c r="E18" s="7" t="s">
        <v>11</v>
      </c>
      <c r="F18" s="7">
        <v>100</v>
      </c>
      <c r="G18" s="9"/>
      <c r="H18" s="10" t="s">
        <v>12</v>
      </c>
      <c r="I18" s="30">
        <v>12.6</v>
      </c>
      <c r="J18" s="20">
        <f t="shared" si="1"/>
        <v>1260</v>
      </c>
    </row>
    <row r="19" spans="2:10" ht="47.25" customHeight="1" thickBot="1" x14ac:dyDescent="0.35">
      <c r="B19" s="12">
        <f t="shared" si="2"/>
        <v>9</v>
      </c>
      <c r="C19" s="7" t="s">
        <v>17</v>
      </c>
      <c r="D19" s="8" t="s">
        <v>39</v>
      </c>
      <c r="E19" s="7" t="s">
        <v>18</v>
      </c>
      <c r="F19" s="7">
        <v>500</v>
      </c>
      <c r="G19" s="9"/>
      <c r="H19" s="10" t="s">
        <v>12</v>
      </c>
      <c r="I19" s="30">
        <v>1.5</v>
      </c>
      <c r="J19" s="20">
        <f t="shared" si="1"/>
        <v>750</v>
      </c>
    </row>
    <row r="20" spans="2:10" ht="51" customHeight="1" thickBot="1" x14ac:dyDescent="0.35">
      <c r="B20" s="12">
        <f t="shared" si="2"/>
        <v>10</v>
      </c>
      <c r="C20" s="7" t="s">
        <v>19</v>
      </c>
      <c r="D20" s="8" t="s">
        <v>40</v>
      </c>
      <c r="E20" s="7" t="s">
        <v>18</v>
      </c>
      <c r="F20" s="7">
        <v>500</v>
      </c>
      <c r="G20" s="9"/>
      <c r="H20" s="10" t="s">
        <v>12</v>
      </c>
      <c r="I20" s="30">
        <v>1.5</v>
      </c>
      <c r="J20" s="20">
        <f t="shared" si="1"/>
        <v>750</v>
      </c>
    </row>
    <row r="21" spans="2:10" ht="54" customHeight="1" thickBot="1" x14ac:dyDescent="0.35">
      <c r="B21" s="12">
        <f t="shared" si="2"/>
        <v>11</v>
      </c>
      <c r="C21" s="7" t="s">
        <v>20</v>
      </c>
      <c r="D21" s="8" t="s">
        <v>41</v>
      </c>
      <c r="E21" s="7" t="s">
        <v>18</v>
      </c>
      <c r="F21" s="7">
        <v>500</v>
      </c>
      <c r="G21" s="9"/>
      <c r="H21" s="10" t="s">
        <v>12</v>
      </c>
      <c r="I21" s="30">
        <v>1.7</v>
      </c>
      <c r="J21" s="20">
        <f t="shared" si="1"/>
        <v>850</v>
      </c>
    </row>
    <row r="22" spans="2:10" ht="54.75" customHeight="1" thickBot="1" x14ac:dyDescent="0.35">
      <c r="B22" s="12">
        <f t="shared" si="2"/>
        <v>12</v>
      </c>
      <c r="C22" s="7" t="s">
        <v>21</v>
      </c>
      <c r="D22" s="11" t="s">
        <v>42</v>
      </c>
      <c r="E22" s="7" t="s">
        <v>18</v>
      </c>
      <c r="F22" s="7">
        <v>50</v>
      </c>
      <c r="G22" s="9"/>
      <c r="H22" s="10" t="s">
        <v>12</v>
      </c>
      <c r="I22" s="30">
        <v>8.3000000000000007</v>
      </c>
      <c r="J22" s="20">
        <f t="shared" si="1"/>
        <v>415.00000000000006</v>
      </c>
    </row>
    <row r="23" spans="2:10" ht="42" customHeight="1" thickBot="1" x14ac:dyDescent="0.35">
      <c r="B23" s="12">
        <f t="shared" si="2"/>
        <v>13</v>
      </c>
      <c r="C23" s="7" t="s">
        <v>22</v>
      </c>
      <c r="D23" s="11" t="s">
        <v>43</v>
      </c>
      <c r="E23" s="7" t="s">
        <v>11</v>
      </c>
      <c r="F23" s="7">
        <v>1500</v>
      </c>
      <c r="G23" s="9"/>
      <c r="H23" s="10" t="s">
        <v>12</v>
      </c>
      <c r="I23" s="30">
        <v>1.6</v>
      </c>
      <c r="J23" s="20">
        <f t="shared" si="1"/>
        <v>2400</v>
      </c>
    </row>
    <row r="24" spans="2:10" ht="44.25" customHeight="1" thickBot="1" x14ac:dyDescent="0.35">
      <c r="B24" s="12">
        <f t="shared" si="2"/>
        <v>14</v>
      </c>
      <c r="C24" s="7" t="s">
        <v>23</v>
      </c>
      <c r="D24" s="8" t="s">
        <v>44</v>
      </c>
      <c r="E24" s="7" t="s">
        <v>24</v>
      </c>
      <c r="F24" s="7">
        <v>900</v>
      </c>
      <c r="G24" s="9"/>
      <c r="H24" s="10" t="s">
        <v>12</v>
      </c>
      <c r="I24" s="30">
        <v>0.75</v>
      </c>
      <c r="J24" s="20">
        <f t="shared" si="1"/>
        <v>675</v>
      </c>
    </row>
    <row r="25" spans="2:10" ht="42" customHeight="1" thickBot="1" x14ac:dyDescent="0.35">
      <c r="B25" s="12">
        <f t="shared" si="2"/>
        <v>15</v>
      </c>
      <c r="C25" s="7" t="s">
        <v>25</v>
      </c>
      <c r="D25" s="8" t="s">
        <v>45</v>
      </c>
      <c r="E25" s="7" t="s">
        <v>26</v>
      </c>
      <c r="F25" s="7">
        <v>10000</v>
      </c>
      <c r="G25" s="9"/>
      <c r="H25" s="10" t="s">
        <v>12</v>
      </c>
      <c r="I25" s="30">
        <v>1.25</v>
      </c>
      <c r="J25" s="20">
        <f t="shared" si="1"/>
        <v>12500</v>
      </c>
    </row>
    <row r="26" spans="2:10" ht="43.5" customHeight="1" thickBot="1" x14ac:dyDescent="0.35">
      <c r="B26" s="12">
        <f t="shared" si="2"/>
        <v>16</v>
      </c>
      <c r="C26" s="7" t="s">
        <v>27</v>
      </c>
      <c r="D26" s="8" t="s">
        <v>46</v>
      </c>
      <c r="E26" s="7" t="s">
        <v>26</v>
      </c>
      <c r="F26" s="7">
        <v>1000</v>
      </c>
      <c r="G26" s="9"/>
      <c r="H26" s="10" t="s">
        <v>12</v>
      </c>
      <c r="I26" s="30">
        <v>1.35</v>
      </c>
      <c r="J26" s="20">
        <f t="shared" si="1"/>
        <v>1350</v>
      </c>
    </row>
    <row r="27" spans="2:10" ht="51" customHeight="1" thickBot="1" x14ac:dyDescent="0.35">
      <c r="B27" s="12">
        <f t="shared" si="2"/>
        <v>17</v>
      </c>
      <c r="C27" s="7" t="s">
        <v>28</v>
      </c>
      <c r="D27" s="11" t="s">
        <v>47</v>
      </c>
      <c r="E27" s="7" t="s">
        <v>11</v>
      </c>
      <c r="F27" s="7">
        <v>100</v>
      </c>
      <c r="G27" s="9"/>
      <c r="H27" s="10" t="s">
        <v>12</v>
      </c>
      <c r="I27" s="30">
        <v>9</v>
      </c>
      <c r="J27" s="20">
        <f t="shared" si="1"/>
        <v>900</v>
      </c>
    </row>
    <row r="28" spans="2:10" ht="40.5" customHeight="1" thickBot="1" x14ac:dyDescent="0.35">
      <c r="B28" s="12">
        <f t="shared" si="2"/>
        <v>18</v>
      </c>
      <c r="C28" s="7" t="s">
        <v>29</v>
      </c>
      <c r="D28" s="8" t="s">
        <v>48</v>
      </c>
      <c r="E28" s="7" t="s">
        <v>26</v>
      </c>
      <c r="F28" s="7">
        <v>1000</v>
      </c>
      <c r="G28" s="9"/>
      <c r="H28" s="10" t="s">
        <v>12</v>
      </c>
      <c r="I28" s="30">
        <v>2.25</v>
      </c>
      <c r="J28" s="20">
        <f t="shared" si="1"/>
        <v>2250</v>
      </c>
    </row>
    <row r="29" spans="2:10" ht="15" thickBot="1" x14ac:dyDescent="0.35">
      <c r="B29" s="38" t="s">
        <v>30</v>
      </c>
      <c r="C29" s="39"/>
      <c r="D29" s="39"/>
      <c r="E29" s="39"/>
      <c r="F29" s="39"/>
      <c r="G29" s="39"/>
      <c r="H29" s="39"/>
      <c r="I29" s="40"/>
      <c r="J29" s="21">
        <f>SUM(J11:J28)</f>
        <v>78324.399999999994</v>
      </c>
    </row>
    <row r="30" spans="2:10" ht="15" thickBot="1" x14ac:dyDescent="0.35">
      <c r="B30" s="38" t="s">
        <v>49</v>
      </c>
      <c r="C30" s="39"/>
      <c r="D30" s="39"/>
      <c r="E30" s="39"/>
      <c r="F30" s="39"/>
      <c r="G30" s="39"/>
      <c r="H30" s="39"/>
      <c r="I30" s="40"/>
      <c r="J30" s="22">
        <f>J29*0.21</f>
        <v>16448.124</v>
      </c>
    </row>
    <row r="31" spans="2:10" ht="15" thickBot="1" x14ac:dyDescent="0.35">
      <c r="B31" s="38" t="s">
        <v>31</v>
      </c>
      <c r="C31" s="39"/>
      <c r="D31" s="39"/>
      <c r="E31" s="39"/>
      <c r="F31" s="39"/>
      <c r="G31" s="39"/>
      <c r="H31" s="39"/>
      <c r="I31" s="40"/>
      <c r="J31" s="22">
        <f>J29+J30</f>
        <v>94772.52399999999</v>
      </c>
    </row>
    <row r="32" spans="2:10" ht="28.5" customHeight="1" x14ac:dyDescent="0.3">
      <c r="B32" s="37" t="s">
        <v>32</v>
      </c>
      <c r="C32" s="37"/>
      <c r="D32" s="37"/>
      <c r="E32" s="37"/>
      <c r="F32" s="37"/>
      <c r="G32" s="37"/>
      <c r="H32" s="37"/>
      <c r="I32" s="37"/>
    </row>
    <row r="35" spans="2:10" ht="33.75" customHeight="1" x14ac:dyDescent="0.3">
      <c r="B35" s="33" t="s">
        <v>33</v>
      </c>
      <c r="C35" s="33"/>
      <c r="D35" s="33"/>
      <c r="E35" s="33"/>
      <c r="F35" s="33"/>
      <c r="G35" s="33"/>
      <c r="H35" s="33"/>
      <c r="I35" s="33"/>
      <c r="J35" s="33"/>
    </row>
    <row r="36" spans="2:10" x14ac:dyDescent="0.3">
      <c r="B36" s="13"/>
    </row>
    <row r="38" spans="2:10" x14ac:dyDescent="0.3">
      <c r="B38" s="34" t="s">
        <v>53</v>
      </c>
      <c r="C38" s="35"/>
      <c r="D38" s="35"/>
      <c r="E38" s="35"/>
      <c r="F38" s="35"/>
      <c r="G38" s="35"/>
      <c r="H38" s="35"/>
      <c r="I38" s="35"/>
      <c r="J38" s="35"/>
    </row>
    <row r="39" spans="2:10" x14ac:dyDescent="0.3">
      <c r="B39" s="35"/>
      <c r="C39" s="35"/>
      <c r="D39" s="35"/>
      <c r="E39" s="35"/>
      <c r="F39" s="35"/>
      <c r="G39" s="35"/>
      <c r="H39" s="35"/>
      <c r="I39" s="35"/>
      <c r="J39" s="35"/>
    </row>
    <row r="40" spans="2:10" ht="24.75" customHeight="1" x14ac:dyDescent="0.3">
      <c r="B40" s="35"/>
      <c r="C40" s="35"/>
      <c r="D40" s="35"/>
      <c r="E40" s="35"/>
      <c r="F40" s="35"/>
      <c r="G40" s="35"/>
      <c r="H40" s="35"/>
      <c r="I40" s="35"/>
      <c r="J40" s="35"/>
    </row>
  </sheetData>
  <mergeCells count="16">
    <mergeCell ref="H1:J1"/>
    <mergeCell ref="D6:I6"/>
    <mergeCell ref="B35:J35"/>
    <mergeCell ref="B38:J40"/>
    <mergeCell ref="I4:J4"/>
    <mergeCell ref="B32:I32"/>
    <mergeCell ref="B29:I29"/>
    <mergeCell ref="B30:I30"/>
    <mergeCell ref="B31:I31"/>
    <mergeCell ref="C11:D11"/>
    <mergeCell ref="C14:C15"/>
    <mergeCell ref="C16:C17"/>
    <mergeCell ref="C13:D13"/>
    <mergeCell ref="C12:D12"/>
    <mergeCell ref="C9:D9"/>
    <mergeCell ref="C10:D10"/>
  </mergeCells>
  <hyperlinks>
    <hyperlink ref="B32" location="_ftn1" display="_ftn1" xr:uid="{E628EB7D-7E0D-42B4-A896-F0EA6C7A436B}"/>
    <hyperlink ref="B35" location="_ftnref1" display="_ftnref1" xr:uid="{3F88C33B-4878-486C-A871-B7EC6999575A}"/>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759e9c-14ca-4d0f-b66a-0508b30e9fc7" xsi:nil="true"/>
    <lcf76f155ced4ddcb4097134ff3c332f xmlns="ca324349-d413-4174-915f-a64b36af2e1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C07F5BCD6EFBF49927B5F3CA650D122" ma:contentTypeVersion="15" ma:contentTypeDescription="Kurkite naują dokumentą." ma:contentTypeScope="" ma:versionID="c916c281038ba1b20b4c36dd5792ce40">
  <xsd:schema xmlns:xsd="http://www.w3.org/2001/XMLSchema" xmlns:xs="http://www.w3.org/2001/XMLSchema" xmlns:p="http://schemas.microsoft.com/office/2006/metadata/properties" xmlns:ns2="ca324349-d413-4174-915f-a64b36af2e10" xmlns:ns3="b6759e9c-14ca-4d0f-b66a-0508b30e9fc7" targetNamespace="http://schemas.microsoft.com/office/2006/metadata/properties" ma:root="true" ma:fieldsID="4d3d7a37e678664e8d11f376713489b7" ns2:_="" ns3:_="">
    <xsd:import namespace="ca324349-d413-4174-915f-a64b36af2e10"/>
    <xsd:import namespace="b6759e9c-14ca-4d0f-b66a-0508b30e9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4349-d413-4174-915f-a64b36af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dfd0875-a63b-4ea6-92e3-295e4b130e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59e9c-14ca-4d0f-b66a-0508b30e9fc7"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18bb19-a7ab-4d9c-902d-5e4a002e8649}" ma:internalName="TaxCatchAll" ma:showField="CatchAllData" ma:web="b6759e9c-14ca-4d0f-b66a-0508b30e9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9BA278-1D2F-42D2-82EF-54C068C0ADE1}">
  <ds:schemaRefs>
    <ds:schemaRef ds:uri="ca324349-d413-4174-915f-a64b36af2e10"/>
    <ds:schemaRef ds:uri="b6759e9c-14ca-4d0f-b66a-0508b30e9fc7"/>
    <ds:schemaRef ds:uri="http://purl.org/dc/elements/1.1/"/>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05BE67A-03CF-4280-974F-3C24AB7138C4}">
  <ds:schemaRefs>
    <ds:schemaRef ds:uri="http://schemas.microsoft.com/sharepoint/v3/contenttype/forms"/>
  </ds:schemaRefs>
</ds:datastoreItem>
</file>

<file path=customXml/itemProps3.xml><?xml version="1.0" encoding="utf-8"?>
<ds:datastoreItem xmlns:ds="http://schemas.openxmlformats.org/officeDocument/2006/customXml" ds:itemID="{6AD461C6-F8DD-4954-AF68-F40B41435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4349-d413-4174-915f-a64b36af2e10"/>
    <ds:schemaRef ds:uri="b6759e9c-14ca-4d0f-b66a-0508b30e9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Įkainiai</vt:lpstr>
      <vt:lpstr>Įkainiai!_ftn1</vt:lpstr>
      <vt:lpstr>Įkainiai!_ftnref1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Stankevičienė</dc:creator>
  <cp:lastModifiedBy>Loreta Stankevičienė</cp:lastModifiedBy>
  <dcterms:created xsi:type="dcterms:W3CDTF">2015-06-05T18:17:20Z</dcterms:created>
  <dcterms:modified xsi:type="dcterms:W3CDTF">2026-01-29T07:22:49Z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0x010100CC07F5BCD6EFBF49927B5F3CA650D122</vt:lpwstr>
  </property>
  <property fmtid="{D5CDD505-2E9C-101B-9397-08002B2CF9AE}" pid="3" name="MediaServiceImageTags">
    <vt:lpwstr/>
  </property>
</Properties>
</file>