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Naudotojas\OneDrive - UAB Urbasta\Desktop\Vytauto laiptai 2025\Pasiūlymas\Žiniaraščiai užpildyti\"/>
    </mc:Choice>
  </mc:AlternateContent>
  <xr:revisionPtr revIDLastSave="0" documentId="13_ncr:1_{26105A80-0646-4C0C-BBD5-53E7C888A7EE}" xr6:coauthVersionLast="47" xr6:coauthVersionMax="47" xr10:uidLastSave="{00000000-0000-0000-0000-000000000000}"/>
  <bookViews>
    <workbookView xWindow="-108" yWindow="-108" windowWidth="23256" windowHeight="12576" xr2:uid="{3EF91C03-F31A-458B-A08C-3E1860501A92}"/>
  </bookViews>
  <sheets>
    <sheet name="Vytauto parko laiptai I" sheetId="1" r:id="rId1"/>
  </sheets>
  <definedNames>
    <definedName name="_Hlk113015249" localSheetId="0">'Vytauto parko laiptai I'!#REF!</definedName>
    <definedName name="_Hlk113015264" localSheetId="0">'Vytauto parko laiptai I'!$B$41</definedName>
    <definedName name="_Hlk113015282" localSheetId="0">'Vytauto parko laiptai I'!$B$40</definedName>
    <definedName name="_Hlk113015842" localSheetId="0">'Vytauto parko laiptai I'!#REF!</definedName>
    <definedName name="_Hlk209606149" localSheetId="0">'Vytauto parko laiptai I'!$B$49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53" i="1"/>
  <c r="F54" i="1"/>
  <c r="F52" i="1"/>
  <c r="F50" i="1"/>
  <c r="F49" i="1"/>
  <c r="F46" i="1"/>
  <c r="F47" i="1"/>
  <c r="F45" i="1"/>
  <c r="F40" i="1"/>
  <c r="F41" i="1"/>
  <c r="F42" i="1"/>
  <c r="F43" i="1"/>
  <c r="F39" i="1"/>
  <c r="F29" i="1"/>
  <c r="F30" i="1"/>
  <c r="F31" i="1"/>
  <c r="F32" i="1"/>
  <c r="F33" i="1"/>
  <c r="F34" i="1"/>
  <c r="F35" i="1"/>
  <c r="F36" i="1"/>
  <c r="F28" i="1"/>
  <c r="F15" i="1"/>
  <c r="F16" i="1"/>
  <c r="F17" i="1"/>
  <c r="F18" i="1"/>
  <c r="F19" i="1"/>
  <c r="F20" i="1"/>
  <c r="F21" i="1"/>
  <c r="F22" i="1"/>
  <c r="F23" i="1"/>
  <c r="F24" i="1"/>
  <c r="F25" i="1"/>
  <c r="F14" i="1"/>
  <c r="F8" i="1"/>
  <c r="F9" i="1"/>
  <c r="F10" i="1"/>
  <c r="F11" i="1"/>
  <c r="F55" i="1" l="1"/>
  <c r="F57" i="1" s="1"/>
  <c r="F58" i="1" s="1"/>
</calcChain>
</file>

<file path=xl/sharedStrings.xml><?xml version="1.0" encoding="utf-8"?>
<sst xmlns="http://schemas.openxmlformats.org/spreadsheetml/2006/main" count="149" uniqueCount="115">
  <si>
    <t>Paruošiamieji ir ardymo darbai</t>
  </si>
  <si>
    <t>vnt.</t>
  </si>
  <si>
    <t>Žemės darbai</t>
  </si>
  <si>
    <t xml:space="preserve">Dirvožemio kasimas ekskavatoriais, pakrovimas į autosavivarčius ir vežimas Rangovo pasirinktu atstumu sandėliavimui </t>
  </si>
  <si>
    <t xml:space="preserve">Dirvožemio sijojimas atskiriant šiukšles </t>
  </si>
  <si>
    <t>Dirvožemio kasimas (šiukšlės), pakrovimas į autosavivarčius ir išvežimas Rangovo pasirinktu atstumu į išlykį</t>
  </si>
  <si>
    <t xml:space="preserve">Grunto sutankinimas </t>
  </si>
  <si>
    <t xml:space="preserve">Plotų ir šlaitų planiravimas </t>
  </si>
  <si>
    <t>Dirvožemio kasimas, pakrovimas į autosavivarčius ir atvežimas į statybos darbų aikštelę iš sandėliavimo vietos (esamos medžiagos vejos atstatymui)</t>
  </si>
  <si>
    <t>Vandens nuleidimo įrenginių įrengimo darbai</t>
  </si>
  <si>
    <t>m</t>
  </si>
  <si>
    <t>Dangų konstrukcijų įrengimo darbai</t>
  </si>
  <si>
    <t>PVM</t>
  </si>
  <si>
    <t>Iš viso, Eur be PVM</t>
  </si>
  <si>
    <t>Vieneto kaina, Eur be PVM</t>
  </si>
  <si>
    <t>1.</t>
  </si>
  <si>
    <t>1.1.</t>
  </si>
  <si>
    <t>1.2.</t>
  </si>
  <si>
    <t>1.3.</t>
  </si>
  <si>
    <t>2.</t>
  </si>
  <si>
    <t>2.1.</t>
  </si>
  <si>
    <t>3.</t>
  </si>
  <si>
    <t>4.</t>
  </si>
  <si>
    <t>4.1.</t>
  </si>
  <si>
    <t>4.1.1.</t>
  </si>
  <si>
    <t>4.1.2.</t>
  </si>
  <si>
    <t>4.1.3.</t>
  </si>
  <si>
    <t>4.2.</t>
  </si>
  <si>
    <t>4.2.1.</t>
  </si>
  <si>
    <t>4.3.</t>
  </si>
  <si>
    <t>4.3.1.</t>
  </si>
  <si>
    <t>5.</t>
  </si>
  <si>
    <t>5.1.</t>
  </si>
  <si>
    <t>5.2.</t>
  </si>
  <si>
    <t>Žemės sankasos įrengimo darbai</t>
  </si>
  <si>
    <t>2.1.1.</t>
  </si>
  <si>
    <t>2.1.2.</t>
  </si>
  <si>
    <t>2.1.3.</t>
  </si>
  <si>
    <t>2.1.4.</t>
  </si>
  <si>
    <t>2.1.5.</t>
  </si>
  <si>
    <t>2.1.6.</t>
  </si>
  <si>
    <t>2.1.7.</t>
  </si>
  <si>
    <t>2.1.8.</t>
  </si>
  <si>
    <t>2.1.9.</t>
  </si>
  <si>
    <t>Grunto kasimas mechanizuotu būdu, pakrovimas į autosavivarčius ir išvežimas Rangovo pasirinktu atstumu į išlykį</t>
  </si>
  <si>
    <t>Bendra vertė, Eur be PVM</t>
  </si>
  <si>
    <t>Bendra vertė, Eur su PVM</t>
  </si>
  <si>
    <t>Pavadinimas ir techninės charakteristikos</t>
  </si>
  <si>
    <t>Eil. Nr.</t>
  </si>
  <si>
    <t>Kiti dangų konstrukcijos įrengimo darbai</t>
  </si>
  <si>
    <t>Pažvyravimas sankryžų ir nuovažų zonose</t>
  </si>
  <si>
    <t>Statybinių atliekų mechanizuotas pakrovimas ir išvežimas Rangovo pasirinktu atstumu utilizavimui</t>
  </si>
  <si>
    <t>3.1.</t>
  </si>
  <si>
    <t>2.1.10.</t>
  </si>
  <si>
    <t>2.1.11.</t>
  </si>
  <si>
    <t>2.1.12.</t>
  </si>
  <si>
    <t>Grunto paskirstymas mechanizuotu būdu</t>
  </si>
  <si>
    <t>Prijungčių (sandarinimo siūlių) įrengimas</t>
  </si>
  <si>
    <t xml:space="preserve">Bordiūrai </t>
  </si>
  <si>
    <t>4.2.2.</t>
  </si>
  <si>
    <t>4.1.4.</t>
  </si>
  <si>
    <t>4.1.5</t>
  </si>
  <si>
    <t>4.2.3.</t>
  </si>
  <si>
    <t>Kiekis</t>
  </si>
  <si>
    <t>Mato vienetas</t>
  </si>
  <si>
    <t>(Vytauto parko l laiptai)</t>
  </si>
  <si>
    <t>1.4.</t>
  </si>
  <si>
    <t>1.5.</t>
  </si>
  <si>
    <t>Šulinių liukų demontavimas</t>
  </si>
  <si>
    <t>Gelžbetoninių šulinių demontavimas</t>
  </si>
  <si>
    <t>Betoninių vejos bordiūrų ant betono pagrindo demontavimas</t>
  </si>
  <si>
    <t>Betono dangos (plytelės) demontavimas</t>
  </si>
  <si>
    <t>Grunto kasimas mechanizuotu būdu, pakrovimas į autosavivarčius ir vežimas Rangovo pasirinktu atstumu sandėliavimui (sankasos įrengimui)</t>
  </si>
  <si>
    <t>Grunto kasimas mechanizuotu būdu, pakrovimas į autosavivarčius ir atvežimas į statybos darbų aikštelę iš sandėliavimo vietos (esamas gruntas sankasos įrengimui) ir paskleidimas vietoje</t>
  </si>
  <si>
    <t xml:space="preserve">Sankasos planiravimas </t>
  </si>
  <si>
    <t>Plotų ir šlaitų sutvarkymas, užpilant 10 cm storio dirvožemio sluoksniu ir užsėjant vejos sėklomis</t>
  </si>
  <si>
    <t>Drenažas (pokonstrukcinis)</t>
  </si>
  <si>
    <t>3.1.3.</t>
  </si>
  <si>
    <t>3.1.4.</t>
  </si>
  <si>
    <t>3.1.5.</t>
  </si>
  <si>
    <t>3.1.6.</t>
  </si>
  <si>
    <t>3.1.7.</t>
  </si>
  <si>
    <t>3.1.2.</t>
  </si>
  <si>
    <t>3.1.8.</t>
  </si>
  <si>
    <t>3.1.9.</t>
  </si>
  <si>
    <t>Filtruojančios geosintetinės medžiagos įrengimas</t>
  </si>
  <si>
    <t>Skaldos / žvyro pagrindo po vamzdynais įrengimas fr. 5/8</t>
  </si>
  <si>
    <t>PP gofruotų perforuotų vamzdžių DN 113/126 su geotekstilės filtru (perforacijos tipas 360º, klasė SN4) klojimas</t>
  </si>
  <si>
    <t>Drenažo vamzdžių užpylimas skaldos / žvyro sluoksniu fr. 11/16</t>
  </si>
  <si>
    <t xml:space="preserve">Drenažo vamzdžių užpylimas vandeniui laidžiu gruntu (apsauginis šalčiui atsparus sluoksnis) </t>
  </si>
  <si>
    <t>PVC drenažo apžiūros šulinio d315 mm įrengimas</t>
  </si>
  <si>
    <t>kompl.</t>
  </si>
  <si>
    <t>Protarpių įrengimas, drenažo vamzdžių pajungimui į šulinius</t>
  </si>
  <si>
    <t>Aklės drenažo vamzdžiams įrengimas</t>
  </si>
  <si>
    <t>Pėsčiųjų takas</t>
  </si>
  <si>
    <t>19 cm storio apsauginio šalčiui atsparaus sluoksnio iš nesurištojo mineralinių medžiagų mišinio įrengimas</t>
  </si>
  <si>
    <t>15 cm storio skaldos pagrindo sluoksnio iš nesurištojo mineralinių medžiagų mišinio įrengimas (fr. 0/45)</t>
  </si>
  <si>
    <t>3 cm storio atsijų sluoksnio įrengimas</t>
  </si>
  <si>
    <t xml:space="preserve">8 cm storio pilkos spalvos betoninių plytelių 400x600 mm įrengimas, užtrinant siūles atsijomis </t>
  </si>
  <si>
    <t>8 cm storio baltos spalvos betoninių plytelių 300x300 mm įrengimas</t>
  </si>
  <si>
    <t>Asfalto dangos suvedimas su esama danga</t>
  </si>
  <si>
    <t>Kiti  darbai</t>
  </si>
  <si>
    <t>Šulinio remontas, atstatant viršutinę dalį nuo perdangos, pritaikymas prie rekonstruotos dangos aukščio</t>
  </si>
  <si>
    <t>Šulinio seno dangčio pakeitimas į kvadratinį ketinį dangtį 25 t apkrovai, su mechaniniu užraktu, su užrašu ir logotipu, montavimas</t>
  </si>
  <si>
    <t>SP dalies sąnaudų kiekių žiniaraštis Nr. 1</t>
  </si>
  <si>
    <t>4.3.1.1.</t>
  </si>
  <si>
    <t xml:space="preserve">Granitinių bordiūrų 100x16x22 cm ant C20/25-XC2-F50-W2 markės betono pagrindo įrengimas </t>
  </si>
  <si>
    <t xml:space="preserve">Granitiniai bordiūrai 100x16x22 cm </t>
  </si>
  <si>
    <r>
      <t>m</t>
    </r>
    <r>
      <rPr>
        <vertAlign val="superscript"/>
        <sz val="11"/>
        <color theme="1"/>
        <rFont val="Calibri"/>
        <family val="2"/>
        <charset val="186"/>
        <scheme val="minor"/>
      </rPr>
      <t>2</t>
    </r>
  </si>
  <si>
    <r>
      <t>m</t>
    </r>
    <r>
      <rPr>
        <vertAlign val="superscript"/>
        <sz val="11"/>
        <color theme="1"/>
        <rFont val="Calibri"/>
        <family val="2"/>
        <charset val="186"/>
        <scheme val="minor"/>
      </rPr>
      <t>3</t>
    </r>
  </si>
  <si>
    <r>
      <t>Šlaito tvirtinimas virš drenažo</t>
    </r>
    <r>
      <rPr>
        <sz val="11"/>
        <color theme="1"/>
        <rFont val="Calibri"/>
        <family val="2"/>
        <charset val="186"/>
        <scheme val="minor"/>
      </rPr>
      <t xml:space="preserve"> baltos spalvos granitine </t>
    </r>
    <r>
      <rPr>
        <sz val="11"/>
        <color rgb="FF000000"/>
        <rFont val="Calibri"/>
        <family val="2"/>
        <charset val="186"/>
        <scheme val="minor"/>
      </rPr>
      <t xml:space="preserve">skalda fr. 30/60, h = 20 cm </t>
    </r>
  </si>
  <si>
    <r>
      <t>m</t>
    </r>
    <r>
      <rPr>
        <vertAlign val="superscript"/>
        <sz val="11"/>
        <rFont val="Calibri"/>
        <family val="2"/>
        <charset val="186"/>
        <scheme val="minor"/>
      </rPr>
      <t>2</t>
    </r>
  </si>
  <si>
    <t>5.2.1.</t>
  </si>
  <si>
    <t>Kvadratinis ketinis dangtis 25 t apkrovai, su mechaniniu užraktu, su užrašu ir logotipu</t>
  </si>
  <si>
    <t>Prašome užpildytus darbų kiekių žiniaraščius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</si>
</sst>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name val="Calibri"/>
      <family val="2"/>
      <charset val="186"/>
      <scheme val="minor"/>
    </font>
    <font>
      <b/>
      <sz val="11"/>
      <color theme="1"/>
      <name val="Calibri"/>
      <family val="2"/>
      <charset val="186"/>
      <scheme val="minor"/>
    </font>
    <font>
      <sz val="11"/>
      <name val="Calibri"/>
      <family val="2"/>
      <charset val="186"/>
      <scheme val="minor"/>
    </font>
    <font>
      <b/>
      <i/>
      <sz val="11"/>
      <color theme="1"/>
      <name val="Calibri"/>
      <family val="2"/>
      <charset val="186"/>
      <scheme val="minor"/>
    </font>
    <font>
      <vertAlign val="superscript"/>
      <sz val="11"/>
      <color theme="1"/>
      <name val="Calibri"/>
      <family val="2"/>
      <charset val="186"/>
      <scheme val="minor"/>
    </font>
    <font>
      <sz val="11"/>
      <color rgb="FF000000"/>
      <name val="Calibri"/>
      <family val="2"/>
      <charset val="186"/>
      <scheme val="minor"/>
    </font>
    <font>
      <b/>
      <i/>
      <sz val="11"/>
      <color rgb="FF000000"/>
      <name val="Calibri"/>
      <family val="2"/>
      <charset val="186"/>
      <scheme val="minor"/>
    </font>
    <font>
      <vertAlign val="superscript"/>
      <sz val="11"/>
      <name val="Calibri"/>
      <family val="2"/>
      <charset val="186"/>
      <scheme val="minor"/>
    </font>
    <font>
      <sz val="11"/>
      <color rgb="FFFF0000"/>
      <name val="Arial Narrow"/>
      <family val="2"/>
      <charset val="186"/>
    </font>
  </fonts>
  <fills count="6">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3">
    <xf numFmtId="0" fontId="0" fillId="0" borderId="0" xfId="0"/>
    <xf numFmtId="0" fontId="3" fillId="0" borderId="0" xfId="0" applyFont="1"/>
    <xf numFmtId="2" fontId="0" fillId="0" borderId="6"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0" fillId="0" borderId="0" xfId="0" applyProtection="1">
      <protection locked="0"/>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wrapText="1"/>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0" fillId="5" borderId="1" xfId="0"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2" fontId="6" fillId="0" borderId="1" xfId="0" applyNumberFormat="1" applyFont="1" applyBorder="1" applyAlignment="1" applyProtection="1">
      <alignment horizontal="center" vertical="center" wrapText="1"/>
      <protection locked="0"/>
    </xf>
    <xf numFmtId="2" fontId="3" fillId="0" borderId="1" xfId="0" applyNumberFormat="1" applyFont="1" applyBorder="1" applyAlignment="1" applyProtection="1">
      <alignment horizontal="center" vertical="center" wrapText="1"/>
      <protection locked="0"/>
    </xf>
    <xf numFmtId="0" fontId="9" fillId="0" borderId="0" xfId="0" applyFont="1" applyAlignment="1">
      <alignment horizontal="left" vertical="center" wrapText="1"/>
    </xf>
    <xf numFmtId="0" fontId="7" fillId="3" borderId="10"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xf numFmtId="0" fontId="7" fillId="4" borderId="13" xfId="0" applyFont="1" applyFill="1" applyBorder="1" applyAlignment="1" applyProtection="1">
      <alignment horizontal="left" vertical="center" wrapText="1"/>
      <protection locked="0"/>
    </xf>
    <xf numFmtId="0" fontId="7" fillId="4" borderId="0" xfId="0" applyFont="1" applyFill="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7" fillId="4" borderId="9" xfId="0" applyFont="1" applyFill="1" applyBorder="1" applyAlignment="1" applyProtection="1">
      <alignment horizontal="left" vertical="center" wrapText="1"/>
      <protection locked="0"/>
    </xf>
    <xf numFmtId="0" fontId="4" fillId="4" borderId="2" xfId="0" applyFont="1" applyFill="1" applyBorder="1" applyAlignment="1" applyProtection="1">
      <alignment horizontal="left" vertical="center" wrapText="1"/>
      <protection locked="0"/>
    </xf>
    <xf numFmtId="0" fontId="4" fillId="4" borderId="1" xfId="0" applyFont="1" applyFill="1" applyBorder="1" applyAlignment="1" applyProtection="1">
      <alignment horizontal="left" vertical="center" wrapText="1"/>
      <protection locked="0"/>
    </xf>
    <xf numFmtId="0" fontId="7" fillId="4" borderId="7" xfId="0" applyFont="1" applyFill="1" applyBorder="1" applyAlignment="1" applyProtection="1">
      <alignment horizontal="left" vertical="center" wrapText="1"/>
      <protection locked="0"/>
    </xf>
    <xf numFmtId="0" fontId="7" fillId="4" borderId="5" xfId="0" applyFont="1" applyFill="1" applyBorder="1" applyAlignment="1" applyProtection="1">
      <alignment horizontal="left" vertical="center" wrapText="1"/>
      <protection locked="0"/>
    </xf>
    <xf numFmtId="0" fontId="7" fillId="4" borderId="6" xfId="0" applyFont="1" applyFill="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2" fontId="0" fillId="0" borderId="2" xfId="0" applyNumberFormat="1" applyBorder="1" applyAlignment="1" applyProtection="1">
      <alignment horizontal="center" vertical="center" wrapText="1"/>
      <protection locked="0"/>
    </xf>
    <xf numFmtId="2" fontId="0" fillId="0" borderId="3" xfId="0" applyNumberFormat="1" applyBorder="1" applyAlignment="1" applyProtection="1">
      <alignment horizontal="center" vertical="center" wrapText="1"/>
      <protection locked="0"/>
    </xf>
    <xf numFmtId="2" fontId="0" fillId="0" borderId="15" xfId="0" applyNumberForma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4" fillId="3" borderId="10" xfId="0" applyFont="1" applyFill="1" applyBorder="1" applyAlignment="1" applyProtection="1">
      <alignment vertical="center" wrapText="1"/>
      <protection locked="0"/>
    </xf>
    <xf numFmtId="0" fontId="4" fillId="3" borderId="11" xfId="0" applyFont="1" applyFill="1" applyBorder="1" applyAlignment="1" applyProtection="1">
      <alignment vertical="center" wrapText="1"/>
      <protection locked="0"/>
    </xf>
    <xf numFmtId="0" fontId="4" fillId="3" borderId="5" xfId="0" applyFont="1" applyFill="1" applyBorder="1" applyAlignment="1" applyProtection="1">
      <alignment vertical="center" wrapText="1"/>
      <protection locked="0"/>
    </xf>
    <xf numFmtId="0" fontId="4" fillId="3" borderId="6" xfId="0" applyFont="1" applyFill="1" applyBorder="1" applyAlignment="1" applyProtection="1">
      <alignment vertical="center" wrapText="1"/>
      <protection locked="0"/>
    </xf>
    <xf numFmtId="0" fontId="4" fillId="2" borderId="1"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left" vertical="center" wrapText="1"/>
      <protection locked="0"/>
    </xf>
    <xf numFmtId="0" fontId="4" fillId="4" borderId="8" xfId="0" applyFont="1" applyFill="1" applyBorder="1" applyAlignment="1" applyProtection="1">
      <alignment horizontal="left" vertical="center" wrapText="1"/>
      <protection locked="0"/>
    </xf>
    <xf numFmtId="0" fontId="4" fillId="4" borderId="5"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4" fillId="3" borderId="12" xfId="0" applyFont="1" applyFill="1" applyBorder="1" applyAlignment="1" applyProtection="1">
      <alignment horizontal="left" vertical="center" wrapText="1"/>
      <protection locked="0"/>
    </xf>
    <xf numFmtId="0" fontId="2" fillId="0" borderId="0" xfId="0" applyFont="1" applyAlignment="1">
      <alignment horizontal="center" vertical="center"/>
    </xf>
    <xf numFmtId="0" fontId="4" fillId="3" borderId="7"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3B78E-C90A-457C-AEA3-76DCFCE13601}">
  <sheetPr>
    <pageSetUpPr fitToPage="1"/>
  </sheetPr>
  <dimension ref="A2:F61"/>
  <sheetViews>
    <sheetView tabSelected="1" topLeftCell="A40" zoomScaleNormal="100" workbookViewId="0">
      <selection activeCell="G46" sqref="G46"/>
    </sheetView>
  </sheetViews>
  <sheetFormatPr defaultRowHeight="14.4" x14ac:dyDescent="0.3"/>
  <cols>
    <col min="2" max="2" width="54.33203125" customWidth="1"/>
    <col min="3" max="3" width="10.44140625" customWidth="1"/>
    <col min="5" max="5" width="12" customWidth="1"/>
    <col min="6" max="6" width="14.44140625" customWidth="1"/>
  </cols>
  <sheetData>
    <row r="2" spans="1:6" x14ac:dyDescent="0.3">
      <c r="A2" s="58" t="s">
        <v>104</v>
      </c>
      <c r="B2" s="58"/>
      <c r="C2" s="58"/>
      <c r="D2" s="58"/>
      <c r="E2" s="58"/>
      <c r="F2" s="58"/>
    </row>
    <row r="3" spans="1:6" x14ac:dyDescent="0.3">
      <c r="A3" s="58" t="s">
        <v>65</v>
      </c>
      <c r="B3" s="58"/>
      <c r="C3" s="58"/>
      <c r="D3" s="58"/>
      <c r="E3" s="58"/>
      <c r="F3" s="58"/>
    </row>
    <row r="4" spans="1:6" ht="49.5" customHeight="1" x14ac:dyDescent="0.3">
      <c r="A4" s="50" t="s">
        <v>48</v>
      </c>
      <c r="B4" s="50" t="s">
        <v>47</v>
      </c>
      <c r="C4" s="50" t="s">
        <v>64</v>
      </c>
      <c r="D4" s="50" t="s">
        <v>63</v>
      </c>
      <c r="E4" s="50" t="s">
        <v>14</v>
      </c>
      <c r="F4" s="50" t="s">
        <v>13</v>
      </c>
    </row>
    <row r="5" spans="1:6" ht="33" customHeight="1" x14ac:dyDescent="0.3">
      <c r="A5" s="50"/>
      <c r="B5" s="50"/>
      <c r="C5" s="50"/>
      <c r="D5" s="50"/>
      <c r="E5" s="50"/>
      <c r="F5" s="50"/>
    </row>
    <row r="6" spans="1:6" x14ac:dyDescent="0.3">
      <c r="A6" s="4" t="s">
        <v>15</v>
      </c>
      <c r="B6" s="59" t="s">
        <v>0</v>
      </c>
      <c r="C6" s="60"/>
      <c r="D6" s="60"/>
      <c r="E6" s="61"/>
      <c r="F6" s="62"/>
    </row>
    <row r="7" spans="1:6" x14ac:dyDescent="0.3">
      <c r="A7" s="8" t="s">
        <v>16</v>
      </c>
      <c r="B7" s="9" t="s">
        <v>68</v>
      </c>
      <c r="C7" s="10" t="s">
        <v>1</v>
      </c>
      <c r="D7" s="11">
        <v>5</v>
      </c>
      <c r="E7" s="2">
        <v>12</v>
      </c>
      <c r="F7" s="2">
        <f>ROUND(D7*E7,2)</f>
        <v>60</v>
      </c>
    </row>
    <row r="8" spans="1:6" x14ac:dyDescent="0.3">
      <c r="A8" s="8" t="s">
        <v>17</v>
      </c>
      <c r="B8" s="9" t="s">
        <v>69</v>
      </c>
      <c r="C8" s="10" t="s">
        <v>1</v>
      </c>
      <c r="D8" s="11">
        <v>5</v>
      </c>
      <c r="E8" s="2">
        <v>140</v>
      </c>
      <c r="F8" s="2">
        <f t="shared" ref="F8:F11" si="0">ROUND(D8*E8,2)</f>
        <v>700</v>
      </c>
    </row>
    <row r="9" spans="1:6" x14ac:dyDescent="0.3">
      <c r="A9" s="8" t="s">
        <v>18</v>
      </c>
      <c r="B9" s="9" t="s">
        <v>70</v>
      </c>
      <c r="C9" s="10" t="s">
        <v>10</v>
      </c>
      <c r="D9" s="11">
        <v>460</v>
      </c>
      <c r="E9" s="2">
        <v>6</v>
      </c>
      <c r="F9" s="2">
        <f t="shared" si="0"/>
        <v>2760</v>
      </c>
    </row>
    <row r="10" spans="1:6" ht="16.2" x14ac:dyDescent="0.3">
      <c r="A10" s="8" t="s">
        <v>66</v>
      </c>
      <c r="B10" s="9" t="s">
        <v>71</v>
      </c>
      <c r="C10" s="10" t="s">
        <v>108</v>
      </c>
      <c r="D10" s="11">
        <v>558</v>
      </c>
      <c r="E10" s="2">
        <v>1.2</v>
      </c>
      <c r="F10" s="2">
        <f t="shared" si="0"/>
        <v>669.6</v>
      </c>
    </row>
    <row r="11" spans="1:6" ht="28.8" x14ac:dyDescent="0.3">
      <c r="A11" s="8" t="s">
        <v>67</v>
      </c>
      <c r="B11" s="9" t="s">
        <v>51</v>
      </c>
      <c r="C11" s="12" t="s">
        <v>91</v>
      </c>
      <c r="D11" s="13">
        <v>1</v>
      </c>
      <c r="E11" s="2">
        <v>5000</v>
      </c>
      <c r="F11" s="2">
        <f t="shared" si="0"/>
        <v>5000</v>
      </c>
    </row>
    <row r="12" spans="1:6" ht="18" customHeight="1" x14ac:dyDescent="0.3">
      <c r="A12" s="4" t="s">
        <v>19</v>
      </c>
      <c r="B12" s="46" t="s">
        <v>34</v>
      </c>
      <c r="C12" s="47"/>
      <c r="D12" s="47"/>
      <c r="E12" s="48"/>
      <c r="F12" s="49"/>
    </row>
    <row r="13" spans="1:6" x14ac:dyDescent="0.3">
      <c r="A13" s="5" t="s">
        <v>20</v>
      </c>
      <c r="B13" s="51" t="s">
        <v>2</v>
      </c>
      <c r="C13" s="52"/>
      <c r="D13" s="52"/>
      <c r="E13" s="53"/>
      <c r="F13" s="54"/>
    </row>
    <row r="14" spans="1:6" ht="43.2" x14ac:dyDescent="0.3">
      <c r="A14" s="8" t="s">
        <v>35</v>
      </c>
      <c r="B14" s="9" t="s">
        <v>3</v>
      </c>
      <c r="C14" s="10" t="s">
        <v>109</v>
      </c>
      <c r="D14" s="11">
        <v>180</v>
      </c>
      <c r="E14" s="2">
        <v>8</v>
      </c>
      <c r="F14" s="3">
        <f>ROUND(D14*E14,2)</f>
        <v>1440</v>
      </c>
    </row>
    <row r="15" spans="1:6" ht="16.2" x14ac:dyDescent="0.3">
      <c r="A15" s="8" t="s">
        <v>36</v>
      </c>
      <c r="B15" s="9" t="s">
        <v>4</v>
      </c>
      <c r="C15" s="10" t="s">
        <v>109</v>
      </c>
      <c r="D15" s="11">
        <v>220</v>
      </c>
      <c r="E15" s="2">
        <v>3.12</v>
      </c>
      <c r="F15" s="3">
        <f t="shared" ref="F15:F25" si="1">ROUND(D15*E15,2)</f>
        <v>686.4</v>
      </c>
    </row>
    <row r="16" spans="1:6" ht="32.25" customHeight="1" x14ac:dyDescent="0.3">
      <c r="A16" s="8" t="s">
        <v>37</v>
      </c>
      <c r="B16" s="9" t="s">
        <v>5</v>
      </c>
      <c r="C16" s="10" t="s">
        <v>109</v>
      </c>
      <c r="D16" s="11">
        <v>40</v>
      </c>
      <c r="E16" s="2">
        <v>12</v>
      </c>
      <c r="F16" s="3">
        <f t="shared" si="1"/>
        <v>480</v>
      </c>
    </row>
    <row r="17" spans="1:6" ht="28.8" x14ac:dyDescent="0.3">
      <c r="A17" s="8" t="s">
        <v>38</v>
      </c>
      <c r="B17" s="9" t="s">
        <v>44</v>
      </c>
      <c r="C17" s="10" t="s">
        <v>109</v>
      </c>
      <c r="D17" s="11">
        <v>600</v>
      </c>
      <c r="E17" s="2">
        <v>14</v>
      </c>
      <c r="F17" s="3">
        <f t="shared" si="1"/>
        <v>8400</v>
      </c>
    </row>
    <row r="18" spans="1:6" ht="43.2" x14ac:dyDescent="0.3">
      <c r="A18" s="8" t="s">
        <v>39</v>
      </c>
      <c r="B18" s="9" t="s">
        <v>72</v>
      </c>
      <c r="C18" s="10" t="s">
        <v>109</v>
      </c>
      <c r="D18" s="11">
        <v>900</v>
      </c>
      <c r="E18" s="2">
        <v>11</v>
      </c>
      <c r="F18" s="3">
        <f t="shared" si="1"/>
        <v>9900</v>
      </c>
    </row>
    <row r="19" spans="1:6" ht="57.6" x14ac:dyDescent="0.3">
      <c r="A19" s="8" t="s">
        <v>40</v>
      </c>
      <c r="B19" s="9" t="s">
        <v>73</v>
      </c>
      <c r="C19" s="10" t="s">
        <v>109</v>
      </c>
      <c r="D19" s="11">
        <v>300</v>
      </c>
      <c r="E19" s="2">
        <v>12</v>
      </c>
      <c r="F19" s="3">
        <f t="shared" si="1"/>
        <v>3600</v>
      </c>
    </row>
    <row r="20" spans="1:6" ht="16.2" x14ac:dyDescent="0.3">
      <c r="A20" s="8" t="s">
        <v>41</v>
      </c>
      <c r="B20" s="9" t="s">
        <v>56</v>
      </c>
      <c r="C20" s="10" t="s">
        <v>109</v>
      </c>
      <c r="D20" s="11">
        <v>300</v>
      </c>
      <c r="E20" s="2">
        <v>3</v>
      </c>
      <c r="F20" s="3">
        <f t="shared" si="1"/>
        <v>900</v>
      </c>
    </row>
    <row r="21" spans="1:6" ht="16.2" x14ac:dyDescent="0.3">
      <c r="A21" s="8" t="s">
        <v>42</v>
      </c>
      <c r="B21" s="9" t="s">
        <v>74</v>
      </c>
      <c r="C21" s="10" t="s">
        <v>108</v>
      </c>
      <c r="D21" s="11">
        <v>600</v>
      </c>
      <c r="E21" s="2">
        <v>1.9</v>
      </c>
      <c r="F21" s="3">
        <f t="shared" si="1"/>
        <v>1140</v>
      </c>
    </row>
    <row r="22" spans="1:6" ht="16.2" x14ac:dyDescent="0.3">
      <c r="A22" s="8" t="s">
        <v>43</v>
      </c>
      <c r="B22" s="9" t="s">
        <v>6</v>
      </c>
      <c r="C22" s="10" t="s">
        <v>109</v>
      </c>
      <c r="D22" s="11">
        <v>480</v>
      </c>
      <c r="E22" s="2">
        <v>0.95</v>
      </c>
      <c r="F22" s="3">
        <f t="shared" si="1"/>
        <v>456</v>
      </c>
    </row>
    <row r="23" spans="1:6" ht="16.2" x14ac:dyDescent="0.3">
      <c r="A23" s="8" t="s">
        <v>53</v>
      </c>
      <c r="B23" s="9" t="s">
        <v>7</v>
      </c>
      <c r="C23" s="10" t="s">
        <v>108</v>
      </c>
      <c r="D23" s="11">
        <v>1000</v>
      </c>
      <c r="E23" s="2">
        <v>1.9</v>
      </c>
      <c r="F23" s="3">
        <f t="shared" si="1"/>
        <v>1900</v>
      </c>
    </row>
    <row r="24" spans="1:6" ht="43.2" x14ac:dyDescent="0.3">
      <c r="A24" s="8" t="s">
        <v>54</v>
      </c>
      <c r="B24" s="9" t="s">
        <v>8</v>
      </c>
      <c r="C24" s="10" t="s">
        <v>109</v>
      </c>
      <c r="D24" s="11">
        <v>180</v>
      </c>
      <c r="E24" s="2">
        <v>9.9700000000000006</v>
      </c>
      <c r="F24" s="3">
        <f t="shared" si="1"/>
        <v>1794.6</v>
      </c>
    </row>
    <row r="25" spans="1:6" ht="28.8" x14ac:dyDescent="0.3">
      <c r="A25" s="8" t="s">
        <v>55</v>
      </c>
      <c r="B25" s="9" t="s">
        <v>75</v>
      </c>
      <c r="C25" s="10" t="s">
        <v>108</v>
      </c>
      <c r="D25" s="11">
        <v>1500</v>
      </c>
      <c r="E25" s="2">
        <v>5.75</v>
      </c>
      <c r="F25" s="3">
        <f t="shared" si="1"/>
        <v>8625</v>
      </c>
    </row>
    <row r="26" spans="1:6" ht="17.100000000000001" customHeight="1" x14ac:dyDescent="0.3">
      <c r="A26" s="4" t="s">
        <v>21</v>
      </c>
      <c r="B26" s="55" t="s">
        <v>9</v>
      </c>
      <c r="C26" s="56"/>
      <c r="D26" s="56"/>
      <c r="E26" s="56"/>
      <c r="F26" s="57"/>
    </row>
    <row r="27" spans="1:6" ht="16.5" customHeight="1" x14ac:dyDescent="0.3">
      <c r="A27" s="5" t="s">
        <v>52</v>
      </c>
      <c r="B27" s="30" t="s">
        <v>76</v>
      </c>
      <c r="C27" s="30"/>
      <c r="D27" s="30"/>
      <c r="E27" s="31"/>
      <c r="F27" s="31"/>
    </row>
    <row r="28" spans="1:6" ht="16.2" x14ac:dyDescent="0.3">
      <c r="A28" s="8" t="s">
        <v>52</v>
      </c>
      <c r="B28" s="9" t="s">
        <v>85</v>
      </c>
      <c r="C28" s="10" t="s">
        <v>108</v>
      </c>
      <c r="D28" s="11">
        <v>1587</v>
      </c>
      <c r="E28" s="3">
        <v>1.42</v>
      </c>
      <c r="F28" s="3">
        <f>ROUND(D28*E28,2)</f>
        <v>2253.54</v>
      </c>
    </row>
    <row r="29" spans="1:6" ht="16.2" x14ac:dyDescent="0.3">
      <c r="A29" s="8" t="s">
        <v>82</v>
      </c>
      <c r="B29" s="9" t="s">
        <v>86</v>
      </c>
      <c r="C29" s="10" t="s">
        <v>109</v>
      </c>
      <c r="D29" s="11">
        <v>26</v>
      </c>
      <c r="E29" s="3">
        <v>70</v>
      </c>
      <c r="F29" s="3">
        <f t="shared" ref="F29:F36" si="2">ROUND(D29*E29,2)</f>
        <v>1820</v>
      </c>
    </row>
    <row r="30" spans="1:6" ht="30.75" customHeight="1" x14ac:dyDescent="0.3">
      <c r="A30" s="8" t="s">
        <v>77</v>
      </c>
      <c r="B30" s="9" t="s">
        <v>87</v>
      </c>
      <c r="C30" s="10" t="s">
        <v>10</v>
      </c>
      <c r="D30" s="11">
        <v>661</v>
      </c>
      <c r="E30" s="3">
        <v>12</v>
      </c>
      <c r="F30" s="3">
        <f t="shared" si="2"/>
        <v>7932</v>
      </c>
    </row>
    <row r="31" spans="1:6" ht="16.2" x14ac:dyDescent="0.3">
      <c r="A31" s="8" t="s">
        <v>78</v>
      </c>
      <c r="B31" s="9" t="s">
        <v>88</v>
      </c>
      <c r="C31" s="10" t="s">
        <v>109</v>
      </c>
      <c r="D31" s="11">
        <v>106</v>
      </c>
      <c r="E31" s="3">
        <v>50</v>
      </c>
      <c r="F31" s="3">
        <f t="shared" si="2"/>
        <v>5300</v>
      </c>
    </row>
    <row r="32" spans="1:6" ht="28.8" x14ac:dyDescent="0.3">
      <c r="A32" s="8" t="s">
        <v>79</v>
      </c>
      <c r="B32" s="9" t="s">
        <v>89</v>
      </c>
      <c r="C32" s="10" t="s">
        <v>109</v>
      </c>
      <c r="D32" s="11">
        <v>245</v>
      </c>
      <c r="E32" s="3">
        <v>30</v>
      </c>
      <c r="F32" s="3">
        <f t="shared" si="2"/>
        <v>7350</v>
      </c>
    </row>
    <row r="33" spans="1:6" x14ac:dyDescent="0.3">
      <c r="A33" s="8" t="s">
        <v>80</v>
      </c>
      <c r="B33" s="9" t="s">
        <v>90</v>
      </c>
      <c r="C33" s="10" t="s">
        <v>91</v>
      </c>
      <c r="D33" s="11">
        <v>7</v>
      </c>
      <c r="E33" s="3">
        <v>380</v>
      </c>
      <c r="F33" s="3">
        <f t="shared" si="2"/>
        <v>2660</v>
      </c>
    </row>
    <row r="34" spans="1:6" x14ac:dyDescent="0.3">
      <c r="A34" s="8" t="s">
        <v>81</v>
      </c>
      <c r="B34" s="9" t="s">
        <v>92</v>
      </c>
      <c r="C34" s="10" t="s">
        <v>1</v>
      </c>
      <c r="D34" s="11">
        <v>21</v>
      </c>
      <c r="E34" s="3">
        <v>29.04</v>
      </c>
      <c r="F34" s="3">
        <f t="shared" si="2"/>
        <v>609.84</v>
      </c>
    </row>
    <row r="35" spans="1:6" x14ac:dyDescent="0.3">
      <c r="A35" s="8" t="s">
        <v>83</v>
      </c>
      <c r="B35" s="9" t="s">
        <v>93</v>
      </c>
      <c r="C35" s="10" t="s">
        <v>1</v>
      </c>
      <c r="D35" s="11">
        <v>8</v>
      </c>
      <c r="E35" s="3">
        <v>25.65</v>
      </c>
      <c r="F35" s="3">
        <f t="shared" si="2"/>
        <v>205.2</v>
      </c>
    </row>
    <row r="36" spans="1:6" ht="28.8" x14ac:dyDescent="0.3">
      <c r="A36" s="8" t="s">
        <v>84</v>
      </c>
      <c r="B36" s="14" t="s">
        <v>110</v>
      </c>
      <c r="C36" s="10" t="s">
        <v>109</v>
      </c>
      <c r="D36" s="11">
        <v>149</v>
      </c>
      <c r="E36" s="3">
        <v>72.83</v>
      </c>
      <c r="F36" s="3">
        <f t="shared" si="2"/>
        <v>10851.67</v>
      </c>
    </row>
    <row r="37" spans="1:6" x14ac:dyDescent="0.3">
      <c r="A37" s="4" t="s">
        <v>22</v>
      </c>
      <c r="B37" s="22" t="s">
        <v>11</v>
      </c>
      <c r="C37" s="23"/>
      <c r="D37" s="23"/>
      <c r="E37" s="24"/>
      <c r="F37" s="25"/>
    </row>
    <row r="38" spans="1:6" x14ac:dyDescent="0.3">
      <c r="A38" s="6" t="s">
        <v>23</v>
      </c>
      <c r="B38" s="26" t="s">
        <v>94</v>
      </c>
      <c r="C38" s="27"/>
      <c r="D38" s="27"/>
      <c r="E38" s="28"/>
      <c r="F38" s="29"/>
    </row>
    <row r="39" spans="1:6" ht="28.8" x14ac:dyDescent="0.3">
      <c r="A39" s="15" t="s">
        <v>24</v>
      </c>
      <c r="B39" s="9" t="s">
        <v>95</v>
      </c>
      <c r="C39" s="8" t="s">
        <v>109</v>
      </c>
      <c r="D39" s="11">
        <v>89</v>
      </c>
      <c r="E39" s="3">
        <v>30</v>
      </c>
      <c r="F39" s="3">
        <f>ROUND(D39*E39,2)</f>
        <v>2670</v>
      </c>
    </row>
    <row r="40" spans="1:6" ht="28.8" x14ac:dyDescent="0.3">
      <c r="A40" s="15" t="s">
        <v>25</v>
      </c>
      <c r="B40" s="9" t="s">
        <v>96</v>
      </c>
      <c r="C40" s="8" t="s">
        <v>108</v>
      </c>
      <c r="D40" s="11">
        <v>468</v>
      </c>
      <c r="E40" s="3">
        <v>11.66</v>
      </c>
      <c r="F40" s="3">
        <f t="shared" ref="F40:F43" si="3">ROUND(D40*E40,2)</f>
        <v>5456.88</v>
      </c>
    </row>
    <row r="41" spans="1:6" ht="16.2" x14ac:dyDescent="0.3">
      <c r="A41" s="15" t="s">
        <v>26</v>
      </c>
      <c r="B41" s="9" t="s">
        <v>97</v>
      </c>
      <c r="C41" s="8" t="s">
        <v>108</v>
      </c>
      <c r="D41" s="11">
        <v>468</v>
      </c>
      <c r="E41" s="3">
        <v>2.65</v>
      </c>
      <c r="F41" s="3">
        <f t="shared" si="3"/>
        <v>1240.2</v>
      </c>
    </row>
    <row r="42" spans="1:6" ht="27" customHeight="1" x14ac:dyDescent="0.3">
      <c r="A42" s="15" t="s">
        <v>60</v>
      </c>
      <c r="B42" s="9" t="s">
        <v>98</v>
      </c>
      <c r="C42" s="8" t="s">
        <v>108</v>
      </c>
      <c r="D42" s="11">
        <v>359</v>
      </c>
      <c r="E42" s="19">
        <v>28.84</v>
      </c>
      <c r="F42" s="3">
        <f t="shared" si="3"/>
        <v>10353.56</v>
      </c>
    </row>
    <row r="43" spans="1:6" ht="27.6" customHeight="1" x14ac:dyDescent="0.3">
      <c r="A43" s="15" t="s">
        <v>61</v>
      </c>
      <c r="B43" s="9" t="s">
        <v>99</v>
      </c>
      <c r="C43" s="8" t="s">
        <v>108</v>
      </c>
      <c r="D43" s="11">
        <v>109</v>
      </c>
      <c r="E43" s="3">
        <v>37.520000000000003</v>
      </c>
      <c r="F43" s="3">
        <f t="shared" si="3"/>
        <v>4089.68</v>
      </c>
    </row>
    <row r="44" spans="1:6" ht="17.100000000000001" customHeight="1" x14ac:dyDescent="0.3">
      <c r="A44" s="5" t="s">
        <v>27</v>
      </c>
      <c r="B44" s="26" t="s">
        <v>49</v>
      </c>
      <c r="C44" s="27"/>
      <c r="D44" s="27"/>
      <c r="E44" s="33"/>
      <c r="F44" s="34"/>
    </row>
    <row r="45" spans="1:6" x14ac:dyDescent="0.3">
      <c r="A45" s="15" t="s">
        <v>28</v>
      </c>
      <c r="B45" s="9" t="s">
        <v>57</v>
      </c>
      <c r="C45" s="8" t="s">
        <v>10</v>
      </c>
      <c r="D45" s="11">
        <v>2</v>
      </c>
      <c r="E45" s="3">
        <v>20.98</v>
      </c>
      <c r="F45" s="3">
        <f>ROUND(D45*E45,2)</f>
        <v>41.96</v>
      </c>
    </row>
    <row r="46" spans="1:6" ht="16.2" x14ac:dyDescent="0.3">
      <c r="A46" s="15" t="s">
        <v>59</v>
      </c>
      <c r="B46" s="9" t="s">
        <v>50</v>
      </c>
      <c r="C46" s="8" t="s">
        <v>109</v>
      </c>
      <c r="D46" s="11">
        <v>2</v>
      </c>
      <c r="E46" s="19">
        <v>96.1</v>
      </c>
      <c r="F46" s="3">
        <f t="shared" ref="F46:F47" si="4">ROUND(D46*E46,2)</f>
        <v>192.2</v>
      </c>
    </row>
    <row r="47" spans="1:6" s="1" customFormat="1" ht="16.2" x14ac:dyDescent="0.3">
      <c r="A47" s="16" t="s">
        <v>62</v>
      </c>
      <c r="B47" s="17" t="s">
        <v>100</v>
      </c>
      <c r="C47" s="18" t="s">
        <v>111</v>
      </c>
      <c r="D47" s="13">
        <v>1</v>
      </c>
      <c r="E47" s="20">
        <v>42.17</v>
      </c>
      <c r="F47" s="3">
        <f t="shared" si="4"/>
        <v>42.17</v>
      </c>
    </row>
    <row r="48" spans="1:6" x14ac:dyDescent="0.3">
      <c r="A48" s="5" t="s">
        <v>29</v>
      </c>
      <c r="B48" s="32" t="s">
        <v>58</v>
      </c>
      <c r="C48" s="28"/>
      <c r="D48" s="28"/>
      <c r="E48" s="33"/>
      <c r="F48" s="34"/>
    </row>
    <row r="49" spans="1:6" ht="28.8" x14ac:dyDescent="0.3">
      <c r="A49" s="15" t="s">
        <v>30</v>
      </c>
      <c r="B49" s="9" t="s">
        <v>106</v>
      </c>
      <c r="C49" s="8" t="s">
        <v>10</v>
      </c>
      <c r="D49" s="11">
        <v>468</v>
      </c>
      <c r="E49" s="2">
        <v>20.69</v>
      </c>
      <c r="F49" s="3">
        <f>ROUND(D49*E49,2)</f>
        <v>9682.92</v>
      </c>
    </row>
    <row r="50" spans="1:6" x14ac:dyDescent="0.3">
      <c r="A50" s="15" t="s">
        <v>105</v>
      </c>
      <c r="B50" s="9" t="s">
        <v>107</v>
      </c>
      <c r="C50" s="8" t="s">
        <v>10</v>
      </c>
      <c r="D50" s="11">
        <v>468</v>
      </c>
      <c r="E50" s="2">
        <v>20.07</v>
      </c>
      <c r="F50" s="3">
        <f>ROUND(D50*E50,2)</f>
        <v>9392.76</v>
      </c>
    </row>
    <row r="51" spans="1:6" x14ac:dyDescent="0.3">
      <c r="A51" s="5" t="s">
        <v>31</v>
      </c>
      <c r="B51" s="32" t="s">
        <v>101</v>
      </c>
      <c r="C51" s="28"/>
      <c r="D51" s="28"/>
      <c r="E51" s="33"/>
      <c r="F51" s="34"/>
    </row>
    <row r="52" spans="1:6" ht="28.8" x14ac:dyDescent="0.3">
      <c r="A52" s="15" t="s">
        <v>32</v>
      </c>
      <c r="B52" s="9" t="s">
        <v>102</v>
      </c>
      <c r="C52" s="8" t="s">
        <v>91</v>
      </c>
      <c r="D52" s="11">
        <v>5</v>
      </c>
      <c r="E52" s="3">
        <v>350</v>
      </c>
      <c r="F52" s="3">
        <f>ROUND(D52*E52,2)</f>
        <v>1750</v>
      </c>
    </row>
    <row r="53" spans="1:6" ht="43.2" x14ac:dyDescent="0.3">
      <c r="A53" s="15" t="s">
        <v>33</v>
      </c>
      <c r="B53" s="9" t="s">
        <v>103</v>
      </c>
      <c r="C53" s="8" t="s">
        <v>1</v>
      </c>
      <c r="D53" s="11">
        <v>5</v>
      </c>
      <c r="E53" s="3">
        <v>55.27</v>
      </c>
      <c r="F53" s="3">
        <f t="shared" ref="F53:F54" si="5">ROUND(D53*E53,2)</f>
        <v>276.35000000000002</v>
      </c>
    </row>
    <row r="54" spans="1:6" ht="28.8" x14ac:dyDescent="0.3">
      <c r="A54" s="15" t="s">
        <v>112</v>
      </c>
      <c r="B54" s="9" t="s">
        <v>113</v>
      </c>
      <c r="C54" s="8" t="s">
        <v>1</v>
      </c>
      <c r="D54" s="11">
        <v>5</v>
      </c>
      <c r="E54" s="3">
        <v>292.16000000000003</v>
      </c>
      <c r="F54" s="3">
        <f t="shared" si="5"/>
        <v>1460.8</v>
      </c>
    </row>
    <row r="55" spans="1:6" ht="16.5" customHeight="1" x14ac:dyDescent="0.3">
      <c r="A55" s="7"/>
      <c r="B55" s="7"/>
      <c r="C55" s="7"/>
      <c r="D55" s="44" t="s">
        <v>45</v>
      </c>
      <c r="E55" s="45"/>
      <c r="F55" s="41">
        <f>ROUND(F7+F8+F9+F10+F11+F14+F15+F16+F17+F18+F19+F20+F21+F22+F23+F24+F25+F28+F29+F30+F31+F32+F33+F34+F35+F36+F39+F40+F41+F42+F43+F45+F46+F47+F49+F50+F52+F53+F54,2)</f>
        <v>134143.32999999999</v>
      </c>
    </row>
    <row r="56" spans="1:6" ht="16.5" customHeight="1" x14ac:dyDescent="0.3">
      <c r="A56" s="7"/>
      <c r="B56" s="7"/>
      <c r="C56" s="7"/>
      <c r="D56" s="37"/>
      <c r="E56" s="38"/>
      <c r="F56" s="40"/>
    </row>
    <row r="57" spans="1:6" x14ac:dyDescent="0.3">
      <c r="A57" s="7"/>
      <c r="B57" s="7"/>
      <c r="C57" s="7"/>
      <c r="D57" s="42" t="s">
        <v>12</v>
      </c>
      <c r="E57" s="43"/>
      <c r="F57" s="3">
        <f>ROUND(F55*0.21,2)</f>
        <v>28170.1</v>
      </c>
    </row>
    <row r="58" spans="1:6" ht="16.5" customHeight="1" x14ac:dyDescent="0.3">
      <c r="A58" s="7"/>
      <c r="B58" s="7"/>
      <c r="C58" s="7"/>
      <c r="D58" s="35" t="s">
        <v>46</v>
      </c>
      <c r="E58" s="36"/>
      <c r="F58" s="39">
        <f>ROUND(F55+F57,2)</f>
        <v>162313.43</v>
      </c>
    </row>
    <row r="59" spans="1:6" ht="12" customHeight="1" x14ac:dyDescent="0.3">
      <c r="A59" s="7"/>
      <c r="B59" s="7"/>
      <c r="C59" s="7"/>
      <c r="D59" s="37"/>
      <c r="E59" s="38"/>
      <c r="F59" s="40"/>
    </row>
    <row r="61" spans="1:6" ht="54.75" customHeight="1" x14ac:dyDescent="0.3">
      <c r="A61" s="21" t="s">
        <v>114</v>
      </c>
      <c r="B61" s="21"/>
      <c r="C61" s="21"/>
      <c r="D61" s="21"/>
      <c r="E61" s="21"/>
      <c r="F61" s="21"/>
    </row>
  </sheetData>
  <sheetProtection algorithmName="SHA-512" hashValue="XzyXddNxfo7sdzPpp/ruflM3LRwTBCfJcQ2JxT5XNICxdxwaIYWa1VBuwPVaxj/D25URCcMbOr7jwvfZ4EL5DA==" saltValue="DUUAVCCXcgHrIQHATHasBg==" spinCount="100000" sheet="1" objects="1" scenarios="1" formatCells="0" formatColumns="0" formatRows="0"/>
  <mergeCells count="24">
    <mergeCell ref="A2:F2"/>
    <mergeCell ref="B6:F6"/>
    <mergeCell ref="D4:D5"/>
    <mergeCell ref="A3:F3"/>
    <mergeCell ref="A4:A5"/>
    <mergeCell ref="B4:B5"/>
    <mergeCell ref="C4:C5"/>
    <mergeCell ref="B12:F12"/>
    <mergeCell ref="E4:E5"/>
    <mergeCell ref="F4:F5"/>
    <mergeCell ref="B13:F13"/>
    <mergeCell ref="B26:F26"/>
    <mergeCell ref="A61:F61"/>
    <mergeCell ref="B37:F37"/>
    <mergeCell ref="B38:F38"/>
    <mergeCell ref="B27:F27"/>
    <mergeCell ref="B48:F48"/>
    <mergeCell ref="B51:F51"/>
    <mergeCell ref="D58:E59"/>
    <mergeCell ref="F58:F59"/>
    <mergeCell ref="F55:F56"/>
    <mergeCell ref="B44:F44"/>
    <mergeCell ref="D57:E57"/>
    <mergeCell ref="D55:E56"/>
  </mergeCells>
  <phoneticPr fontId="1" type="noConversion"/>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Vytauto parko laiptai I</vt:lpstr>
      <vt:lpstr>'Vytauto parko laiptai I'!_Hlk113015264</vt:lpstr>
      <vt:lpstr>'Vytauto parko laiptai I'!_Hlk113015282</vt:lpstr>
      <vt:lpstr>'Vytauto parko laiptai I'!_Hlk209606149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Dalia Jakučinskienė</cp:lastModifiedBy>
  <cp:lastPrinted>2026-01-06T14:22:12Z</cp:lastPrinted>
  <dcterms:created xsi:type="dcterms:W3CDTF">2023-06-08T14:26:22Z</dcterms:created>
  <dcterms:modified xsi:type="dcterms:W3CDTF">2026-01-07T05:11:10Z</dcterms:modified>
</cp:coreProperties>
</file>