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eivaite\Desktop\2 PD_UAB Interautomatika\"/>
    </mc:Choice>
  </mc:AlternateContent>
  <xr:revisionPtr revIDLastSave="0" documentId="13_ncr:1_{84E8C3AA-88E1-49AF-B087-AEC18A2F67E5}" xr6:coauthVersionLast="47" xr6:coauthVersionMax="47" xr10:uidLastSave="{00000000-0000-0000-0000-000000000000}"/>
  <bookViews>
    <workbookView xWindow="-108" yWindow="-108" windowWidth="23256" windowHeight="12576"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 l="1"/>
  <c r="F39" i="1"/>
  <c r="G21" i="1"/>
  <c r="G57" i="1" l="1"/>
  <c r="F57" i="1"/>
  <c r="F58" i="1" s="1"/>
  <c r="F59" i="1" s="1"/>
</calcChain>
</file>

<file path=xl/sharedStrings.xml><?xml version="1.0" encoding="utf-8"?>
<sst xmlns="http://schemas.openxmlformats.org/spreadsheetml/2006/main" count="115" uniqueCount="114">
  <si>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</si>
  <si>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</si>
  <si>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</si>
  <si>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</si>
  <si>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</si>
  <si>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</si>
  <si>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</si>
  <si>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</si>
  <si>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</si>
  <si>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</si>
  <si>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</si>
  <si>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</si>
  <si>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</si>
  <si>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</si>
  <si>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</si>
  <si>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</si>
  <si>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</si>
  <si>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</si>
  <si>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</si>
  <si>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</si>
  <si>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</si>
  <si>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</si>
  <si>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</si>
  <si>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</si>
  <si>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</si>
  <si>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</si>
  <si>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</si>
  <si>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</si>
  <si>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</si>
  <si>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</si>
  <si>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</si>
  <si>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</si>
  <si>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prekės pavadinimas (modelis, konkreti modifikacija), gamintojas, kilmės šalis: nurodyti;</t>
  </si>
  <si>
    <t>Maitinimas: 230 V ± 10%, 50 Hz elektros tinklas;</t>
  </si>
  <si>
    <t>Suma be PVM</t>
  </si>
  <si>
    <t>Taikomas PVM dydis (%)</t>
  </si>
  <si>
    <t>PVM suma</t>
  </si>
  <si>
    <t>Suma su PVM</t>
  </si>
  <si>
    <t>2. DALIS</t>
  </si>
  <si>
    <t>INFUZINIŲ TIRPALŲ ŠILDYTUVAS</t>
  </si>
  <si>
    <t>2.</t>
  </si>
  <si>
    <t>Infuzinių tirpalų šildytuvas</t>
  </si>
  <si>
    <t>2.1.</t>
  </si>
  <si>
    <t>vnt.</t>
  </si>
  <si>
    <t>2.1.1.</t>
  </si>
  <si>
    <t>2.1.2.</t>
  </si>
  <si>
    <t>Paskirtis: infuzinių tirpalų, skysčių šildymui;</t>
  </si>
  <si>
    <t>2.1.3.</t>
  </si>
  <si>
    <t>Vienos kaitinimo kameros konstrukcija su dviem stalčiais (arba ne mažiau kaip viena lentyna) arba dvi nepriklausomos šildymo kameros - būtina;</t>
  </si>
  <si>
    <t>2.1.4.</t>
  </si>
  <si>
    <t>Mobilumas: su keturiais rateliais, bent  du iš jų turi turėti stabdžius, arba su šildytuvu suderinamas vežimėlis su keturiais rateliais, kurių bent du su stabdžiais;</t>
  </si>
  <si>
    <t>2.1.5.</t>
  </si>
  <si>
    <t>Kameros (arba kamerų) bendra talpa ne mažesnė nei 80 l ± 20 l - būtina;</t>
  </si>
  <si>
    <t>2.1.6.</t>
  </si>
  <si>
    <t>Išoriniai šildytuvo išmatavimai (PxAxG): ne daugiau nei: 510 x 950 x 720 mm;</t>
  </si>
  <si>
    <t>2.1.7.</t>
  </si>
  <si>
    <t>Mikroprocesoriumi valdoma sistema - būtina;</t>
  </si>
  <si>
    <t>2.1.8.</t>
  </si>
  <si>
    <t>Temperatūros reguliavimo ribos: ne siauresnės kaip Nuo +35 °  iki  +60°C;</t>
  </si>
  <si>
    <t>2.1.9.</t>
  </si>
  <si>
    <t>Temperatūros keitimo žingsnis: ne platesnis kaip 1°C;</t>
  </si>
  <si>
    <t>2.1.10.</t>
  </si>
  <si>
    <t>Temperatūros paklaida arba temperatūros svyravimai esant 37 °C (variation): ne daugiau nei ± 2 ˚C;</t>
  </si>
  <si>
    <t>2.1.11.</t>
  </si>
  <si>
    <t>Skaitmeninis ekranas: 1. Integruotas šildytuvo korpuse; 2. Rodantis reikiamos nustatytos temperatūros reikšmę, esamą (faktinę) temperatūros reikšmę;</t>
  </si>
  <si>
    <t>2.1.12.</t>
  </si>
  <si>
    <t>Elektroninė perkaitinimo sistemos kontrolė - būtina;</t>
  </si>
  <si>
    <t>2.1.13.</t>
  </si>
  <si>
    <t>Darbo ciklas - nepertraukiamas;</t>
  </si>
  <si>
    <t>2.1.14.</t>
  </si>
  <si>
    <t>Aliarmų sistema vizualinė ir garsinė: būtina;</t>
  </si>
  <si>
    <t>2.1.15.</t>
  </si>
  <si>
    <t>2.1.16.</t>
  </si>
  <si>
    <t>Prietaiso maksimali (vardinė) galia: ≥ 400W;</t>
  </si>
  <si>
    <t>2.1.17.</t>
  </si>
  <si>
    <t>BENDRIEJI REIKALAVIMAI (visoms pirkimo dalims)</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</si>
  <si>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t>
  </si>
  <si>
    <t>Į pasiūlymo kainą turi būti įskaičiuotas įrangos pristatymas į Viešąją įstaigą Respublikinę Šiaulių ligoninę, jos parengimas darbui bei personalo apmokymas.</t>
  </si>
  <si>
    <t>Garantinis laikotarpis:
1) Ne mažiau nei 24 mėn. (garantinio aptarnavimo laikas pradedamas skaičiuoti nuo perdavimo-priėmimo akto pasirašymo datos);
2) Į garantiją įskaičiuotas nemokamai atliekamas įrangos remontas, įskaitant remontui atlikti reikalingas detales ir medžiagas, o taip pat ir gamintojo rekomenduojamu periodiškumu nemokamai atliekama techninė priežiūra (jei reikalinga), įskaitant techninei priežiūrai atlikti reikalingas detales ir medžiagas. Reikalavimai netaikomi garantijos sąlygų neatitinkančių gedimų atvejams, kai įranga sugenda dėl vartotojo kaltės.</t>
  </si>
  <si>
    <t>MEDICINOS ĮRANGA (PACIENTŲ ŠILDYMO SISTEMA, INFUZINIŲ TIRPALŲ ŠILDYTUVAS, PACIENTO KŪNO TEMPERATŪROS KONTROLĖS PRIETAISAS)</t>
  </si>
  <si>
    <t>Bendras prietaiso svoris: ≤ 70 kg.</t>
  </si>
  <si>
    <t>Pirkimo dokumentų C dalies 1 priedo „Pasiūlymo forma“ tęsinys 
„Siūlomų prekių kaina ir techninė specifikacija“</t>
  </si>
  <si>
    <t>2025 10 14</t>
  </si>
  <si>
    <t>1014/01</t>
  </si>
  <si>
    <t>Vilnius</t>
  </si>
  <si>
    <t>KANMED, GE-2470</t>
  </si>
  <si>
    <t>GE-2470, Kanmed, Švedija</t>
  </si>
  <si>
    <t>1 C (žr. GE-2300-070-UK-ver-9.pdf 5 psl.)</t>
  </si>
  <si>
    <t>96 litrai (žr. GE-2300-070-UK-ver-9.pdf 10 psl.)</t>
  </si>
  <si>
    <t>510 x 620 x 520 mm (žr. GE-2300-070-UK-ver-9.pdf 10 psl.)</t>
  </si>
  <si>
    <t>Mikroprocesoriumi valdoma sistema (žr. GE-2300-070-UK-ver-9.pdf 10 psl.)</t>
  </si>
  <si>
    <t>Nepertraukiamas (žr. GE-2300-070-UK-ver-9.pdf 10 psl.)</t>
  </si>
  <si>
    <t>Temperatūros reguliavimo ribos:  Nuo +35 °  iki  +60°C; (žr. GE-2300-070-UK-ver-9.pdf 10 psl.)</t>
  </si>
  <si>
    <t>400 W (žr. GE-2300-070-UK-ver-9.pdf 10 psl.)</t>
  </si>
  <si>
    <t>Vizualinė ir garsinė aliarmų sistema (žr. GE-2300-070-UK-ver-9.pdf 8 psl.)</t>
  </si>
  <si>
    <t>Elektroninė perkaitinimo sistemos kontrolė (žr. GE-2300-070-UK-ver-9.pdf 10 psl.)</t>
  </si>
  <si>
    <t>Skaitmeninis ekranas: 1. Integruotas šildytuvo korpuse; (žr. Brochure Warming Cabinets.pdf 3 psl.) 2. Rodantis reikiamos nustatytos temperatūros reikšmę, esamą (faktinę) temperatūros reikšmę; (žr.GE-2300-070-UK-ver-9.pdf 5 psl.)</t>
  </si>
  <si>
    <t xml:space="preserve">±2 C (žr. Brochure Warming Cabinets.pdf 4 psl.) </t>
  </si>
  <si>
    <t xml:space="preserve">Viena lentyna (žr. Brochure Warming Cabinets.pdf 4 psl.) </t>
  </si>
  <si>
    <t xml:space="preserve">Paskirtis: infuzinių tirpalų, skysčių šildymui; (žr. Brochure Warming Cabinets.pdf 3 psl.) </t>
  </si>
  <si>
    <t xml:space="preserve">230 V, 50 Hz (žr. Brochure Warming Cabinets.pdf 4 psl.) </t>
  </si>
  <si>
    <t>Su šildytuvu suderintas vėžimėlis, kuris yra ant ratukų ir priekiniai ratukai su stabdžiais (GE-5002) (žr. Trolley.pdf 1 psl.)</t>
  </si>
  <si>
    <t>35 kg (žr. Datasheet.pdf 1 psl.)</t>
  </si>
  <si>
    <t>Specialiųjų sutarties sąlygų priedo Nr. 1 tęsinys</t>
  </si>
  <si>
    <r>
      <t xml:space="preserve">Siūlomos techninės charakteristikos ir atitikimo techniniams reikalavimams patvirtinimas su nuoroda į kartu su pasiūlymu pateikto dokumento puslapį. </t>
    </r>
    <r>
      <rPr>
        <b/>
        <sz val="14"/>
        <color theme="4"/>
        <rFont val="Calibri"/>
        <family val="2"/>
        <scheme val="minor"/>
      </rPr>
      <t>Pildo tiekėjas↓</t>
    </r>
  </si>
  <si>
    <r>
      <rPr>
        <b/>
        <sz val="14"/>
        <color theme="1"/>
        <rFont val="Calibri"/>
        <family val="2"/>
        <scheme val="minor"/>
      </rPr>
      <t xml:space="preserve">Kartu su pasiūlymu </t>
    </r>
    <r>
      <rPr>
        <sz val="14"/>
        <color theme="1"/>
        <rFont val="Calibri"/>
        <family val="2"/>
        <scheme val="minor"/>
      </rPr>
      <t>tiekėjas privalo pateikti dokumentus, įrodančius siūlomos įrangos atitikimą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su vertimu į lietuvių kalbą. Taip pat tiekėjas gali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</si>
  <si>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r>
      <rPr>
        <b/>
        <sz val="14"/>
        <color theme="1"/>
        <rFont val="Calibri"/>
        <family val="2"/>
        <scheme val="minor"/>
      </rPr>
      <t>KARTU SU ĮRANGA TIEKĖJAS TURĖS PATEIKTI:</t>
    </r>
    <r>
      <rPr>
        <sz val="14"/>
        <color theme="1"/>
        <rFont val="Calibri"/>
        <family val="2"/>
        <scheme val="minor"/>
      </rPr>
      <t xml:space="preserve">
1. Siūlomos prekės privalo turėti CE sertifikatą arba EB deklaraciją. Tiekėjas įsipareigoja kartu su preke pateikti galiojančio paskelbtosios (notifikuotos) įstaigos išduoto CE sertifikato arba siūlomos prekės gamintojo EB atitikties deklaracijos pagal Europos Parlamento ir Tarybos reglamento (ES) 2017/745 dėl medicinos priemonių nuostatas, kopiją. Pateikiant EB deklaracijos kopiją, kad pasiūlyta prekė atitinka reikiamus standartus bei prekės klasei būtinus reglamentus, kartu pateikiami ir techniniai dokumentai, pagrindžiantys prekės atitiktį reikiamiems standartams bei reglamentams;
2. Naudojimo ir priežiūros instrukciją lietuvių ir anglų kalbomis;
3. Periodiškai atliekamų techninės priežiūros (TP) darbų sąvadą,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
4. Valymo - dezinfekavimo instrukciją, kurioje aprašoma valymo-dezinfekavimo procedūra ir periodiškumas, detalus naudojamų medžiagų ir priemonių sąrašas.</t>
    </r>
  </si>
  <si>
    <r>
      <rPr>
        <b/>
        <sz val="14"/>
        <color theme="1"/>
        <rFont val="Calibri"/>
        <family val="2"/>
        <scheme val="minor"/>
      </rPr>
      <t>APLINKOSAUGINIAI REIKALAVIMAI:</t>
    </r>
    <r>
      <rPr>
        <sz val="14"/>
        <color theme="1"/>
        <rFont val="Calibri"/>
        <family val="2"/>
        <scheme val="minor"/>
      </rPr>
      <t xml:space="preserve">
Tiekėjas turi užtikrinti galimybę įsigyti siūlomos prekės originalias (arba joms lygiavertes) atsargines dalis (jų tiekimą rinkai) ne trumpiau kaip 5 metus nuo prekės garantinio laikotarpio pabaigos, išskyrus atvejus, kai siūlomos prekės originalios (arba joms lygiavertės) atsarginės dalys dėl objektyvių priežasčių negali būti tiekiamos Lietuvos Respublikos rinkai (būtinas tiekėjo ir /arba gamintojo atitinkamas patvirtinimas).
Pastaba: Reikalavimas taikomas vadovaujantis Lietuvos Respublikos aplinkos ministro 2022 m. gruodžio 13 d. įsakymu Nr. D1-401 patvirtinto aplinkos apsaugos kriterijų taikymo, vykdant žaliuosius pirkimus, tvarkos aprašo II skyriaus 4.4.4.4 punktu.
</t>
    </r>
    <r>
      <rPr>
        <b/>
        <sz val="14"/>
        <color theme="1"/>
        <rFont val="Calibri"/>
        <family val="2"/>
        <scheme val="minor"/>
      </rPr>
      <t>Atitiktį reikalavimams įrodantys dokumentai teikiami su pasiūlymu: tiekėjo deklaracija arba kiti lygiaverčiai įrodymai, kuriuose nurodomas konkretus laikotarpis ne trumpesnis kaip 5 metai.</t>
    </r>
  </si>
  <si>
    <r>
      <t xml:space="preserve"> </t>
    </r>
    <r>
      <rPr>
        <b/>
        <sz val="14"/>
        <color theme="1"/>
        <rFont val="Calibri"/>
        <family val="2"/>
        <scheme val="minor"/>
      </rPr>
      <t>ŠALIŲ PARAŠAI</t>
    </r>
  </si>
  <si>
    <t>VšĮ Respublikinė Šiaulių ligoninė</t>
  </si>
  <si>
    <t>Laikinai vykdantis direktoriaus funkcijas</t>
  </si>
  <si>
    <t>Nerijus Rūkštelis</t>
  </si>
  <si>
    <t>UAB Interautomatika</t>
  </si>
  <si>
    <t>Pardavimų asistentė, 
veikianti pagal 2026-01-02 įgaliojimą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</si>
</sst>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b/>
      <sz val="14"/>
      <color theme="1"/>
      <name val="Calibri"/>
      <family val="2"/>
      <scheme val="minor"/>
    </font>
    <font>
      <sz val="15"/>
      <color theme="1"/>
      <name val="Calibri"/>
      <family val="2"/>
      <scheme val="minor"/>
    </font>
    <font>
      <b/>
      <sz val="15"/>
      <color theme="1"/>
      <name val="Calibri"/>
      <family val="2"/>
      <scheme val="minor"/>
    </font>
    <font>
      <sz val="14"/>
      <color theme="1"/>
      <name val="Calibri"/>
      <family val="2"/>
      <scheme val="minor"/>
    </font>
    <font>
      <b/>
      <sz val="14"/>
      <color theme="4"/>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0">
    <xf numFmtId="0" fontId="0" fillId="0" borderId="0" xfId="0"/>
    <xf numFmtId="0" fontId="6" fillId="0" borderId="0" xfId="0" applyFont="1"/>
    <xf numFmtId="0" fontId="6" fillId="0" borderId="0" xfId="0" applyFont="1" applyAlignment="1">
      <alignment wrapText="1"/>
    </xf>
    <xf numFmtId="0" fontId="7" fillId="0" borderId="0" xfId="0" applyFont="1" applyAlignment="1">
      <alignment horizontal="right" wrapText="1"/>
    </xf>
    <xf numFmtId="0" fontId="2" fillId="0" borderId="0" xfId="0" applyFont="1"/>
    <xf numFmtId="0" fontId="7" fillId="0" borderId="0" xfId="0" applyFont="1" applyAlignment="1">
      <alignment horizontal="center" wrapText="1"/>
    </xf>
    <xf numFmtId="0" fontId="7" fillId="0" borderId="0" xfId="0" applyFont="1"/>
    <xf numFmtId="0" fontId="7"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2" fillId="0" borderId="1" xfId="0" applyFont="1" applyBorder="1" applyAlignment="1">
      <alignment horizontal="left"/>
    </xf>
    <xf numFmtId="0" fontId="1" fillId="0" borderId="1" xfId="0" applyFont="1" applyBorder="1" applyAlignment="1" applyProtection="1">
      <alignment wrapText="1"/>
      <protection locked="0"/>
    </xf>
    <xf numFmtId="0" fontId="2" fillId="0" borderId="0" xfId="0" applyFont="1" applyAlignment="1">
      <alignment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wrapText="1"/>
      <protection locked="0"/>
    </xf>
    <xf numFmtId="0" fontId="5" fillId="0" borderId="0" xfId="0" applyFont="1"/>
    <xf numFmtId="0" fontId="5" fillId="0" borderId="0" xfId="0" applyFont="1" applyAlignment="1">
      <alignment wrapText="1"/>
    </xf>
    <xf numFmtId="0" fontId="8" fillId="0" borderId="0" xfId="0" applyFont="1"/>
    <xf numFmtId="0" fontId="8" fillId="0" borderId="0" xfId="0" applyFont="1" applyAlignment="1">
      <alignment wrapText="1"/>
    </xf>
    <xf numFmtId="0" fontId="5" fillId="0" borderId="6" xfId="0" applyFont="1" applyBorder="1" applyAlignment="1">
      <alignment horizontal="left"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0" xfId="0" applyFont="1" applyAlignment="1">
      <alignment horizontal="center"/>
    </xf>
    <xf numFmtId="0" fontId="5" fillId="0" borderId="6" xfId="0" applyFont="1" applyBorder="1" applyAlignment="1">
      <alignment vertical="center" wrapText="1"/>
    </xf>
    <xf numFmtId="0" fontId="8" fillId="0" borderId="6" xfId="0" applyFont="1" applyBorder="1"/>
    <xf numFmtId="0" fontId="8" fillId="0" borderId="6" xfId="0" applyFont="1" applyBorder="1" applyAlignment="1">
      <alignment wrapText="1"/>
    </xf>
    <xf numFmtId="0" fontId="8" fillId="0" borderId="6" xfId="0" applyFont="1" applyBorder="1" applyAlignment="1">
      <alignment vertical="center" wrapText="1"/>
    </xf>
    <xf numFmtId="0" fontId="8" fillId="0" borderId="6" xfId="0"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pplyProtection="1">
      <alignment vertical="center" wrapText="1"/>
      <protection locked="0"/>
    </xf>
    <xf numFmtId="0" fontId="5" fillId="0" borderId="6" xfId="0" applyFont="1" applyBorder="1" applyAlignment="1">
      <alignment wrapText="1"/>
    </xf>
    <xf numFmtId="0" fontId="8" fillId="0" borderId="0" xfId="0" applyFont="1" applyAlignment="1">
      <alignment horizontal="right" vertical="top"/>
    </xf>
    <xf numFmtId="0" fontId="5" fillId="0" borderId="0" xfId="0" applyFont="1" applyAlignment="1">
      <alignment horizontal="center"/>
    </xf>
    <xf numFmtId="0" fontId="8" fillId="0" borderId="1" xfId="0" applyFont="1" applyBorder="1" applyAlignment="1">
      <alignment horizontal="right" vertical="top"/>
    </xf>
    <xf numFmtId="0" fontId="8" fillId="0" borderId="0" xfId="0" applyFont="1" applyAlignment="1">
      <alignment horizontal="center" vertical="top" wrapText="1"/>
    </xf>
    <xf numFmtId="0" fontId="5" fillId="0" borderId="0" xfId="0" applyFont="1" applyAlignment="1">
      <alignment horizontal="left"/>
    </xf>
    <xf numFmtId="0" fontId="8" fillId="0" borderId="0" xfId="0" applyFont="1" applyAlignment="1">
      <alignment vertical="center"/>
    </xf>
    <xf numFmtId="0" fontId="8" fillId="0" borderId="0" xfId="0" applyFont="1" applyAlignment="1">
      <alignment vertical="center" wrapText="1"/>
    </xf>
    <xf numFmtId="0" fontId="5" fillId="0" borderId="6" xfId="0" applyFont="1" applyBorder="1" applyAlignment="1">
      <alignment vertical="center"/>
    </xf>
    <xf numFmtId="0" fontId="8" fillId="0" borderId="6" xfId="0" applyFont="1" applyBorder="1" applyAlignment="1">
      <alignment vertical="center"/>
    </xf>
    <xf numFmtId="0" fontId="8" fillId="0" borderId="0" xfId="0" applyFont="1" applyAlignment="1">
      <alignment vertical="top"/>
    </xf>
    <xf numFmtId="0" fontId="8" fillId="0" borderId="0" xfId="0" applyFont="1" applyAlignment="1">
      <alignment horizontal="left" vertical="top"/>
    </xf>
    <xf numFmtId="0" fontId="7" fillId="0" borderId="0" xfId="0" applyFont="1" applyAlignment="1">
      <alignment horizontal="left"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2" fillId="0" borderId="0" xfId="0" applyFont="1"/>
    <xf numFmtId="0" fontId="2" fillId="0" borderId="1" xfId="0" applyFont="1" applyBorder="1" applyAlignment="1" applyProtection="1">
      <alignment horizontal="center" vertical="center" wrapText="1"/>
      <protection locked="0"/>
    </xf>
    <xf numFmtId="0" fontId="0" fillId="0" borderId="4" xfId="0" applyBorder="1" applyProtection="1">
      <protection locked="0"/>
    </xf>
    <xf numFmtId="0" fontId="0" fillId="0" borderId="3" xfId="0" applyBorder="1" applyProtection="1">
      <protection locked="0"/>
    </xf>
    <xf numFmtId="49" fontId="4" fillId="0" borderId="2" xfId="0" applyNumberFormat="1" applyFont="1" applyBorder="1" applyAlignment="1">
      <alignment horizontal="left" vertical="center" wrapText="1"/>
    </xf>
    <xf numFmtId="0" fontId="0" fillId="0" borderId="5" xfId="0" applyBorder="1"/>
    <xf numFmtId="0" fontId="3" fillId="0" borderId="0" xfId="0" applyFont="1"/>
    <xf numFmtId="0" fontId="2" fillId="0" borderId="1" xfId="0" applyFont="1" applyBorder="1" applyAlignment="1">
      <alignment vertical="center" wrapText="1"/>
    </xf>
    <xf numFmtId="0" fontId="0" fillId="0" borderId="3" xfId="0" applyBorder="1"/>
    <xf numFmtId="0" fontId="2" fillId="0" borderId="6" xfId="0" applyFont="1" applyBorder="1" applyAlignment="1">
      <alignment vertical="center" wrapText="1"/>
    </xf>
    <xf numFmtId="0" fontId="0" fillId="0" borderId="6" xfId="0" applyBorder="1"/>
    <xf numFmtId="0" fontId="2" fillId="0" borderId="0" xfId="0" applyFont="1" applyAlignment="1">
      <alignment vertical="center" wrapText="1"/>
    </xf>
    <xf numFmtId="49" fontId="4" fillId="0" borderId="2" xfId="0" applyNumberFormat="1" applyFont="1" applyBorder="1" applyAlignment="1">
      <alignment horizontal="left" vertical="center"/>
    </xf>
    <xf numFmtId="0" fontId="2" fillId="0" borderId="6" xfId="0" applyFont="1" applyBorder="1" applyAlignment="1" applyProtection="1">
      <alignment horizontal="center" vertical="center" wrapText="1"/>
      <protection locked="0"/>
    </xf>
    <xf numFmtId="0" fontId="0" fillId="0" borderId="6" xfId="0"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4"/>
  <sheetViews>
    <sheetView showGridLines="0" tabSelected="1" zoomScale="80" zoomScaleNormal="80" workbookViewId="0">
      <selection activeCell="H73" sqref="H73"/>
    </sheetView>
  </sheetViews>
  <sheetFormatPr defaultColWidth="10.796875" defaultRowHeight="14.4" x14ac:dyDescent="0.3"/>
  <cols>
    <col min="1" max="1" width="9.19921875" style="4" customWidth="1"/>
    <col min="2" max="2" width="79" style="9" bestFit="1" customWidth="1"/>
    <col min="3" max="3" width="12.796875" style="4" customWidth="1"/>
    <col min="4" max="4" width="10.19921875" style="9" customWidth="1"/>
    <col min="5" max="5" width="9.8984375" style="9" customWidth="1"/>
    <col min="6" max="6" width="11.3984375" style="9" customWidth="1"/>
    <col min="7" max="7" width="15.5" style="9" customWidth="1"/>
    <col min="8" max="8" width="84.296875" style="9" customWidth="1"/>
    <col min="9" max="15" width="25" style="4" customWidth="1"/>
    <col min="16" max="16" width="10.796875" style="4" customWidth="1"/>
    <col min="17" max="16384" width="10.796875" style="4"/>
  </cols>
  <sheetData>
    <row r="1" spans="1:8" ht="19.8" x14ac:dyDescent="0.4">
      <c r="A1" s="1"/>
      <c r="B1" s="2"/>
      <c r="C1" s="1"/>
      <c r="D1" s="2"/>
      <c r="E1" s="2"/>
      <c r="F1" s="2"/>
      <c r="G1" s="2"/>
      <c r="H1" s="3" t="s">
        <v>103</v>
      </c>
    </row>
    <row r="2" spans="1:8" ht="34.799999999999997" customHeight="1" x14ac:dyDescent="0.4">
      <c r="A2" s="42" t="s">
        <v>81</v>
      </c>
      <c r="B2" s="42"/>
      <c r="C2" s="1"/>
      <c r="D2" s="2"/>
      <c r="E2" s="2"/>
      <c r="F2" s="2"/>
      <c r="G2" s="2"/>
      <c r="H2" s="2"/>
    </row>
    <row r="3" spans="1:8" ht="19.8" x14ac:dyDescent="0.4">
      <c r="A3" s="1"/>
      <c r="B3" s="5"/>
      <c r="C3" s="1"/>
      <c r="D3" s="2"/>
      <c r="E3" s="2"/>
      <c r="F3" s="2"/>
      <c r="G3" s="2"/>
      <c r="H3" s="2"/>
    </row>
    <row r="4" spans="1:8" ht="19.8" x14ac:dyDescent="0.4">
      <c r="A4" s="6" t="s">
        <v>79</v>
      </c>
      <c r="B4" s="7"/>
      <c r="C4" s="1"/>
      <c r="D4" s="2"/>
      <c r="E4" s="2"/>
      <c r="F4" s="2"/>
      <c r="G4" s="2"/>
      <c r="H4" s="2"/>
    </row>
    <row r="5" spans="1:8" ht="19.8" x14ac:dyDescent="0.4">
      <c r="A5" s="6"/>
      <c r="B5" s="7"/>
      <c r="C5" s="1"/>
      <c r="D5" s="2"/>
      <c r="E5" s="2"/>
      <c r="F5" s="2"/>
      <c r="G5" s="2"/>
      <c r="H5" s="2"/>
    </row>
    <row r="6" spans="1:8" ht="19.8" x14ac:dyDescent="0.4">
      <c r="A6" s="1" t="s">
        <v>0</v>
      </c>
      <c r="B6" s="7" t="s">
        <v>1</v>
      </c>
      <c r="C6" s="1"/>
      <c r="D6" s="2"/>
      <c r="E6" s="2"/>
      <c r="F6" s="2"/>
      <c r="G6" s="2"/>
      <c r="H6" s="2"/>
    </row>
    <row r="7" spans="1:8" x14ac:dyDescent="0.3">
      <c r="B7" s="8"/>
    </row>
    <row r="8" spans="1:8" x14ac:dyDescent="0.3">
      <c r="A8" s="10" t="s">
        <v>2</v>
      </c>
      <c r="B8" s="11" t="s">
        <v>82</v>
      </c>
    </row>
    <row r="9" spans="1:8" x14ac:dyDescent="0.3">
      <c r="A9" s="10" t="s">
        <v>3</v>
      </c>
      <c r="B9" s="11" t="s">
        <v>83</v>
      </c>
    </row>
    <row r="10" spans="1:8" x14ac:dyDescent="0.3">
      <c r="A10" s="10" t="s">
        <v>4</v>
      </c>
      <c r="B10" s="11" t="s">
        <v>84</v>
      </c>
    </row>
    <row r="12" spans="1:8" ht="15.6" hidden="1" x14ac:dyDescent="0.3">
      <c r="A12" s="52" t="s">
        <v>5</v>
      </c>
      <c r="B12" s="53"/>
      <c r="C12" s="46"/>
      <c r="D12" s="47"/>
      <c r="E12" s="47"/>
      <c r="F12" s="48"/>
    </row>
    <row r="13" spans="1:8" ht="15.6" hidden="1" customHeight="1" x14ac:dyDescent="0.3">
      <c r="A13" s="57" t="s">
        <v>6</v>
      </c>
      <c r="B13" s="50"/>
      <c r="C13" s="46"/>
      <c r="D13" s="47"/>
      <c r="E13" s="47"/>
      <c r="F13" s="48"/>
    </row>
    <row r="14" spans="1:8" ht="15.6" hidden="1" customHeight="1" x14ac:dyDescent="0.3">
      <c r="A14" s="57" t="s">
        <v>7</v>
      </c>
      <c r="B14" s="50"/>
      <c r="C14" s="46"/>
      <c r="D14" s="47"/>
      <c r="E14" s="47"/>
      <c r="F14" s="48"/>
    </row>
    <row r="15" spans="1:8" ht="15.6" hidden="1" customHeight="1" x14ac:dyDescent="0.3">
      <c r="A15" s="52" t="s">
        <v>8</v>
      </c>
      <c r="B15" s="53"/>
      <c r="C15" s="46"/>
      <c r="D15" s="47"/>
      <c r="E15" s="47"/>
      <c r="F15" s="48"/>
    </row>
    <row r="16" spans="1:8" ht="15.6" hidden="1" customHeight="1" x14ac:dyDescent="0.3">
      <c r="A16" s="49" t="s">
        <v>9</v>
      </c>
      <c r="B16" s="50"/>
      <c r="C16" s="46"/>
      <c r="D16" s="47"/>
      <c r="E16" s="47"/>
      <c r="F16" s="48"/>
    </row>
    <row r="17" spans="1:7" ht="15.6" hidden="1" customHeight="1" x14ac:dyDescent="0.3">
      <c r="A17" s="52" t="s">
        <v>10</v>
      </c>
      <c r="B17" s="53"/>
      <c r="C17" s="46"/>
      <c r="D17" s="47"/>
      <c r="E17" s="47"/>
      <c r="F17" s="48"/>
    </row>
    <row r="18" spans="1:7" ht="15.6" hidden="1" customHeight="1" x14ac:dyDescent="0.3">
      <c r="A18" s="52" t="s">
        <v>11</v>
      </c>
      <c r="B18" s="53"/>
      <c r="C18" s="46"/>
      <c r="D18" s="47"/>
      <c r="E18" s="47"/>
      <c r="F18" s="48"/>
    </row>
    <row r="19" spans="1:7" ht="15.6" hidden="1" customHeight="1" x14ac:dyDescent="0.3">
      <c r="A19" s="52" t="s">
        <v>12</v>
      </c>
      <c r="B19" s="53"/>
      <c r="C19" s="46"/>
      <c r="D19" s="47"/>
      <c r="E19" s="47"/>
      <c r="F19" s="48"/>
    </row>
    <row r="20" spans="1:7" ht="15.6" hidden="1" customHeight="1" x14ac:dyDescent="0.3">
      <c r="A20" s="52" t="s">
        <v>13</v>
      </c>
      <c r="B20" s="53"/>
      <c r="C20" s="46"/>
      <c r="D20" s="47"/>
      <c r="E20" s="47"/>
      <c r="F20" s="48"/>
    </row>
    <row r="21" spans="1:7" ht="57.6" hidden="1" customHeight="1" x14ac:dyDescent="0.3">
      <c r="A21" s="54" t="s">
        <v>14</v>
      </c>
      <c r="B21" s="55"/>
      <c r="C21" s="58"/>
      <c r="D21" s="59"/>
      <c r="E21" s="59"/>
      <c r="F21" s="59"/>
      <c r="G21" s="9" t="str">
        <f>IF((SUMPRODUCT(--(C21=""))&gt;0), "Privaloma užpildyti, kai taikomi pašalinimo pagrindai", "")</f>
        <v>Privaloma užpildyti, kai taikomi pašalinimo pagrindai</v>
      </c>
    </row>
    <row r="22" spans="1:7" ht="14.4" hidden="1" customHeight="1" x14ac:dyDescent="0.3">
      <c r="A22" s="12"/>
      <c r="B22" s="12"/>
      <c r="C22" s="13"/>
      <c r="D22" s="13"/>
      <c r="E22" s="13"/>
      <c r="F22" s="13"/>
    </row>
    <row r="23" spans="1:7" hidden="1" x14ac:dyDescent="0.3">
      <c r="A23" s="51" t="s">
        <v>15</v>
      </c>
      <c r="B23" s="45"/>
      <c r="C23" s="45"/>
      <c r="D23" s="45"/>
      <c r="E23" s="45"/>
      <c r="F23" s="45"/>
    </row>
    <row r="24" spans="1:7" hidden="1" x14ac:dyDescent="0.3">
      <c r="A24" s="45" t="s">
        <v>16</v>
      </c>
      <c r="B24" s="45"/>
      <c r="C24" s="45"/>
      <c r="D24" s="45"/>
      <c r="E24" s="45"/>
      <c r="F24" s="45"/>
    </row>
    <row r="25" spans="1:7" hidden="1" x14ac:dyDescent="0.3">
      <c r="A25" s="45" t="s">
        <v>17</v>
      </c>
      <c r="B25" s="45"/>
      <c r="C25" s="45"/>
      <c r="D25" s="45"/>
      <c r="E25" s="45"/>
      <c r="F25" s="45"/>
    </row>
    <row r="26" spans="1:7" hidden="1" x14ac:dyDescent="0.3">
      <c r="A26" s="45" t="s">
        <v>18</v>
      </c>
      <c r="B26" s="45"/>
      <c r="C26" s="45"/>
      <c r="D26" s="45"/>
      <c r="E26" s="45"/>
      <c r="F26" s="45"/>
    </row>
    <row r="27" spans="1:7" hidden="1" x14ac:dyDescent="0.3">
      <c r="A27" s="45" t="s">
        <v>19</v>
      </c>
      <c r="B27" s="45"/>
      <c r="C27" s="45"/>
      <c r="D27" s="45"/>
      <c r="E27" s="45"/>
      <c r="F27" s="45"/>
    </row>
    <row r="28" spans="1:7" ht="14.4" hidden="1" customHeight="1" x14ac:dyDescent="0.3">
      <c r="A28" s="56" t="s">
        <v>20</v>
      </c>
      <c r="B28" s="45"/>
      <c r="C28" s="45"/>
      <c r="D28" s="45"/>
      <c r="E28" s="45"/>
      <c r="F28" s="45"/>
    </row>
    <row r="29" spans="1:7" hidden="1" x14ac:dyDescent="0.3">
      <c r="A29" s="45" t="s">
        <v>21</v>
      </c>
      <c r="B29" s="45"/>
      <c r="C29" s="45"/>
      <c r="D29" s="45"/>
      <c r="E29" s="45"/>
      <c r="F29" s="45"/>
    </row>
    <row r="30" spans="1:7" hidden="1" x14ac:dyDescent="0.3">
      <c r="A30" s="4" t="s">
        <v>22</v>
      </c>
      <c r="D30" s="14"/>
    </row>
    <row r="31" spans="1:7" hidden="1" x14ac:dyDescent="0.3">
      <c r="A31" s="4" t="s">
        <v>23</v>
      </c>
    </row>
    <row r="34" spans="1:8" ht="18" x14ac:dyDescent="0.35">
      <c r="A34" s="15" t="s">
        <v>38</v>
      </c>
      <c r="B34" s="16" t="s">
        <v>39</v>
      </c>
      <c r="C34" s="17"/>
      <c r="D34" s="18"/>
      <c r="E34" s="18"/>
      <c r="F34" s="18"/>
      <c r="G34" s="18"/>
      <c r="H34" s="18"/>
    </row>
    <row r="35" spans="1:8" ht="18" x14ac:dyDescent="0.35">
      <c r="A35" s="17"/>
      <c r="B35" s="18"/>
      <c r="C35" s="17"/>
      <c r="D35" s="18"/>
      <c r="E35" s="18"/>
      <c r="F35" s="18"/>
      <c r="G35" s="18"/>
      <c r="H35" s="18"/>
    </row>
    <row r="36" spans="1:8" ht="18" x14ac:dyDescent="0.35">
      <c r="A36" s="15" t="s">
        <v>24</v>
      </c>
      <c r="B36" s="18"/>
      <c r="C36" s="17"/>
      <c r="D36" s="18"/>
      <c r="E36" s="18"/>
      <c r="F36" s="18"/>
      <c r="G36" s="18"/>
      <c r="H36" s="18"/>
    </row>
    <row r="37" spans="1:8" s="22" customFormat="1" ht="54" x14ac:dyDescent="0.3">
      <c r="A37" s="19" t="s">
        <v>25</v>
      </c>
      <c r="B37" s="20" t="s">
        <v>26</v>
      </c>
      <c r="C37" s="21" t="s">
        <v>27</v>
      </c>
      <c r="D37" s="20" t="s">
        <v>28</v>
      </c>
      <c r="E37" s="20" t="s">
        <v>29</v>
      </c>
      <c r="F37" s="20" t="s">
        <v>30</v>
      </c>
      <c r="G37" s="20" t="s">
        <v>31</v>
      </c>
      <c r="H37" s="20" t="s">
        <v>104</v>
      </c>
    </row>
    <row r="38" spans="1:8" ht="18" x14ac:dyDescent="0.35">
      <c r="A38" s="38" t="s">
        <v>40</v>
      </c>
      <c r="B38" s="23" t="s">
        <v>41</v>
      </c>
      <c r="C38" s="24"/>
      <c r="D38" s="25"/>
      <c r="E38" s="25"/>
      <c r="F38" s="25"/>
      <c r="G38" s="25"/>
      <c r="H38" s="25"/>
    </row>
    <row r="39" spans="1:8" ht="36" x14ac:dyDescent="0.35">
      <c r="A39" s="39" t="s">
        <v>42</v>
      </c>
      <c r="B39" s="26" t="s">
        <v>41</v>
      </c>
      <c r="C39" s="27">
        <v>2</v>
      </c>
      <c r="D39" s="28" t="s">
        <v>43</v>
      </c>
      <c r="E39" s="29">
        <v>3130.99</v>
      </c>
      <c r="F39" s="26">
        <f>IF(ISBLANK(E39),"", PRODUCT(C39,E39))</f>
        <v>6261.98</v>
      </c>
      <c r="G39" s="29" t="s">
        <v>85</v>
      </c>
      <c r="H39" s="25"/>
    </row>
    <row r="40" spans="1:8" ht="36" x14ac:dyDescent="0.35">
      <c r="A40" s="39" t="s">
        <v>44</v>
      </c>
      <c r="B40" s="26" t="s">
        <v>32</v>
      </c>
      <c r="C40" s="24"/>
      <c r="D40" s="25"/>
      <c r="E40" s="25"/>
      <c r="F40" s="25"/>
      <c r="G40" s="25"/>
      <c r="H40" s="29" t="s">
        <v>86</v>
      </c>
    </row>
    <row r="41" spans="1:8" ht="21.6" customHeight="1" x14ac:dyDescent="0.35">
      <c r="A41" s="39" t="s">
        <v>45</v>
      </c>
      <c r="B41" s="26" t="s">
        <v>46</v>
      </c>
      <c r="C41" s="24"/>
      <c r="D41" s="25"/>
      <c r="E41" s="25"/>
      <c r="F41" s="25"/>
      <c r="G41" s="25"/>
      <c r="H41" s="29" t="s">
        <v>99</v>
      </c>
    </row>
    <row r="42" spans="1:8" ht="42" customHeight="1" x14ac:dyDescent="0.35">
      <c r="A42" s="39" t="s">
        <v>47</v>
      </c>
      <c r="B42" s="26" t="s">
        <v>48</v>
      </c>
      <c r="C42" s="24"/>
      <c r="D42" s="25"/>
      <c r="E42" s="25"/>
      <c r="F42" s="25"/>
      <c r="G42" s="25"/>
      <c r="H42" s="29" t="s">
        <v>98</v>
      </c>
    </row>
    <row r="43" spans="1:8" ht="46.8" customHeight="1" x14ac:dyDescent="0.35">
      <c r="A43" s="39" t="s">
        <v>49</v>
      </c>
      <c r="B43" s="26" t="s">
        <v>50</v>
      </c>
      <c r="C43" s="24"/>
      <c r="D43" s="25"/>
      <c r="E43" s="25"/>
      <c r="F43" s="25"/>
      <c r="G43" s="25"/>
      <c r="H43" s="29" t="s">
        <v>101</v>
      </c>
    </row>
    <row r="44" spans="1:8" ht="25.2" customHeight="1" x14ac:dyDescent="0.35">
      <c r="A44" s="39" t="s">
        <v>51</v>
      </c>
      <c r="B44" s="26" t="s">
        <v>52</v>
      </c>
      <c r="C44" s="24"/>
      <c r="D44" s="25"/>
      <c r="E44" s="25"/>
      <c r="F44" s="25"/>
      <c r="G44" s="25"/>
      <c r="H44" s="29" t="s">
        <v>88</v>
      </c>
    </row>
    <row r="45" spans="1:8" ht="27" customHeight="1" x14ac:dyDescent="0.35">
      <c r="A45" s="39" t="s">
        <v>53</v>
      </c>
      <c r="B45" s="26" t="s">
        <v>54</v>
      </c>
      <c r="C45" s="24"/>
      <c r="D45" s="25"/>
      <c r="E45" s="25"/>
      <c r="F45" s="25"/>
      <c r="G45" s="25"/>
      <c r="H45" s="29" t="s">
        <v>89</v>
      </c>
    </row>
    <row r="46" spans="1:8" ht="22.8" customHeight="1" x14ac:dyDescent="0.35">
      <c r="A46" s="39" t="s">
        <v>55</v>
      </c>
      <c r="B46" s="26" t="s">
        <v>56</v>
      </c>
      <c r="C46" s="24"/>
      <c r="D46" s="25"/>
      <c r="E46" s="25"/>
      <c r="F46" s="25"/>
      <c r="G46" s="25"/>
      <c r="H46" s="29" t="s">
        <v>90</v>
      </c>
    </row>
    <row r="47" spans="1:8" ht="36" customHeight="1" x14ac:dyDescent="0.35">
      <c r="A47" s="39" t="s">
        <v>57</v>
      </c>
      <c r="B47" s="26" t="s">
        <v>58</v>
      </c>
      <c r="C47" s="24"/>
      <c r="D47" s="25"/>
      <c r="E47" s="25"/>
      <c r="F47" s="25"/>
      <c r="G47" s="25"/>
      <c r="H47" s="29" t="s">
        <v>92</v>
      </c>
    </row>
    <row r="48" spans="1:8" ht="28.8" customHeight="1" x14ac:dyDescent="0.35">
      <c r="A48" s="39" t="s">
        <v>59</v>
      </c>
      <c r="B48" s="26" t="s">
        <v>60</v>
      </c>
      <c r="C48" s="24"/>
      <c r="D48" s="25"/>
      <c r="E48" s="25"/>
      <c r="F48" s="25"/>
      <c r="G48" s="25"/>
      <c r="H48" s="29" t="s">
        <v>87</v>
      </c>
    </row>
    <row r="49" spans="1:8" ht="36" x14ac:dyDescent="0.35">
      <c r="A49" s="39" t="s">
        <v>61</v>
      </c>
      <c r="B49" s="26" t="s">
        <v>62</v>
      </c>
      <c r="C49" s="24"/>
      <c r="D49" s="25"/>
      <c r="E49" s="25"/>
      <c r="F49" s="25"/>
      <c r="G49" s="25"/>
      <c r="H49" s="29" t="s">
        <v>97</v>
      </c>
    </row>
    <row r="50" spans="1:8" ht="60.6" customHeight="1" x14ac:dyDescent="0.35">
      <c r="A50" s="39" t="s">
        <v>63</v>
      </c>
      <c r="B50" s="26" t="s">
        <v>64</v>
      </c>
      <c r="C50" s="24"/>
      <c r="D50" s="25"/>
      <c r="E50" s="25"/>
      <c r="F50" s="25"/>
      <c r="G50" s="25"/>
      <c r="H50" s="29" t="s">
        <v>96</v>
      </c>
    </row>
    <row r="51" spans="1:8" ht="25.8" customHeight="1" x14ac:dyDescent="0.35">
      <c r="A51" s="39" t="s">
        <v>65</v>
      </c>
      <c r="B51" s="26" t="s">
        <v>66</v>
      </c>
      <c r="C51" s="24"/>
      <c r="D51" s="25"/>
      <c r="E51" s="25"/>
      <c r="F51" s="25"/>
      <c r="G51" s="25"/>
      <c r="H51" s="29" t="s">
        <v>95</v>
      </c>
    </row>
    <row r="52" spans="1:8" ht="22.8" customHeight="1" x14ac:dyDescent="0.35">
      <c r="A52" s="39" t="s">
        <v>67</v>
      </c>
      <c r="B52" s="26" t="s">
        <v>68</v>
      </c>
      <c r="C52" s="24"/>
      <c r="D52" s="25"/>
      <c r="E52" s="25"/>
      <c r="F52" s="25"/>
      <c r="G52" s="25"/>
      <c r="H52" s="29" t="s">
        <v>91</v>
      </c>
    </row>
    <row r="53" spans="1:8" ht="25.2" customHeight="1" x14ac:dyDescent="0.35">
      <c r="A53" s="39" t="s">
        <v>69</v>
      </c>
      <c r="B53" s="26" t="s">
        <v>70</v>
      </c>
      <c r="C53" s="24"/>
      <c r="D53" s="25"/>
      <c r="E53" s="25"/>
      <c r="F53" s="25"/>
      <c r="G53" s="25"/>
      <c r="H53" s="29" t="s">
        <v>94</v>
      </c>
    </row>
    <row r="54" spans="1:8" ht="22.8" customHeight="1" x14ac:dyDescent="0.35">
      <c r="A54" s="39" t="s">
        <v>71</v>
      </c>
      <c r="B54" s="26" t="s">
        <v>33</v>
      </c>
      <c r="C54" s="24"/>
      <c r="D54" s="25"/>
      <c r="E54" s="25"/>
      <c r="F54" s="25"/>
      <c r="G54" s="25"/>
      <c r="H54" s="29" t="s">
        <v>100</v>
      </c>
    </row>
    <row r="55" spans="1:8" ht="25.8" customHeight="1" x14ac:dyDescent="0.35">
      <c r="A55" s="39" t="s">
        <v>72</v>
      </c>
      <c r="B55" s="26" t="s">
        <v>73</v>
      </c>
      <c r="C55" s="24"/>
      <c r="D55" s="25"/>
      <c r="E55" s="25"/>
      <c r="F55" s="25"/>
      <c r="G55" s="25"/>
      <c r="H55" s="29" t="s">
        <v>93</v>
      </c>
    </row>
    <row r="56" spans="1:8" ht="22.8" customHeight="1" x14ac:dyDescent="0.35">
      <c r="A56" s="39" t="s">
        <v>74</v>
      </c>
      <c r="B56" s="26" t="s">
        <v>80</v>
      </c>
      <c r="C56" s="24"/>
      <c r="D56" s="25"/>
      <c r="E56" s="25"/>
      <c r="F56" s="25"/>
      <c r="G56" s="25"/>
      <c r="H56" s="29" t="s">
        <v>102</v>
      </c>
    </row>
    <row r="57" spans="1:8" ht="36" x14ac:dyDescent="0.35">
      <c r="A57" s="17"/>
      <c r="B57" s="18"/>
      <c r="C57" s="17"/>
      <c r="D57" s="18"/>
      <c r="E57" s="30" t="s">
        <v>34</v>
      </c>
      <c r="F57" s="23">
        <f>IF((COUNT(C39:C56)&lt;&gt;COUNT(F39:F56)),"", ROUND(SUM(F39:F56),2))</f>
        <v>6261.98</v>
      </c>
      <c r="G57" s="18" t="str">
        <f>IF((COUNT(C39:C56)&lt;&gt;COUNT(F39:F56)),"Neužpildytos visų objektų kainos", "")</f>
        <v/>
      </c>
      <c r="H57" s="18"/>
    </row>
    <row r="58" spans="1:8" ht="54" x14ac:dyDescent="0.35">
      <c r="A58" s="17"/>
      <c r="B58" s="18"/>
      <c r="C58" s="30" t="s">
        <v>35</v>
      </c>
      <c r="D58" s="29">
        <v>21</v>
      </c>
      <c r="E58" s="23" t="s">
        <v>36</v>
      </c>
      <c r="F58" s="23">
        <f>IF(OR(F57="",D58=""),"", ROUND(PRODUCT(D58,F57)/100,2))</f>
        <v>1315.02</v>
      </c>
      <c r="G58" s="18" t="str">
        <f>IF(D58="", "Nurodykite taikomą PVM dydį", "")</f>
        <v/>
      </c>
      <c r="H58" s="18"/>
    </row>
    <row r="59" spans="1:8" ht="36" x14ac:dyDescent="0.35">
      <c r="A59" s="17"/>
      <c r="B59" s="18"/>
      <c r="C59" s="17"/>
      <c r="D59" s="18"/>
      <c r="E59" s="30" t="s">
        <v>37</v>
      </c>
      <c r="F59" s="23">
        <f>IF(ISBLANK(F58), "", ROUND(SUM(F57:F58),2))</f>
        <v>7577</v>
      </c>
      <c r="G59" s="18"/>
      <c r="H59" s="18"/>
    </row>
    <row r="60" spans="1:8" ht="18" x14ac:dyDescent="0.35">
      <c r="A60" s="17"/>
      <c r="B60" s="18"/>
      <c r="C60" s="17"/>
      <c r="D60" s="18"/>
      <c r="E60" s="18"/>
      <c r="F60" s="18"/>
      <c r="G60" s="18"/>
      <c r="H60" s="18"/>
    </row>
    <row r="61" spans="1:8" ht="18" x14ac:dyDescent="0.35">
      <c r="A61" s="31"/>
      <c r="B61" s="32"/>
      <c r="C61" s="17"/>
      <c r="D61" s="18"/>
      <c r="E61" s="18"/>
      <c r="F61" s="18"/>
      <c r="G61" s="18"/>
      <c r="H61" s="18"/>
    </row>
    <row r="62" spans="1:8" ht="18" x14ac:dyDescent="0.35">
      <c r="A62" s="31"/>
      <c r="B62" s="15" t="s">
        <v>75</v>
      </c>
      <c r="C62" s="17"/>
      <c r="D62" s="18"/>
      <c r="E62" s="18"/>
      <c r="F62" s="18"/>
      <c r="G62" s="18"/>
      <c r="H62" s="18"/>
    </row>
    <row r="63" spans="1:8" ht="241.2" customHeight="1" x14ac:dyDescent="0.3">
      <c r="A63" s="33">
        <v>1</v>
      </c>
      <c r="B63" s="43" t="s">
        <v>105</v>
      </c>
      <c r="C63" s="43"/>
      <c r="D63" s="43"/>
      <c r="E63" s="43"/>
      <c r="F63" s="43"/>
      <c r="G63" s="43"/>
      <c r="H63" s="43"/>
    </row>
    <row r="64" spans="1:8" ht="61.2" customHeight="1" x14ac:dyDescent="0.3">
      <c r="A64" s="33">
        <v>2</v>
      </c>
      <c r="B64" s="43" t="s">
        <v>76</v>
      </c>
      <c r="C64" s="43"/>
      <c r="D64" s="43"/>
      <c r="E64" s="43"/>
      <c r="F64" s="43"/>
      <c r="G64" s="43"/>
      <c r="H64" s="43"/>
    </row>
    <row r="65" spans="1:8" ht="33" customHeight="1" x14ac:dyDescent="0.3">
      <c r="A65" s="33">
        <v>3</v>
      </c>
      <c r="B65" s="44" t="s">
        <v>77</v>
      </c>
      <c r="C65" s="44"/>
      <c r="D65" s="44"/>
      <c r="E65" s="44"/>
      <c r="F65" s="44"/>
      <c r="G65" s="44"/>
      <c r="H65" s="44"/>
    </row>
    <row r="66" spans="1:8" ht="79.2" customHeight="1" x14ac:dyDescent="0.3">
      <c r="A66" s="33">
        <v>4</v>
      </c>
      <c r="B66" s="43" t="s">
        <v>78</v>
      </c>
      <c r="C66" s="43"/>
      <c r="D66" s="43"/>
      <c r="E66" s="43"/>
      <c r="F66" s="43"/>
      <c r="G66" s="43"/>
      <c r="H66" s="43"/>
    </row>
    <row r="67" spans="1:8" ht="150" customHeight="1" x14ac:dyDescent="0.3">
      <c r="A67" s="33">
        <v>5</v>
      </c>
      <c r="B67" s="43" t="s">
        <v>106</v>
      </c>
      <c r="C67" s="43"/>
      <c r="D67" s="43"/>
      <c r="E67" s="43"/>
      <c r="F67" s="43"/>
      <c r="G67" s="43"/>
      <c r="H67" s="43"/>
    </row>
    <row r="68" spans="1:8" ht="115.2" customHeight="1" x14ac:dyDescent="0.3">
      <c r="A68" s="33">
        <v>6</v>
      </c>
      <c r="B68" s="43" t="s">
        <v>107</v>
      </c>
      <c r="C68" s="43"/>
      <c r="D68" s="43"/>
      <c r="E68" s="43"/>
      <c r="F68" s="43"/>
      <c r="G68" s="43"/>
      <c r="H68" s="43"/>
    </row>
    <row r="69" spans="1:8" ht="22.8" customHeight="1" x14ac:dyDescent="0.3"/>
    <row r="70" spans="1:8" ht="18" x14ac:dyDescent="0.3">
      <c r="B70" s="31"/>
      <c r="C70" s="41" t="s">
        <v>108</v>
      </c>
      <c r="D70" s="41"/>
      <c r="E70" s="41"/>
      <c r="F70" s="41"/>
      <c r="G70" s="41"/>
      <c r="H70" s="34"/>
    </row>
    <row r="71" spans="1:8" ht="18" x14ac:dyDescent="0.35">
      <c r="B71" s="15" t="s">
        <v>109</v>
      </c>
      <c r="C71" s="35"/>
      <c r="D71" s="17"/>
      <c r="E71" s="17"/>
      <c r="F71" s="17"/>
      <c r="G71" s="15"/>
      <c r="H71" s="16" t="s">
        <v>112</v>
      </c>
    </row>
    <row r="72" spans="1:8" ht="18" x14ac:dyDescent="0.35">
      <c r="B72" s="15"/>
      <c r="C72" s="35"/>
      <c r="D72" s="17"/>
      <c r="E72" s="17"/>
      <c r="F72" s="17"/>
      <c r="G72" s="15"/>
      <c r="H72" s="16"/>
    </row>
    <row r="73" spans="1:8" ht="36" x14ac:dyDescent="0.35">
      <c r="B73" s="40" t="s">
        <v>110</v>
      </c>
      <c r="C73" s="36"/>
      <c r="D73" s="17"/>
      <c r="E73" s="17"/>
      <c r="F73" s="37"/>
      <c r="G73" s="18"/>
      <c r="H73" s="18" t="s">
        <v>113</v>
      </c>
    </row>
    <row r="74" spans="1:8" ht="18" x14ac:dyDescent="0.35">
      <c r="B74" s="17" t="s">
        <v>111</v>
      </c>
      <c r="C74" s="17"/>
      <c r="D74" s="17"/>
      <c r="E74" s="17"/>
      <c r="F74" s="17"/>
      <c r="G74" s="17"/>
      <c r="H74" s="18"/>
    </row>
  </sheetData>
  <sheetProtection algorithmName="SHA-512" hashValue="tOghzQCDre0sE92IabggoPSGWQP+E+zODKD5kgTToE0W7/JN4kRyqdipjfGGw2NxgdAXOmMx+O5qGxK6dbRCcA==" saltValue="W7Aw/vzW8ERZG9NwS7Qw4Q==" spinCount="100000" sheet="1" objects="1" scenarios="1"/>
  <mergeCells count="35">
    <mergeCell ref="A25:F25"/>
    <mergeCell ref="A18:B18"/>
    <mergeCell ref="C17:F17"/>
    <mergeCell ref="C14:F14"/>
    <mergeCell ref="B67:H67"/>
    <mergeCell ref="B68:H68"/>
    <mergeCell ref="A12:B12"/>
    <mergeCell ref="A21:B21"/>
    <mergeCell ref="A28:F28"/>
    <mergeCell ref="C20:F20"/>
    <mergeCell ref="C16:F16"/>
    <mergeCell ref="A14:B14"/>
    <mergeCell ref="A17:B17"/>
    <mergeCell ref="A24:F24"/>
    <mergeCell ref="A20:B20"/>
    <mergeCell ref="A19:B19"/>
    <mergeCell ref="C12:F12"/>
    <mergeCell ref="C21:F21"/>
    <mergeCell ref="A13:B13"/>
    <mergeCell ref="C70:G70"/>
    <mergeCell ref="A2:B2"/>
    <mergeCell ref="B63:H63"/>
    <mergeCell ref="B64:H64"/>
    <mergeCell ref="B65:H65"/>
    <mergeCell ref="B66:H66"/>
    <mergeCell ref="A27:F27"/>
    <mergeCell ref="A26:F26"/>
    <mergeCell ref="C19:F19"/>
    <mergeCell ref="C13:F13"/>
    <mergeCell ref="C18:F18"/>
    <mergeCell ref="A16:B16"/>
    <mergeCell ref="A23:F23"/>
    <mergeCell ref="C15:F15"/>
    <mergeCell ref="A15:B15"/>
    <mergeCell ref="A29:F29"/>
  </mergeCells>
  <pageMargins left="0.1" right="0.1" top="0.5" bottom="0.5" header="0.3" footer="0.3"/>
  <pageSetup paperSize="9" scale="3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9" ma:contentTypeDescription="Create a new document." ma:contentTypeScope="" ma:versionID="51e6122bddfcb1b627d2dd9aafbbd118">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446389df472cda21b9f8b0454c970a31"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f330712-4afa-4497-812d-fd0d87b0e9b5">
      <Terms xmlns="http://schemas.microsoft.com/office/infopath/2007/PartnerControls"/>
    </lcf76f155ced4ddcb4097134ff3c332f>
    <TaxCatchAll xmlns="8f8bd86b-c836-4c2c-b5db-9e0255a15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3A4579-18C3-4222-8235-C2E08B0BD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D80A52-3B5B-4F22-90DA-8CD99D80A462}">
  <ds:schemaRefs>
    <ds:schemaRef ds:uri="http://schemas.microsoft.com/office/2006/metadata/properties"/>
    <ds:schemaRef ds:uri="http://schemas.microsoft.com/office/infopath/2007/PartnerControls"/>
    <ds:schemaRef ds:uri="0f330712-4afa-4497-812d-fd0d87b0e9b5"/>
    <ds:schemaRef ds:uri="8f8bd86b-c836-4c2c-b5db-9e0255a150b5"/>
  </ds:schemaRefs>
</ds:datastoreItem>
</file>

<file path=customXml/itemProps3.xml><?xml version="1.0" encoding="utf-8"?>
<ds:datastoreItem xmlns:ds="http://schemas.openxmlformats.org/officeDocument/2006/customXml" ds:itemID="{530A855B-58BA-47B2-9D12-B343246D79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Živilė Eivaitė</cp:lastModifiedBy>
  <cp:lastPrinted>2026-01-19T11:50:03Z</cp:lastPrinted>
  <dcterms:created xsi:type="dcterms:W3CDTF">2023-04-04T12:16:45Z</dcterms:created>
  <dcterms:modified xsi:type="dcterms:W3CDTF">2026-02-09T08:22:33Z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0x01010097C101AD87FD6B4FBB7D581CFEEC0063</vt:lpwstr>
  </property>
</Properties>
</file>