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hscbalticuab.sharepoint.com/Bendrai naudojami dokumentai/Objektai/159 Parodų rūmai, Vokiečių g. 2/05. Protokolai/Su Užsakovu/_Stabdymo darbų protokolai/Nr. 2/Pasirašymui/"/>
    </mc:Choice>
  </mc:AlternateContent>
  <xr:revisionPtr revIDLastSave="0" documentId="14_{0973895A-DCF5-4BAD-95FE-9FD419064F50}" xr6:coauthVersionLast="47" xr6:coauthVersionMax="47" xr10:uidLastSave="{00000000-0000-0000-0000-000000000000}"/>
  <bookViews>
    <workbookView xWindow="-108" yWindow="-108" windowWidth="23256" windowHeight="12456" xr2:uid="{00000000-000D-0000-FFFF-FFFF00000000}"/>
  </bookViews>
  <sheets>
    <sheet name="Sheet1 (3)" sheetId="3" r:id="rId1"/>
    <sheet name="Sheet1 (2)" sheetId="2" r:id="rId2"/>
    <sheet name="Sheet1" sheetId="1" r:id="rId3"/>
  </sheets>
  <definedNames>
    <definedName name="_xlnm._FilterDatabase" localSheetId="2" hidden="1">Sheet1!$B$4:$O$218</definedName>
    <definedName name="_xlnm._FilterDatabase" localSheetId="0" hidden="1">'Sheet1 (3)'!$B$4:$O$211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3" l="1"/>
  <c r="R210" i="3"/>
  <c r="H203" i="3"/>
  <c r="H202" i="3"/>
  <c r="H201" i="3"/>
  <c r="H200" i="3"/>
  <c r="H199" i="3"/>
  <c r="H198" i="3"/>
  <c r="H197" i="3"/>
  <c r="H196" i="3"/>
  <c r="H195" i="3"/>
  <c r="H194" i="3"/>
  <c r="H193" i="3"/>
  <c r="H192" i="3"/>
  <c r="H191" i="3"/>
  <c r="H190" i="3"/>
  <c r="H189" i="3"/>
  <c r="H187" i="3"/>
  <c r="H186" i="3"/>
  <c r="H185" i="3"/>
  <c r="R181" i="3"/>
  <c r="R180" i="3"/>
  <c r="R179" i="3"/>
  <c r="H177" i="3"/>
  <c r="H175" i="3"/>
  <c r="H171" i="3"/>
  <c r="R169" i="3"/>
  <c r="R168" i="3"/>
  <c r="R167" i="3"/>
  <c r="U166" i="3"/>
  <c r="R166" i="3" s="1"/>
  <c r="R165" i="3"/>
  <c r="R164" i="3"/>
  <c r="R163" i="3"/>
  <c r="R162" i="3"/>
  <c r="R161" i="3"/>
  <c r="R160" i="3"/>
  <c r="R159" i="3"/>
  <c r="R158" i="3"/>
  <c r="H157" i="3"/>
  <c r="H153" i="3"/>
  <c r="H151" i="3"/>
  <c r="R150" i="3"/>
  <c r="R149" i="3"/>
  <c r="U148" i="3"/>
  <c r="R148" i="3" s="1"/>
  <c r="R147" i="3"/>
  <c r="H147" i="3"/>
  <c r="R142" i="3"/>
  <c r="H141" i="3"/>
  <c r="H137" i="3"/>
  <c r="R134" i="3"/>
  <c r="R133" i="3"/>
  <c r="U132" i="3"/>
  <c r="R132" i="3" s="1"/>
  <c r="H130" i="3"/>
  <c r="H128" i="3"/>
  <c r="R125" i="3"/>
  <c r="H125" i="3"/>
  <c r="H123" i="3"/>
  <c r="R120" i="3"/>
  <c r="H119" i="3"/>
  <c r="H118" i="3"/>
  <c r="H112" i="3"/>
  <c r="H109" i="3"/>
  <c r="R108" i="3"/>
  <c r="H105" i="3"/>
  <c r="R104" i="3"/>
  <c r="H102" i="3"/>
  <c r="R98" i="3"/>
  <c r="R97" i="3"/>
  <c r="U96" i="3"/>
  <c r="R96" i="3" s="1"/>
  <c r="R91" i="3"/>
  <c r="R87" i="3"/>
  <c r="H84" i="3"/>
  <c r="R81" i="3"/>
  <c r="R77" i="3"/>
  <c r="U73" i="3"/>
  <c r="R73" i="3" s="1"/>
  <c r="R69" i="3"/>
  <c r="R63" i="3"/>
  <c r="H62" i="3"/>
  <c r="R60" i="3"/>
  <c r="R58" i="3"/>
  <c r="R57" i="3"/>
  <c r="H57" i="3"/>
  <c r="H56" i="3"/>
  <c r="R54" i="3"/>
  <c r="R52" i="3"/>
  <c r="R51" i="3"/>
  <c r="R50" i="3"/>
  <c r="H49" i="3"/>
  <c r="R47" i="3"/>
  <c r="H45" i="3"/>
  <c r="R43" i="3"/>
  <c r="H41" i="3"/>
  <c r="H40" i="3"/>
  <c r="H39" i="3"/>
  <c r="R36" i="3"/>
  <c r="H36" i="3"/>
  <c r="R35" i="3"/>
  <c r="R34" i="3"/>
  <c r="H34" i="3"/>
  <c r="R33" i="3"/>
  <c r="R32" i="3"/>
  <c r="R31" i="3"/>
  <c r="R30" i="3"/>
  <c r="H30" i="3"/>
  <c r="R29" i="3"/>
  <c r="R28" i="3"/>
  <c r="R27" i="3"/>
  <c r="H27" i="3"/>
  <c r="R26" i="3"/>
  <c r="R25" i="3"/>
  <c r="R24" i="3"/>
  <c r="H24" i="3"/>
  <c r="R23" i="3"/>
  <c r="R22" i="3"/>
  <c r="H22" i="3"/>
  <c r="R21" i="3"/>
  <c r="R20" i="3"/>
  <c r="U19" i="3"/>
  <c r="R19" i="3" s="1"/>
  <c r="R18" i="3"/>
  <c r="R17" i="3"/>
  <c r="R14" i="3"/>
  <c r="R13" i="3"/>
  <c r="R12" i="3"/>
  <c r="R11" i="3"/>
  <c r="R10" i="3"/>
  <c r="R9" i="3"/>
  <c r="U8" i="3"/>
  <c r="R8" i="3" s="1"/>
  <c r="R7" i="3"/>
  <c r="R6" i="3"/>
  <c r="R5" i="3"/>
  <c r="H201" i="1"/>
  <c r="R55" i="1"/>
  <c r="R50" i="1"/>
  <c r="R46" i="1"/>
  <c r="R217" i="1"/>
  <c r="R186" i="1"/>
  <c r="H158" i="1"/>
  <c r="R154" i="1"/>
  <c r="H154" i="1"/>
  <c r="H131" i="1"/>
  <c r="H124" i="1"/>
  <c r="H134" i="1"/>
  <c r="R140" i="1"/>
  <c r="R139" i="1"/>
  <c r="U138" i="1"/>
  <c r="R138" i="1" s="1"/>
  <c r="H136" i="1"/>
  <c r="R86" i="1"/>
  <c r="H84" i="1"/>
  <c r="H210" i="1"/>
  <c r="H209" i="1"/>
  <c r="H207" i="1"/>
  <c r="H208" i="1"/>
  <c r="H206" i="1"/>
  <c r="H205" i="1"/>
  <c r="H204" i="1"/>
  <c r="H203" i="1"/>
  <c r="H200" i="1"/>
  <c r="H199" i="1"/>
  <c r="H202" i="1"/>
  <c r="H198" i="1"/>
  <c r="H197" i="1"/>
  <c r="H196" i="1"/>
  <c r="H194" i="1"/>
  <c r="H193" i="1"/>
  <c r="H192" i="1"/>
  <c r="R188" i="1"/>
  <c r="H184" i="1"/>
  <c r="H182" i="1"/>
  <c r="H178" i="1"/>
  <c r="H164" i="1"/>
  <c r="H160" i="1"/>
  <c r="R157" i="1"/>
  <c r="H148" i="1"/>
  <c r="H143" i="1"/>
  <c r="H129" i="1"/>
  <c r="H117" i="1"/>
  <c r="H123" i="1"/>
  <c r="H114" i="1"/>
  <c r="H107" i="1"/>
  <c r="H110" i="1"/>
  <c r="R95" i="3" l="1"/>
  <c r="R146" i="3"/>
  <c r="R178" i="3" s="1"/>
  <c r="H89" i="1"/>
  <c r="H67" i="1"/>
  <c r="H65" i="1"/>
  <c r="H62" i="1"/>
  <c r="H61" i="1"/>
  <c r="H52" i="1"/>
  <c r="H48" i="1"/>
  <c r="H44" i="1"/>
  <c r="H43" i="1"/>
  <c r="H41" i="1"/>
  <c r="H38" i="1"/>
  <c r="H35" i="1"/>
  <c r="H31" i="1"/>
  <c r="H28" i="1"/>
  <c r="H25" i="1"/>
  <c r="H23" i="1"/>
  <c r="R168" i="1" l="1"/>
  <c r="R25" i="1"/>
  <c r="R7" i="1"/>
  <c r="J181" i="2"/>
  <c r="J180" i="2"/>
  <c r="J170" i="2"/>
  <c r="J169" i="2"/>
  <c r="J168" i="2"/>
  <c r="M167" i="2"/>
  <c r="J167" i="2"/>
  <c r="J166" i="2"/>
  <c r="J165" i="2"/>
  <c r="J164" i="2"/>
  <c r="J163" i="2"/>
  <c r="J162" i="2"/>
  <c r="J161" i="2"/>
  <c r="J160" i="2"/>
  <c r="J159" i="2"/>
  <c r="J158" i="2"/>
  <c r="J151" i="2"/>
  <c r="M150" i="2"/>
  <c r="J150" i="2"/>
  <c r="J143" i="2"/>
  <c r="J142" i="2"/>
  <c r="J133" i="2"/>
  <c r="J132" i="2"/>
  <c r="J127" i="2"/>
  <c r="J126" i="2"/>
  <c r="J114" i="2"/>
  <c r="J113" i="2"/>
  <c r="J108" i="2"/>
  <c r="J107" i="2"/>
  <c r="J101" i="2"/>
  <c r="J100" i="2"/>
  <c r="M99" i="2"/>
  <c r="J99" i="2" s="1"/>
  <c r="J94" i="2"/>
  <c r="J93" i="2"/>
  <c r="J89" i="2"/>
  <c r="J88" i="2"/>
  <c r="J83" i="2"/>
  <c r="M79" i="2"/>
  <c r="J79" i="2"/>
  <c r="J75" i="2"/>
  <c r="J69" i="2"/>
  <c r="J68" i="2"/>
  <c r="J66" i="2"/>
  <c r="J63" i="2"/>
  <c r="J62" i="2"/>
  <c r="J58" i="2"/>
  <c r="J56" i="2"/>
  <c r="J55" i="2"/>
  <c r="J42" i="2"/>
  <c r="J41" i="2"/>
  <c r="J40" i="2"/>
  <c r="J39" i="2"/>
  <c r="J38" i="2"/>
  <c r="J37" i="2"/>
  <c r="J36" i="2"/>
  <c r="J35" i="2"/>
  <c r="J34" i="2"/>
  <c r="J33" i="2"/>
  <c r="J32" i="2"/>
  <c r="J31" i="2"/>
  <c r="J30" i="2"/>
  <c r="J29" i="2"/>
  <c r="J28" i="2"/>
  <c r="J27" i="2"/>
  <c r="J26" i="2"/>
  <c r="J25" i="2"/>
  <c r="J24" i="2"/>
  <c r="J23" i="2"/>
  <c r="J22" i="2"/>
  <c r="J21" i="2"/>
  <c r="J20" i="2"/>
  <c r="M19" i="2"/>
  <c r="J19" i="2" s="1"/>
  <c r="J18" i="2"/>
  <c r="J17" i="2"/>
  <c r="J15" i="2"/>
  <c r="J14" i="2"/>
  <c r="J13" i="2"/>
  <c r="J12" i="2"/>
  <c r="J11" i="2"/>
  <c r="J10" i="2"/>
  <c r="J9" i="2"/>
  <c r="M8" i="2"/>
  <c r="J8" i="2"/>
  <c r="J7" i="2"/>
  <c r="J6" i="2"/>
  <c r="J5" i="2"/>
  <c r="R66" i="1"/>
  <c r="R68" i="1"/>
  <c r="U173" i="1"/>
  <c r="R173" i="1" s="1"/>
  <c r="U155" i="1"/>
  <c r="R155" i="1" s="1"/>
  <c r="U101" i="1"/>
  <c r="R101" i="1" s="1"/>
  <c r="U78" i="1"/>
  <c r="R78" i="1" s="1"/>
  <c r="R22" i="1"/>
  <c r="R187" i="1"/>
  <c r="R156" i="1"/>
  <c r="R149" i="1"/>
  <c r="R131" i="1"/>
  <c r="R125" i="1"/>
  <c r="R113" i="1"/>
  <c r="R109" i="1"/>
  <c r="R103" i="1"/>
  <c r="R102" i="1"/>
  <c r="R96" i="1"/>
  <c r="R92" i="1"/>
  <c r="R56" i="1"/>
  <c r="R54" i="1"/>
  <c r="R34" i="1"/>
  <c r="R30" i="1"/>
  <c r="R27" i="1"/>
  <c r="R15" i="1"/>
  <c r="R38" i="1"/>
  <c r="R176" i="1"/>
  <c r="R175" i="1"/>
  <c r="R174" i="1"/>
  <c r="R172" i="1"/>
  <c r="R171" i="1"/>
  <c r="R170" i="1"/>
  <c r="R169" i="1"/>
  <c r="R167" i="1"/>
  <c r="R166" i="1"/>
  <c r="R165" i="1"/>
  <c r="R82" i="1"/>
  <c r="R74" i="1"/>
  <c r="R62" i="1"/>
  <c r="R58" i="1"/>
  <c r="R35" i="1"/>
  <c r="R37" i="1"/>
  <c r="R36" i="1"/>
  <c r="R33" i="1"/>
  <c r="R32" i="1"/>
  <c r="R31" i="1"/>
  <c r="R29" i="1"/>
  <c r="R28" i="1"/>
  <c r="R26" i="1"/>
  <c r="R24" i="1"/>
  <c r="R23" i="1"/>
  <c r="R21" i="1"/>
  <c r="U20" i="1"/>
  <c r="R20" i="1" s="1"/>
  <c r="R19" i="1"/>
  <c r="R18" i="1"/>
  <c r="R14" i="1"/>
  <c r="R12" i="1"/>
  <c r="R5" i="1"/>
  <c r="R63" i="1"/>
  <c r="R6" i="1"/>
  <c r="R8" i="1"/>
  <c r="R10" i="1"/>
  <c r="R11" i="1"/>
  <c r="R13" i="1"/>
  <c r="U9" i="1"/>
  <c r="R9" i="1" s="1"/>
  <c r="J149" i="2" l="1"/>
  <c r="J179" i="2" s="1"/>
  <c r="J98" i="2"/>
  <c r="R153" i="1"/>
  <c r="R100" i="1"/>
  <c r="R185" i="1" l="1"/>
</calcChain>
</file>

<file path=xl/sharedStrings.xml><?xml version="1.0" encoding="utf-8"?>
<sst xmlns="http://schemas.openxmlformats.org/spreadsheetml/2006/main" count="4280" uniqueCount="466">
  <si>
    <t>Neįrengtos grindys</t>
  </si>
  <si>
    <t>Neįrengta laiptų apdaila</t>
  </si>
  <si>
    <t>Neatliktas antras dažymas</t>
  </si>
  <si>
    <t>Neįrengti ŽN keltuvai</t>
  </si>
  <si>
    <t>Nesumontuotos palangės</t>
  </si>
  <si>
    <t>Neįrengtos durys</t>
  </si>
  <si>
    <t>Neįrengti šviestuvai, rozetės/jungikliai</t>
  </si>
  <si>
    <t>Nesumontuotos HPL plokštės</t>
  </si>
  <si>
    <t>Nesumontuoti san prietaisai</t>
  </si>
  <si>
    <t>3 Aukštas</t>
  </si>
  <si>
    <t>4 aukštas</t>
  </si>
  <si>
    <t>Neatlikti darbai</t>
  </si>
  <si>
    <t>Neatliktas durų angokraščių restauravimas</t>
  </si>
  <si>
    <t>Išviso neatliktų darbų suma</t>
  </si>
  <si>
    <t>Išviso neatlikti darbai 4 aukštas</t>
  </si>
  <si>
    <t>Pagrindimas</t>
  </si>
  <si>
    <t>Patalpa, skyrius</t>
  </si>
  <si>
    <t>Rūsio WC patalpos</t>
  </si>
  <si>
    <t>Plytelių klijavimas</t>
  </si>
  <si>
    <t>Lubų GK montavimas</t>
  </si>
  <si>
    <t>Lubų glaistymas, dažymas</t>
  </si>
  <si>
    <t>Revizinių liukų montavimas</t>
  </si>
  <si>
    <t>Sanitarinių prietaisų montavimas</t>
  </si>
  <si>
    <t>Šildymo vamzdynų magistraliniai tinklai</t>
  </si>
  <si>
    <t>Darbai negalėjo būti pradėti iki kol Užsakovas su Rangovu nesudarė sutarties pagal Užsakymą Nr. 3, kuriuo rangovas įsigyjo apdailos darbus</t>
  </si>
  <si>
    <t>Darbai negalėjo būti pradėti iki kol Užsakovas su Rangovu nesudarė sutarties pagal Užsakymą Nr. 3, kuriuo rangovas įsigyjo apdailos darbus, kadangi plytelių modelis pasikeitė, todėl lubos įrengiamos tik suklijavus plyteles.</t>
  </si>
  <si>
    <t>Darbai negalėjo būti pradėti nesumontavus lubų GK.</t>
  </si>
  <si>
    <t>Darbai negalėjo būti pradėti nesumontavus lubų GK ir plytelių.</t>
  </si>
  <si>
    <t>Darbai negalėjo būti atlikti be patalpų apdailos, dėl kurių Užsakovas ir Rangovas sudarė sutartį pagal Užsakymą Nr. 3 2023-12-28 d.</t>
  </si>
  <si>
    <t>Durų montavimas</t>
  </si>
  <si>
    <t>Darbai negalėjo būti užbaigti iki kol nebuvo suprojektuotas šildymo vamzdynas nuomininkų patalpoms užmaitinti, suprojektuotas tik 2023-12-26 d. gauta byla.</t>
  </si>
  <si>
    <t>Ortakių grotelių montavimas, aprišimas</t>
  </si>
  <si>
    <t>Šviestuvų, daviklių, rozečių, jungiklių radiatorių, difuzorių ir kt komplektuojančių dalių montavimas</t>
  </si>
  <si>
    <t>Tinkavimo darbai</t>
  </si>
  <si>
    <t>Darbai negalėjo būti pradėti nesumontavus lubų GK</t>
  </si>
  <si>
    <t>Darbai negalėjo būti pradėti nesumontavus lubų GK, neustiprinus perdangos, kai stiprinimo sprendinius SK po eksperto išvados Rangovas gavo 2023-12-26 d.</t>
  </si>
  <si>
    <t>Vitrinų montavimas</t>
  </si>
  <si>
    <t>Ortakių grotelių ir difuzorių montavimas, aprišimas</t>
  </si>
  <si>
    <t>R2-15</t>
  </si>
  <si>
    <t>Ventkamerų suvedamų ortakių montavimo, aprišimo darbai</t>
  </si>
  <si>
    <t>Šilumos mazgo paleidimas</t>
  </si>
  <si>
    <t>R2-12</t>
  </si>
  <si>
    <t>R2-13, R2-14, R2-16, R2-18</t>
  </si>
  <si>
    <t>Nuomininkų magistralinės patalpos</t>
  </si>
  <si>
    <t>Šildymo ir vandentiekio vamzdynų magistraliniai tinklai</t>
  </si>
  <si>
    <t>Perdangos stiprinimas anglies pluoštu</t>
  </si>
  <si>
    <t>Nuotekų nuvedimo tinklai</t>
  </si>
  <si>
    <t>GK kaktos formavimas</t>
  </si>
  <si>
    <t>Oro užuolaidos montavimas</t>
  </si>
  <si>
    <t>1-1 pat.</t>
  </si>
  <si>
    <t>Medinių juostinių lubų montavimas</t>
  </si>
  <si>
    <t>Kilimėlio įklojimas</t>
  </si>
  <si>
    <t>Darbai nebuvo atliekami iki kol Užsakovas iš Rangovo užsakymu Nr. 3 neįsigijo naujų vitrinų montavimo darbų, kuris atsirado tik 2023-12-28 pasirašytu Užsakymu Nr. 3</t>
  </si>
  <si>
    <t>Esamų vitrinų demontavimas</t>
  </si>
  <si>
    <t>Darbų negalima atlikti kol nebus sumontuotos lubos</t>
  </si>
  <si>
    <t xml:space="preserve">Lubos pakeistos Keitimo aktu Nr. 7, juo nustatytas tiekimo terminas 6-8 sav. nuo užsakymo patvirtinimo. </t>
  </si>
  <si>
    <t xml:space="preserve">Bus klojamas po visos įrangos sumontavimo, yra nupirktas objekte, tačiau dėl kitų technologinių procesų nemontuojamas. </t>
  </si>
  <si>
    <t>1-2 pat.</t>
  </si>
  <si>
    <t>Terraco grindys</t>
  </si>
  <si>
    <t>Dolomito plokščių restauravimas</t>
  </si>
  <si>
    <t>Pakopų apdailos darbai</t>
  </si>
  <si>
    <t>Plieninių skydų montavimas</t>
  </si>
  <si>
    <t>Profilito montavimas</t>
  </si>
  <si>
    <t>Darbai negalėjo būti atlikti be laiptasijos apdailos, dėl kurių Užsakovas ir Rangovas sudarė sutartį pagal Užsakymą Nr. 3 2023-12-28 d.</t>
  </si>
  <si>
    <t>Neįgaliųjų lifto montavimo pabaiga</t>
  </si>
  <si>
    <t>Darbai negalėjo būti atlikt pilna apimtimi, kadangi buvo perkelta valdymo skydo vieta į 2 a., kuriai sumontuoti reikia projektinio sprendinio, papildomai išardyti mūrą, įrengti sienos angoje perdangą, sienas ir ją sumontuoti (papildomi nenumatyti darbai)</t>
  </si>
  <si>
    <t>1et WC pat.</t>
  </si>
  <si>
    <t>Priešgaisriniai vartai, užuolaida</t>
  </si>
  <si>
    <t>Trapo montavimas</t>
  </si>
  <si>
    <t>3et WC pat. (neplanuota daryti)</t>
  </si>
  <si>
    <t>3 et. Sandėliavimo patalpos (neplanuota daryti)</t>
  </si>
  <si>
    <t>1 a. kordioriai</t>
  </si>
  <si>
    <t>Rampos vartų montavimas</t>
  </si>
  <si>
    <t>1 a. kabinetai (neplanuota daryti)</t>
  </si>
  <si>
    <t>Sienų ir angokraščių šiltinimo darbai</t>
  </si>
  <si>
    <t>Darbai negalėjo būti atlikti iki kol nebuvo patvirtinti sprendiniai ir pasirašytas Keitimų aktas Nr. 8</t>
  </si>
  <si>
    <t>Darbai negalėjo būti atlikti iki kol nebuvo atlikti sienų ir angokraščių šiltinimo darbai, nebuvo suderintos visos kondicionierių, gaisrinių daviklių ir perkelto magistralinio vamzdyno susikirtimų vietos</t>
  </si>
  <si>
    <t>Grindų kaučiuko danga</t>
  </si>
  <si>
    <t>Lauko durų montavimas</t>
  </si>
  <si>
    <t>1-17 pat.</t>
  </si>
  <si>
    <t>GK pertvaros montavimas</t>
  </si>
  <si>
    <t>Keičiasi projektinė vieta, sprendinio iš architekto dar neturime.</t>
  </si>
  <si>
    <t>1-18 pat.</t>
  </si>
  <si>
    <t>2 a. didžioji ir mažoji salės</t>
  </si>
  <si>
    <t>Sienų apdailos darbai</t>
  </si>
  <si>
    <t>Lubų montavimas</t>
  </si>
  <si>
    <t>Darbai negalėjo būti atlikti iki kol nebaigti stogo montavimo darbai</t>
  </si>
  <si>
    <t>Ortakių, elektros ir ryšių magistaliniai tinklai</t>
  </si>
  <si>
    <t>2-5 pat.</t>
  </si>
  <si>
    <t>Darbai negalėjo būti atlikti kol patalpos nėra apšiltintos žr. Sienų ir angokraščių šiltinimo darbai.</t>
  </si>
  <si>
    <t>2-2 pat.</t>
  </si>
  <si>
    <t>Kiliminė danga</t>
  </si>
  <si>
    <t>Lubų apdaila</t>
  </si>
  <si>
    <t xml:space="preserve">Buvo perkelta į 2 et., kurio planavome 2023 m. nedaryti. </t>
  </si>
  <si>
    <t>2-11 pat.</t>
  </si>
  <si>
    <t>2-3, 2-23 pat.</t>
  </si>
  <si>
    <t>Priešgaisrinių vartų montavimas</t>
  </si>
  <si>
    <t>2-1 pat.</t>
  </si>
  <si>
    <t>Elektros ir ryšių skydų, spintų montavimas</t>
  </si>
  <si>
    <t xml:space="preserve">Darbai negalėjo būti atlikti iki kol nepadaryta sienų apdaila. </t>
  </si>
  <si>
    <t>2-19 pat.</t>
  </si>
  <si>
    <t>2-20 pat.</t>
  </si>
  <si>
    <t>2-18 pat.</t>
  </si>
  <si>
    <t>Metalo konstrukcijos (ventkameros rėmo) montavimas</t>
  </si>
  <si>
    <t>Darbai negalėjo būti atlikti, nes gruodžio mėn paaiškėjo, kad rėmas ventkamerai yra netinkamas, sprendinys gautas</t>
  </si>
  <si>
    <t>2-22 pat.</t>
  </si>
  <si>
    <t>Antresolės patalpos</t>
  </si>
  <si>
    <t>Terraco grindų remontas</t>
  </si>
  <si>
    <t>Nebuvo numatyta TP 0 stadijoje, atsirado tik darbų vykdymo metu, papildomi kiekiai apie kuriuos Rangovas informuotas 2023-12-26 d.</t>
  </si>
  <si>
    <t>Didžiosios ir mažosios salės stogas</t>
  </si>
  <si>
    <t>Aliuminio langų montavimas</t>
  </si>
  <si>
    <t>Švieslangių šiltinimo sprendiniai</t>
  </si>
  <si>
    <t>Skardinimo darbai</t>
  </si>
  <si>
    <t>2 sluoksnio prilydomos hidroizoliacijos įrengimas</t>
  </si>
  <si>
    <t>Darbai gali būti vykdomi tik po sandwich apšiltinimo ir karkaso sumontavimo.</t>
  </si>
  <si>
    <t>Parapeto įrengimas</t>
  </si>
  <si>
    <t>Sandwich plokščių montavimo pabaiga</t>
  </si>
  <si>
    <t>Stogas virš ventkameros</t>
  </si>
  <si>
    <t>Stogo šiltinimas ir hidroizoliacija</t>
  </si>
  <si>
    <t>Stogas virš lifto</t>
  </si>
  <si>
    <t xml:space="preserve">Negalėjo būti atlikti neapšiltinus stogo ir parapeto. </t>
  </si>
  <si>
    <t>Apatinis stogas</t>
  </si>
  <si>
    <t xml:space="preserve">Darbai negalėjo būti atlikti iki kol nebuvo patvirtinti sprendiniai ir pasirašytas Keitimų aktas Nr. 8. Negalėjo būti užbaigti kol stovėjo didžiosios salės palapinė. </t>
  </si>
  <si>
    <t>Dūmų šalinimo liukų montavimas</t>
  </si>
  <si>
    <t>Kino salės stogas</t>
  </si>
  <si>
    <t>Vidinis kiemelis</t>
  </si>
  <si>
    <t>Neįrengta hidroizoliacija</t>
  </si>
  <si>
    <t>Terraco įrengimas</t>
  </si>
  <si>
    <t>Lietaus nuotekų pajungimas nuo įlajų į stovus</t>
  </si>
  <si>
    <t>Sutarties Nr.</t>
  </si>
  <si>
    <t>VPS-41</t>
  </si>
  <si>
    <t>VPS-79</t>
  </si>
  <si>
    <t>Sienų glaistymas, dažymas</t>
  </si>
  <si>
    <t xml:space="preserve">Darbai negalėjo būti pradėti iki kol Užsakovas su Rangovu nesudarė sutarties pagal Užsakymą Nr. 3, kuriuo rangovas įsigyjo apdailos darbus. </t>
  </si>
  <si>
    <t xml:space="preserve">Lubų dažymo darbų gamybinio pasitarimo 2023-06-17 d.metu buvo atsisakyta, tačiau norint priduoti patalpas eksploatacijai ir sumontuoti galinius įrenginius tai atlikti būtina. </t>
  </si>
  <si>
    <t xml:space="preserve">Darbai negalėjo būti atlikti nesumontavus GK lubų. </t>
  </si>
  <si>
    <t xml:space="preserve">Darbai negalėjo būti atlikti be plytelių apdailos, dėl kurių Užsakovas ir Rangovas sudarė sutartį pagal Užsakymą Nr. 3 2023-12-28 d. Nėra įformintas pakeitimas dėl dušo padėklo keitimo į trapą. </t>
  </si>
  <si>
    <t>Darbų vykdymo eigoje buvo nustatyta, kad šulinio VV nėra ir viskas persikelia į nuomininkų patalpas, kur Rangovas turėjo įrengti prieduobę, kurioje sumontuotas automatizuotas AV. Sprendimai DP atsirado 2023-12-26 d.</t>
  </si>
  <si>
    <t xml:space="preserve">Darbai negalėjo būti užbaigti iki kol nebuvo atliktas sienų šiltinimas. Šiltinimo sienų sprendiniai patvirtinti Keitimo aktu Nr. 8 2023-12-27 d., reikėjo perdaryti ventkamerų rėmą (perstumti). </t>
  </si>
  <si>
    <t>Automatinė gaisro gesinimo sistema</t>
  </si>
  <si>
    <t xml:space="preserve">Darbai negalėjo būti atlikti, kol neatlikti sienų šiltinimo darbai. </t>
  </si>
  <si>
    <t xml:space="preserve">Darbai negalėjo būti atlikti, kol neatlikti sienų profpakloto keitimo darbai. </t>
  </si>
  <si>
    <t>Profpakloto įrengimas</t>
  </si>
  <si>
    <t xml:space="preserve">Darbai negalėjo būti atlikti, kol neįrengtas pastato stogas. </t>
  </si>
  <si>
    <t>Darbai negalėjo būti atlikti neįrengus šių patalpų apdailos, kurią Užsakovas iš Rangovo įsigyjo tik 2023-12-28 d.</t>
  </si>
  <si>
    <t>Darbai negalėjo būti pradėti iki kol Užsakovas su Rangovu nesudarė sutarties pagal Užsakymą Nr. 3, kuriuo rangovas įsigyjo apdailos darbus 2023-12-28 d.</t>
  </si>
  <si>
    <t>Fasadai</t>
  </si>
  <si>
    <t>VPS-50</t>
  </si>
  <si>
    <t xml:space="preserve">Darbai negalėjo būti atlikti pilna apimtimi, kadangi darbai buvo atliekami netinkamomis oro sąlygomis, šiose vietose nuardžius seną dolomitą, buvo pastebėtas labai storas tinko sluoksnis, kurį reikėjo keisti ir net šildant technologiškai džiūvimo terminas buvo 4 x ilgesnis nei paprasto tinko. </t>
  </si>
  <si>
    <t>Fasadų tinko remontas</t>
  </si>
  <si>
    <t>Fasadų dažymo darbai</t>
  </si>
  <si>
    <t xml:space="preserve">Tvarkant fasadus atsirado papildomi darbai nenumatyti TP, be kurių nebuvo galima pilna apimtimi užbaigti fasado tinko remonto darbų: 1) Reikėjo sujungti pastato atvirą angą su vitrinomis virš pagrindinio įėjimo į pastatą, o keičiant vitriną suformuoti ir šiltą kaktą; 2) sutvarkyti medinių lubų fragmentus fasade nuo Vokiečių g. pusės; 3) sumontuoti GB sąramas virš langų, kad mūras susitvirtintų. </t>
  </si>
  <si>
    <t>Papildomai atsiradę nenumatyti darbai</t>
  </si>
  <si>
    <t>Žaibosaugos įrengimas</t>
  </si>
  <si>
    <t>Planuojamas darbų atlikimo terminas</t>
  </si>
  <si>
    <t>Darbai negalėjo būti pradėti iki kol Užsakovas su Rangovu nesudarė sutarties pagal Užsakymą Nr. 3, kuriuo rangovas įsigyjo apdailos darbus, kadangi plytelių modelis pasikeitė, todėl lubos įrengiamos tik suklijavus plyteles. Po GK lubomis atsiranda papildomi GS įrengimo darbai, kurių pririšimai gauti tik 2024-01-23 d.</t>
  </si>
  <si>
    <t>Darbai negalėjo būti pradėti nesumontavus lubų GK ir plytelių, papildomai atsirado dėl poreikio prieiti prie GS daviklio, pamaišymo vožtuvo aptarnavimo. NĖRA ŽINIARAŠČIO LIUKAMS ĮSIGYTI.</t>
  </si>
  <si>
    <t>Darbai negalėjo būti pradėti iki kol Užsakovas su Rangovu nesudarė sutarties pagal Užsakymą Nr. 3, kuriuo rangovas įsigyjo durų įrengimo darbus</t>
  </si>
  <si>
    <t>Darbai negalėjo būti technologiškai atlikti iki kol Užsakovas su Rangovu nesudarė sutarties pagal Užsakymą Nr. 3, kuriuo rangovas įsigyjo apdailos darbus</t>
  </si>
  <si>
    <t>R2-44, R2-53, R2-54</t>
  </si>
  <si>
    <t>Darbai negalėjo būti vykdomi iki kol negauta eksperto išvada ir parengti nauji perdangų stiprinimo sprendiniai. Gauta 2023-12-26</t>
  </si>
  <si>
    <t>Darbai negalėjo būti pradėti iki kol Užsakovas su Rangovu nesudarė sutarties pagal Užsakymą Nr. 3, kuriuo rangovas įsigyjo durų įrengimo darbus. Išskyrus duris į 3 et. WC, kurios nebuvo įsigytos (durys tik 1 et.)</t>
  </si>
  <si>
    <t>Darbų negalima atlikti iki kol nesumontuotos naujos vitrinos.</t>
  </si>
  <si>
    <t>Darbai negalėjo būti atlikti be patalpų apdailos, dėl kurių Užsakovas ir Rangovas sudarė sutartį pagal Užsakymą Nr. 3 2023-12-28 d. ir Keitimų aktą Nr. 7 dėl juostinių lubų.</t>
  </si>
  <si>
    <t>Darbų negalima atlikti kol nebus sumontuoti priešgaisriniai vartai ir užuolaida. Dėl jų įrengimo sprendinių dar atsiras papildomi demontavimo ir atsatymo darbai.</t>
  </si>
  <si>
    <t>Darbai negalėjo būti pradėti iki kol Užsakovas su Rangovu nesudarė sutarties pagal Užsakymą Nr. 3, kuriuo rangovas įsigyjo apdailos darbus. Taip pat atsiranda papildomi nenumatyti darbai angoms paruošti ir bus keitimas vienų vartų į užuolaidą.  Reikalingi konkretūs įrengimo sprendiniai.</t>
  </si>
  <si>
    <t xml:space="preserve">Darbų negalima atlikti kol nesumontuotos visos lifto durys, užuolaida ir vitrinos. Taip pat atsiranda poreikis papildomai aptaisyti kolonas dolomitu, nesuderinti sprendiniai. </t>
  </si>
  <si>
    <t>Darbai negalėjo būti pradėti iki kol Užsakovas su Rangovu nesudarė sutarties pagal Užsakymą Nr. 3, kuriuo rangovas įsigyjo vitirnų įrengimo darbus</t>
  </si>
  <si>
    <t>Darbai negalėjo būti atlikti be patalpų apdailos, dėl kurių Užsakovas ir Rangovas sudarė sutartį pagal Užsakymą Nr. 3 2023-12-28 d. (Po terraco grindų įrengimo)</t>
  </si>
  <si>
    <t>Buvo nuspręsta neatlikti, nes tai 3 et. Patalpos ir juos galima atlikti tik po apdailos darbų.</t>
  </si>
  <si>
    <t>Darbai negalėjo būti atlikti be patalpų apdailos, dėl kurių Užsakovas ir Rangovas sudarė sutartį pagal Užsakymą Nr. 3 2023-12-28 d. taip pat dėl šiltinimo sprendinių pasikeitimo Keitimų aktu Nr. 8, kuriuo Rangovas šiltinimo darbus turi atlikti iki 2024-02-27.</t>
  </si>
  <si>
    <t>Ortakių dažymas</t>
  </si>
  <si>
    <t>2-6 pat.</t>
  </si>
  <si>
    <t xml:space="preserve">Turi būti įrengiama spec hidroizoliacinė danga kartu su Terraco. Technologiškai įrengti tokiomis oro sąlygomis negalima. </t>
  </si>
  <si>
    <t xml:space="preserve">Darbai negalėjo būti pradėti iki kol Užsakovas su Rangovu nesudarė sutarties pagal Užsakymą Nr. 3, kuriuo rangovas įsigyjo Terraco įrengimo darbus. Technologiškai įrengti tokiomis oro sąlygomis negalima. </t>
  </si>
  <si>
    <t>Darbai negalėjo būti atlikti pilna apimtimi, nes nudaužius seną fasadų tinką buvo pastebėta pastato suįrimo gerokai daugiau nei buvo numatyta TP, taip pat bendras fasadų tinko remonto kiekis išaugo 15 %, kadangi Užsakovas paprašė suremontuoti fasadą nuo Vokiečių g. pusės, kur nebuvo numatyta TP apimtis. Pataisymai</t>
  </si>
  <si>
    <t>Darbai negalėjo būti užbaigti pilna apimtimi kol nebuvo sutvarkytas fasadų tinkas. Pataisymai</t>
  </si>
  <si>
    <t>Šviestuvų, daviklių, kamerų montavimas</t>
  </si>
  <si>
    <t>Darbai negalėjo būti užbaigti pilna apimtimi kol nebuvo sutvarkytas fasadų tinkas.</t>
  </si>
  <si>
    <t xml:space="preserve">Darbai negalėjo būti atlikti be patalpų apdailos, dėl kurių Užsakovas ir Rangovas sudarė sutartį pagal Užsakymą Nr. 3 2023-12-28 d. </t>
  </si>
  <si>
    <t>Kesoninių lubų remontas</t>
  </si>
  <si>
    <t xml:space="preserve">Darbai negalėjo būti pradėti iki kol Užsakovas su Rangovu nesudarė sutarties pagal Užsakymą Nr. 3, kuriuo rangovas įsigyjo vitirnų įrengimo darbus taip pat po priešgaisrinių vartų sumontavimo. </t>
  </si>
  <si>
    <t>1-11 pat. (buvo neplanuota įrenginėti)</t>
  </si>
  <si>
    <t xml:space="preserve">Darbai negalėjo būti atlikti be patalpų apdailos, dėl kurių Užsakovas ir Rangovas sudarė sutartį pagal Užsakymą Nr. 3 2023-12-28 d. Šviestuvų Užsakovas atsisakė. </t>
  </si>
  <si>
    <t>Planuojamas darbų terminas</t>
  </si>
  <si>
    <t>VAM įrengimas</t>
  </si>
  <si>
    <t>WC pertvaros</t>
  </si>
  <si>
    <t>Sienų ir lubų glaistymas, dažymas</t>
  </si>
  <si>
    <t>VPS-41, VPS-79</t>
  </si>
  <si>
    <t>Nedetalizuojamos patalpos (3 šalių)</t>
  </si>
  <si>
    <t>Ažūrinių lubų montavimas</t>
  </si>
  <si>
    <t>Stogas virš 2-22 pat.</t>
  </si>
  <si>
    <t>Apatinis virš 2 a. foje</t>
  </si>
  <si>
    <t>Darbų atlikimui skirtas dienų skaičius pagal sutartį</t>
  </si>
  <si>
    <t>Darbų sustabdymo data</t>
  </si>
  <si>
    <t>Darbų pradžios data</t>
  </si>
  <si>
    <t>Darbų atlikimui likęs dienų skaičius nuo sustabdymo</t>
  </si>
  <si>
    <t>Dokumentas, kurio pagrindu sustabdyti darbai</t>
  </si>
  <si>
    <t>2024-01-25 stabdomų darbų apimties nustatymo protokolas</t>
  </si>
  <si>
    <t>Darbų atnaujinimo terminas arba planuojamas terminas</t>
  </si>
  <si>
    <t>netaikoma</t>
  </si>
  <si>
    <t>Papildomi darbai turi būti vykdomi atsiradus papildomiems spreniniams dėl šildymo vamzdyno nuomininkų patalpoms užmaitinti. Sprendiniai suprojektuoti ir byla gauta tik 2023-12-26 d.  Reikalingas Sutarties pakeitimo įforminimas ir termino suteikimas šiems darbams atlikti.</t>
  </si>
  <si>
    <t>Šie Darbai negalėjo būti pradėti iki kol Užsakovas su Rangovu nesudarė sutarties pagal Užsakymą Nr. 3 (2023-12-28), kuriuo Užsakovas įgyjo apdailos darbus iš Rangovo, kadangi wc pertvaros gali būti montuojamos tik po plytelių įrengimo.</t>
  </si>
  <si>
    <t>Darbai negalėjo būti vykdomi iki kol Užsakovas su Rangovu nesudarė sutarties pagal Užsakymą Nr. 3 (2023-12-28), kuriuo Užsakovas įsigyjo apdailos įrengimo darbus iš Rangovo, kadangi technologiškai galiniai įrenginiai montuojami po visų apdailos darbų atlikimo.</t>
  </si>
  <si>
    <t>2023-08-29 ir 2024-01-25 stabdomų darbų apimties nustatymo protokolas</t>
  </si>
  <si>
    <t>Gaisrinių daviklių ir revizinių liukų montavimas</t>
  </si>
  <si>
    <t xml:space="preserve">Šie Darbai negalėjo būti vykdomi iki kol nebuvo gauta eksperto išvada dėl stiprinimo sprendinių ir buvo parengti nauji techninio projekto perdangų stiprinimo sprendiniai. Pažymėtina, kad aptarti sprendiniai gauti tik 2023-12-26. </t>
  </si>
  <si>
    <r>
      <t xml:space="preserve">Stabdymas nuo 2023-04-11 iki 2023-11-06 ir nuo </t>
    </r>
    <r>
      <rPr>
        <sz val="11"/>
        <color rgb="FFFF0000"/>
        <rFont val="Calibri"/>
        <family val="2"/>
        <scheme val="minor"/>
      </rPr>
      <t>2023-11-06 iki 2023-12-26</t>
    </r>
  </si>
  <si>
    <t xml:space="preserve"> 2024-05-16</t>
  </si>
  <si>
    <t>Stiprinamų konstrukcijų anglies pluoštu uždengimas vata</t>
  </si>
  <si>
    <t>Stabdymas nuo 2023-04-11 iki 2023-11-06 ir nuo 2023-11-06 iki 2023-12-26</t>
  </si>
  <si>
    <t xml:space="preserve">Stabdymas nuo 2023-04-11 iki 2023-11-06 ir nuo 2023-12-18 iki 2024-02-22 </t>
  </si>
  <si>
    <t>Darbai negalėjo būti vykdomi iki kol Užsakovas su Rangovu nesudarė sutarties pagal Užsakymą Nr. 3 (2023-12-28), kuriuo Užsakovas įsigyjo apdailos įrengimo darbus iš Rangovo, kadangi technologiškai ventkameros montuojamos po visų apdailos darbų atlikimo (švariose patalpose).</t>
  </si>
  <si>
    <t xml:space="preserve">Darbų  vykdymo eigoje buvo nustatyta, kad neįmanoma įgyvendinti techninio projekto sprendinio, kuriuo objekto nuotekos nuvedamos į miesto tinklų šulinį Nr.59, kadangi nustatyta, kad aptarimo šulinio išvadai užbetonuoti ir jis nebenaudotinas.  Aptariami projektiniai sprendiniai (techninio projekto A laida) Rangovui pateikti 2023-12-26. </t>
  </si>
  <si>
    <r>
      <t xml:space="preserve">Stabdymas nuo 2023-04-11 iki 2023-11-06 ir nuo </t>
    </r>
    <r>
      <rPr>
        <sz val="11"/>
        <color rgb="FFFF0000"/>
        <rFont val="Calibri"/>
        <family val="2"/>
        <scheme val="minor"/>
      </rPr>
      <t xml:space="preserve">2023-11-06 </t>
    </r>
    <r>
      <rPr>
        <sz val="11"/>
        <color theme="1"/>
        <rFont val="Calibri"/>
        <family val="2"/>
        <scheme val="minor"/>
      </rPr>
      <t>iki 2023-12-26</t>
    </r>
  </si>
  <si>
    <t>Darbai negalėjo būti pradėti iki kol Užsakovas su Rangovu nesudarė sutarties pagal Užsakymą Nr. 3 (2023-12-28), kuriuo Užsakovas įsigyjo  durų įrengimo darbus</t>
  </si>
  <si>
    <t>Darbai negalėjo būti pradėti iki kol Užsakovas su Rangovu nesudarė sutarties pagal Užsakymą Nr. 3 (2023-12-28), kuriuo Užsakovas įsigyjo tinkavimo darbus</t>
  </si>
  <si>
    <t>Darbai negalėjo būti pradėti iki kol Užsakovas su Rangovu nesudarė sutarties pagal Užsakymą Nr. 3 (2023-12-28), kuriuo Užsakovas įsigyjo vitrinų įrengimo darbus</t>
  </si>
  <si>
    <t>Darbai negalėjo būti pradėti iki kol Užsakovas su Rangovu nesudarė sutarties pagal Užsakymą Nr. 3 (2023-12-28), kuriuo Užsakovas įsigyjo apdailos darbus 2023-12-28 d.</t>
  </si>
  <si>
    <t>Darbai negalėjo būti pradėti iki kol Užsakovas su Rangovu nesudarė sutarties pagal Užsakymą Nr. 3 (2023-12-28), kuriuo Užsakovas įsigijo sienų glaistymo, dažymo darbus</t>
  </si>
  <si>
    <t>Darbai negalėjo būti pradėti iki kol Užsakovas su Rangovu nesudarė sutarties pagal Užsakymą Nr. 3 (2023-12-28), kuriuo Užsakovas įsigijo tinkavimo darbus</t>
  </si>
  <si>
    <t>Darbai negalėjo būti pradėti iki kol Užsakovas su Rangovu nesudarė sutarties pagal Užsakymą Nr. 3 (2023-12-28), kuriuo Užsakovas įsigijo  durų įrengimo darbus</t>
  </si>
  <si>
    <t>Darbai negalėjo būti pradėti iki kol Užsakovas su Rangovu nesudarė sutarties pagal Užsakymą Nr. 3 (2023-12-28), kuriuo Užsakovas įsigijo naujų vitrinų įrengimo darbus.</t>
  </si>
  <si>
    <t xml:space="preserve"> 2024-05-18</t>
  </si>
  <si>
    <t>Darbai negalėjo būti vykdomi iki kol Užsakovas su Rangovu nesudarė sutarties pagal Užsakymą Nr. 3 (2023-12-28), kuriuo Užsakovas įsigyjo apdailos įrengimo darbus iš Rangovo, kadangi technologiškai kilimėliai klojami po visų apdailos darbų atlikimo.</t>
  </si>
  <si>
    <t>Darbai pilnai negalėjo būti vykdomi iki kol Užsakovas su Rangovu nesudarė sutarties pagal Užsakymą Nr. 3 (2023-12-28), kuriuo Užsakovas įsigijo angų užpildymo darbus iš Rangovo. Paaiškintina, kad taip yra todėl, kad technologiškai reikalinga pirma įrengti priešgaisrinius vartus, llifto duris, vitrinas, o tik tuomet suvesti dolomito plokštes</t>
  </si>
  <si>
    <t>Darbai negalėjo būti vykdomi iki kol Užsakovas su Rangovu nesudarė sutarties pagal Užsakymą Nr. 3 (2023-12-28), kuriuo Užsakovas įsigyjo apdailos įrengimo darbus iš Rangovo, kadangi technologiškai plieniniai skydai montuojami po visų apdailos darbų atlikimo.</t>
  </si>
  <si>
    <t>Darbai negalėjo būti vykdomi iki kol Užsakovas su Rangovu nesudarė sutarties pagal Užsakymą Nr. 3 (2023-12-28), kuriuo Užsakovas įsigyjo apdailos įrengimo darbus iš Rangovo, kadangi technologiškai profilitas montuojamas po visų apdailos darbų atlikimo.</t>
  </si>
  <si>
    <t>Darbai negalėjo būti pilnai įvykyti iki kol  nėra priimtas sprendimas dėl lifto valdymo skydo perkėlimo ir nėra įformintas Sutarties pakeitimas ir įvertinti reikalingi papildomi darbai bei terminas. Preliminarus papildomų darbų įgyvendinimo terminas 30 k.d.</t>
  </si>
  <si>
    <t xml:space="preserve"> VPS-79</t>
  </si>
  <si>
    <t>Darbai pilnai negalėjo būti vykdomi iki kol Užsakovas su Rangovu nesudarė sutarties pagal Užsakymą Nr. 3 (2023-12-28), kuriuo Užsakovas įsigyjo plytelių įrengimo darbus iš Rangovo. Paaiškintina, kad taip yra todėl, kad technologiškai trapas montuojamas kartu su plytelių įrengimu.</t>
  </si>
  <si>
    <t>Atsirado papildomas sienų šiltinimo pastato I aukšte sprendys. Pakeitimas įformintas 2023-12-27 Susitarimu Nr. VPS-82</t>
  </si>
  <si>
    <t>Darbai pilnai negalėjo būti vykdomi iki kol Užsakovas su Rangovu nesudarė Susitarimo dėl Sutarties pakeitimo (2023-12-27 Susitarimo Nr. VPS-82), kuriuo Užsakovas iš Rangovo įsigijo papildomus sienų šiltinimo darbus. Paaiškintina, kad lubų iš gipso kartono montavimas technologiškai vykdomas po sienų apšiltinimo, kadangi šiltinimo sprendinys numatytas iki perdangos plokščių, o lubos nusileidžia apie 0,5 m žemiau perdangos plokštės.</t>
  </si>
  <si>
    <t>Stabdymas nuo 2023-04-11 iki 2023-11-06 ir nuo 2023-12-27 iki 2024-03-26</t>
  </si>
  <si>
    <t>Darbai pilnai negalėjo būti vykdomi iki kol Užsakovas su Rangovu nesudarė Susitarimo dėl Sutarties pakeitimo (2023-12-27 Susitarimo Nr. VPS-82), kuriuo Užsakovas iš Rangovo įsigijo papildomus sienų šiltinimo darbus. Paaiškintina, kad lubų iš gipso kartono montavimas technologiškai vykdomas po sienų apšiltinimo, kadangi šiltinimo sprendinys numatytas iki perdangos plokščių, o lubos nusileidžia apie 0,5 m žemiau perdangos plokštės. Toliau po lubų iš gipso kartono sumontavimo technologiškai vykdomi lubų glaistymo ir dažymo darbai.</t>
  </si>
  <si>
    <t>Darbai pilnai negalėjo būti vykdomi iki kol Užsakovas su Rangovu nesudarė Susitarimo dėl Sutarties pakeitimo (2023-12-27 Susitarimo Nr. VPS-82), kuriuo Užsakovas iš Rangovo įsigijo papildomus sienų šiltinimo darbus. Paaiškintina, kad tik įrengus papildomus šiltinimo darbus, technologiškai galima vykdyti sienų glaistymo, dažymo darbus.</t>
  </si>
  <si>
    <r>
      <t>Stabdymas nuo 2023-04-11 iki 2023-11-06 ir</t>
    </r>
    <r>
      <rPr>
        <sz val="11"/>
        <color rgb="FFFF0000"/>
        <rFont val="Calibri"/>
        <family val="2"/>
        <scheme val="minor"/>
      </rPr>
      <t xml:space="preserve"> nuo 2023-12-04 iki 2023-12-27</t>
    </r>
  </si>
  <si>
    <t>2023-08-29 ir 2024-01-25 stabdomų darbų apimties nustatymo protokola</t>
  </si>
  <si>
    <t>Darbai negalėjo būti pradėti iki kol Užsakovas su Rangovu nesudarė sutarties pagal Užsakymą Nr. 3 (2023-12-28), kuriuo Užsakovas įsigyjo grindų įrengimo darbus. Be to, šie darbai negali būti vykdomi iki nebus pabaigti įrenginėti sienų ir angokraščių šiltinimo darbai.</t>
  </si>
  <si>
    <t>2024-01-16 iki 2024-04-20</t>
  </si>
  <si>
    <t>Darbai negalėjo būti pradėti iki kol Užsakovas su Rangovu nesudarė sutarties pagal Užsakymą Nr. 3 (2023-12-28), kuriuo Užsakovas įsigyjo sienų apdailos darbus. Be to, šie darbai negali būti vykdomi iki nebus pabaigti įrenginėti sienų ir angokraščių šiltinimo darbai.</t>
  </si>
  <si>
    <t>Šie darbai negalėjo būti atlikti iki kol nebaigti vykdyti stogo montavimo darbai pagal pasirašytą Susitarimą, kuriuo įformintas stogo šiltinimo sprendinių pakeitimas 2023-12-27 Susitarimu Nr. VPS-82.</t>
  </si>
  <si>
    <t>Darbai negalėjo būti pradėti iki kol Užsakovas su Rangovu nesudarė sutarties pagal Užsakymą Nr. 3 (2023-12-28), kuriuo Užsakovas įsigyjo  tinkavimo darbus</t>
  </si>
  <si>
    <t>Darbai negalėjo būti vykdomi iki kol Užsakovas su Rangovu nesudarė sutarties pagal Užsakymą Nr. 3 (2023-12-28), kuriuo Užsakovas įsigyjo apdailos įrengimo darbus iš Rangovo, kadangi technologiškai elektros ir ryšių skydai, spintos, kopetelės montuojamos po visų apdailos darbų atlikimo.</t>
  </si>
  <si>
    <t>Darbai negalėjo būti pradėti iki kol Užsakovas su Rangovu nesudarė sutarties pagal Užsakymą Nr. 3 (2023-12-28), kuriuo Užsakovas įsigyjo  durų montavimo darbus.</t>
  </si>
  <si>
    <t>Lubų ir sienų glaistymas, dažymas</t>
  </si>
  <si>
    <t xml:space="preserve">Šie darbai negalėjo būti atlikti pilna apimtimi iki kol nebuvo įsigyti papildomi stogo šiltinimo darbai ir patvirtinti montavimo sprendiniai. Pakeitimas įformintas 2023-12-27 Susitarimu Nr. VPS-82. </t>
  </si>
  <si>
    <r>
      <t>Stabdymas nuo 2023-04-11 iki 2023-11-06 ir</t>
    </r>
    <r>
      <rPr>
        <sz val="11"/>
        <color rgb="FFFF0000"/>
        <rFont val="Calibri"/>
        <family val="2"/>
        <scheme val="minor"/>
      </rPr>
      <t xml:space="preserve"> nuo 2023-12-04 iki 2024-04-20</t>
    </r>
  </si>
  <si>
    <t>Šie darbai negalėjo būti atlikti pilna apimtimi iki kol nebuvo įsigyti papildomi stogo šiltinimo darbai ir patvirtinti montavimo sprendiniai. Pakeitimas įformintas 2023-12-27 Susitarimu Nr. VPS-82. O taip pat kol nėra įrengtas stogas pilna apimtimi, kurio numatomas užbaigimas 2024-04-20.</t>
  </si>
  <si>
    <t>Darbai negalėjo būti pradėti iki kol Užsakovas su Rangovu nesudarė sutarties pagal Užsakymą Nr. 3 (2023-12-28), kuriuo Užsakovas įsigyjo  teraco grindų  įrengimo darbus. Paaiškintina, kad taip yra todėl, kad prieš liejant terracą įrengiama speciali hidroizoliacinė danga, kuri nėra baigtinis grindų sluoksnis ir technologiškai negali būti įrengta be galutinės dangos, siekiant išvengti sugadinimo.</t>
  </si>
  <si>
    <t>Šie darbai negalėjo būti vykdomi dėl technologiškai netinkamų oro sąlygų, t.y. pagal TvDP SA dalies TDA (5 skyrius) APLINKOS SĄLYGOS fasadų tinko tvarkybos ir dažymo darbai fasaduose leidžiami atlikti esant aplinkos temperatūrai &gt; +5 oC. ... Geriausia, kai sienų drėgmė ne didesnė kaip 8 %. 2023 m. lapkričio ir gruodžio, o taip pat 2024 m. sausio, vasario mėnesiais oro sąlygos netenkina reikalavimų.</t>
  </si>
  <si>
    <t>Stabdymas nuo 2023-11-30 iki 2023-03-15</t>
  </si>
  <si>
    <t xml:space="preserve">Šie darbai negalėjo būti vykdomi dėl technologiškai netinkamų oro sąlygų, t.y. pagal TvDP SA dalies TDA (5 skyrius) APLINKOS SĄLYGOS fasadų tinko tvarkybos ir dažymo darbai fasaduose leidžiami atlikti esant aplinkos temperatūrai &gt; +5 oC. ... Geriausia, kai sienų drėgmė ne didesnė kaip 8 %. 2023 m. lapkričio ir gruodžio, o taip pat 2024 m. sausio, vasario mėnesiais oro sąlygos netenkina reikalavimų. </t>
  </si>
  <si>
    <t>Šie darbai negalėjo būti vykdomi dėl technologiškai netinkamų oro sąlygų, t.y. pagal TvDP SA dalies TDA (5 skyrius) APLINKOS SĄLYGOS fasadų tinko tvarkybos ir dažymo darbai fasaduose leidžiami atlikti esant aplinkos temperatūrai &gt; +5 oC. ... Geriausia, kai sienų drėgmė ne didesnė kaip 8 %. 2023 m. lapkričio ir gruodžio, o taip pat 2024 m. sausio, vasario mėnesiais oro sąlygos netenkina reikalavimų. Be to, nustatyta, kad fasado tinko netektys faktiškai didesnės, nei buvo numatyta techniniame projekte, dėl to reikalingas Sutarties pakeitimo įforminimas dėl papildomų darbų kiekių, kurių atlikimas taip pat turi įtakos terminui.</t>
  </si>
  <si>
    <t>Stabdymas nuo 2023-04-11 iki 2023-11-06 ir nuo 2023-11-15 iki 2024-04-03</t>
  </si>
  <si>
    <t>Darbai negalėjo būti vykdomi iki kol Užsakovas su Rangovu nesudarė sutarties pagal Užsakymą Nr. 2 (2023-11-15), kuriuo Užsakovas įsigyjo fasadų remonto  darbus iš Rangovo, kadangi technologiškai galiniai įrenginiai montuojami po fasado remonto darbų, kurių numatytą  pabaigą žiūrėti 193 eilutėje (2024-04-03).</t>
  </si>
  <si>
    <t>1-21, 1-22, 1-24 pat.</t>
  </si>
  <si>
    <t>Perdangos ir stiprinamų rygelių uždengimas vata</t>
  </si>
  <si>
    <t>2-13 pat.</t>
  </si>
  <si>
    <t>Parketo grindys</t>
  </si>
  <si>
    <t>Darbai negalėjo būti pradėti iki kol Užsakovas su Rangovu nesudarė sutarties pagal Užsakymą Nr. 3 (2023-12-28), kuriuo Užsakovas įsigyjo garažo vartų įrengimo darbus</t>
  </si>
  <si>
    <t xml:space="preserve">Darbai pilnai negalėjo būti vykdomi iki kol Užsakovas su Rangovu nesudarė Susitarimo dėl Sutarties pakeitimo (2023-12-27 Susitarimo Nr. VPS-82), kuriuo Užsakovas iš Rangovo įsigijo papildomus sienų šiltinimo darbus. Paaiškintina, kad tik įrengus papildomus šiltinimo darbus, technologiškai galima vykdyti sienų glaistymo, dažymo darbus, o kad nesugadinti kaučiuko grindų, jas reikia įrengti pabaigoje. </t>
  </si>
  <si>
    <t>Atsirado papildomas stogo šiltinimo pastato 2 aukšte sprendys. Pakeitimas įformintas 2023-12-27 Susitarimu Nr. VPS-82. Iki šio pakeitimo sudarymo, Rangovas negalėjo vykdyti sienų ir angokračio šiltinimo darbų, kadangi nebuvo aišku, kuris sprendinys priimtinesnis, t.y. šiltinti stogą ar sienas papildomai.</t>
  </si>
  <si>
    <t>Po techninio projekto gaisrinės saugos A dalies gavimo, paaiškėjo, kad dėl pastato priešgaisrinių skyrių reikia pakelti sienų mūrą iki perdangos ir suformuoti gipso kartono lubas. Reikalingas Sutarties pakeitimo įforminimas ir termino suteikimas šiems darbams atlikti.</t>
  </si>
  <si>
    <t>Profilito LV-2 montavimas</t>
  </si>
  <si>
    <t>Darbai negalėjo būti pradėti iki kol Užsakovas su Rangovu nesudarė sutarties pagal Užsakymą Nr. 3 (2023-12-28), kuriuo Užsakovas įsigyjo profilito vitrinos įrengimo darbus. Montuojamas pabaigus fasado tinko remonto darbus (žr. šios lentelės 207 eilutę) esant tinkamoms sąlygoms.</t>
  </si>
  <si>
    <t>Stabdymas nuo 2024-01-16 iki 2024-04-03</t>
  </si>
  <si>
    <t>Suskaičiuotas darbų atlikimo terminas</t>
  </si>
  <si>
    <t>Atsirado papildomas stogo šiltinimo pastato 2 aukšte sprendys. Pakeitimas įformintas 2023-12-27 Susitarimu Nr. VPS-82. Iki šio pakeitimo sudarymo, Rangovas negalėjo vykdyti sienų ir angokračio šiltinimo darbų, kadangi nebuvo aišku, ar nereikės storinti apšiltinimo ant sienų.</t>
  </si>
  <si>
    <t>Darbai negalėjo būti pradėti iki kol Užsakovas su Rangovu nesudarė sutarties pagal Užsakymą Nr. 3 (2023-12-28), kuriuo Užsakovas įsigijo sienų glaistymo, dažymo darbus. Trūksta antro dažymo, kuris bus atliktas prieš išeinant iš objekto.</t>
  </si>
  <si>
    <t>Darbai negalėjo būti pradėti iki kol Užsakovas su Rangovu nesudarė sutarties pagal Užsakymą Nr. 3 (2023-12-28), kuriuo Užsakovas įsigijo sienų glaistymo, dažymo darbus. Trūksta antro dažymo kuris bus atliktas išeinant iš objekto.</t>
  </si>
  <si>
    <t>Perdangos ir komunikacijų dažymas</t>
  </si>
  <si>
    <t>Papildomi darbai turi būti vykdomi atsiradus papildomiems spreniniams dėl poreikio padengti nedažytą perdangą. Sprendiniai nėra suprojektuoti nei DP nei TP. Reikalingas Sutarties pakeitimo įforminimas ir termino suteikimas šiems darbams atlikti.</t>
  </si>
  <si>
    <t>Keitėsi lubų sprendys. Pakeitimas įformintas 2023-12-27 Susitarimu Nr. VPS-81. Lubos technologiškai montuojamos po perdangos dažymo (žr. Eilutę aukščiau)</t>
  </si>
  <si>
    <t>Papildomi darbai turi būti vykdomi atsiradus papildomiems spreniniams dėl poreikio pakeisti suprojektuotą ortakių sistemos sprendinį, nes netilpo po lubomis. Sprendiniai nėra suprojektuoti nei DP nei TP. Reikalingas Sutarties pakeitimo įforminimas ir termino suteikimas šiems darbams atlikti.</t>
  </si>
  <si>
    <t xml:space="preserve">Lubų glaistymas, dažymas </t>
  </si>
  <si>
    <t>Darbai negalėjo būti pradėti iki kol Užsakovas su Rangovu nesudarė sutarties pagal Užsakymą Nr. 3 (2023-12-28), kuriuo Užsakovas įsigyjo  durų įrengimo darbus. Dušo sienelių montavimas nebuvo įsigytas iš Rangovo.</t>
  </si>
  <si>
    <t>Darbai negalėjo būti pradėti iki kol Užsakovas su Rangovu nesudarė sutarties pagal Užsakymą Nr. 3 (2023-12-28), kuriuo Užsakovas įsigijo apdailos darbus. Trūksta antro dažymo, kuris bus padarytas išeinant iš patalpų.</t>
  </si>
  <si>
    <t>Darbai pilnai negalėjo būti vykdomi iki kol Užsakovas su Rangovu nesudarė sutarties pagal Užsakymą Nr. 3 (2023-12-28), kuriuo Užsakovas įsigyjo sienų apdailos įrengimo darbus iš Rangovo. Trūksta antro dažymo, kuris bus atliekamas išeinant iš patalpų.</t>
  </si>
  <si>
    <t>Darbai negalėjo būti pradėti iki kol Užsakovas su Rangovu nesudarė sutarties pagal Užsakymą Nr. 3 (2023-12-28), kuriuo Užsakovas įsigyjo  durų įrengimo darbus. Papildomai reikalinga žeminti arba keisti duris arba jų vietą, kas turės įtaką terminui.</t>
  </si>
  <si>
    <t xml:space="preserve">Darbai negalėjo būti vykdomi iki kol Užsakovas su Rangovu nesudarė sutarties pagal Užsakymą Nr. 3 (2023-12-28), kuriuo Užsakovas įsigyjo apdailos įrengimo darbus iš Rangovo, kadangi technologiškai galiniai įrenginiai montuojami po visų apdailos darbų atlikimo. Šviestuvai po santvaromis (pirmas lygis) ir difuzoriai sumontuoti. </t>
  </si>
  <si>
    <t>Pertvaros montavimas</t>
  </si>
  <si>
    <t>Papildomi darbai turi būti vykdomi panaikinus vartus ir suprojektavus sieną su durimis į ventkamerų patalpą. Atsiranda papildomos durys. Sprendiniai suprojektuoti ir gauti 2023-12-26 d. Reikalingas Sutarties pakeitimo įforminimas ir termino suteikimas šiems darbams atlikti.</t>
  </si>
  <si>
    <t>Vartų paslėpimas sienoje</t>
  </si>
  <si>
    <t xml:space="preserve">Darbai negalėjo būti pradėti iki kol Užsakovas su Rangovu nesudarė sutarties pagal Užsakymą Nr. 3 (2023-12-28), kuriuo Užsakovas įsigijo sienų glaistymo, dažymo darbus. Reikalingi pataisymai virš durų ir antras dažymas išeinant iš patalpų. </t>
  </si>
  <si>
    <t>Šie Darbai negalėjo būti vykdomi iki kol  nesumontuotos GK lubos (žr. šios lentelės 139 eilutę).</t>
  </si>
  <si>
    <t>Darbai pilnai negalėjo būti vykdomi neatlikus mūro ir tinkavimo darbų į ką atsiremia lubų įrengimo perimetrinis profilis. Taip pat TP 0 laidoje nebuvo numatytos jokios lubos šiose patalpose.  Reikalingas Sutarties pakeitimo įforminimas ir termino suteikimas šiems darbams atlikti.</t>
  </si>
  <si>
    <t>Šie Darbai negalėjo būti vykdomi iki kol  nesumontuotos GK lubos (žr. šios lentelės 187  eilutę).</t>
  </si>
  <si>
    <t>Darbai negalėjo būti pradėti iki kol neatlikti papildomi mūro darbai (žr. Šios lentelės 186 eilutę)</t>
  </si>
  <si>
    <t>Darbai negalėjo būti pradėti iki kol Užsakovas su Rangovu nesudarė sutarties pagal Užsakymą Nr. 3 (2023-12-28), kuriuo Užsakovas įsigyjo  teraco grindų remonto ir įrengimo darbus. Remontą bus galima atlikti tik po lubų ir sienų apdailos įrengimo (žr. Šio skyriaus eilutes žemiau)</t>
  </si>
  <si>
    <t>Darbai negalėjo būti pradėti iki kol Užsakovas su Rangovu nesudarė sutarties pagal Užsakymą Nr. 3 (2023-12-28), kuriuo Užsakovas įsigijo sienų glaistymo, dažymo darbus. Darbus galima bus atlikti tik atlikus papildomus tinkavimo darbus (žr. Eilutę aukščiau).</t>
  </si>
  <si>
    <t>Stogo ardymas</t>
  </si>
  <si>
    <t xml:space="preserve">Šie darbai negalėjo būti atlikti pilna apimtimi iki kol nebuvo įsigyti papildomi stogo šiltinimo darbai ir patvirtinti montavimo sprendiniai. Pakeitimas įformintas 2023-12-27 Susitarimu Nr. VPS-82. Reikalingas antras sluoksnis hidroizoliacijos, kuris bus įrengtas darbų vykdymo pabaigoje. </t>
  </si>
  <si>
    <t xml:space="preserve">Tvarkant fasadus atsirado papildomi, techniniame projekte nenumatyti darbai. Darbų apimtys ir priežastys numatytos Rangovo 2023-12-22 rašte Nr. SR-2023-328.  Šiems papildomiems darbams reikalingas Sutarties pakeitimo įforminimas dėl papildomų darbų kiekių, kurių atlikimas taip pat turi įtakos terminui. Preliminariai operatyviai sudarius susitarimą, Rangovo vertinimu visų užbaigimo darbų terminas nusikeltų. </t>
  </si>
  <si>
    <t>Stabdymas nuo 2023-04-11 iki 2023-11-06 ir nuo 2023-11-06 iki 2023-12-28</t>
  </si>
  <si>
    <t>Stabdymas nuo 2024-02-19 iki 2024-03-19</t>
  </si>
  <si>
    <t>Papildomi darbai turi būti vykdomi atsiradus papildomiems spreniniams dėl poreikio paslėpti priešgaisrinius vartus ir užuolaidą po vestibiulio konstrukcijomis. Sprendiniai nėra suprojektuoti nei DP nei TP. Reikalingas Sutarties pakeitimo įforminimas ir termino suteikimas šiems darbams atlikti.</t>
  </si>
  <si>
    <t>Darbai negalėjo būti pradėti iki kol Užsakovas su Rangovu nesudarė sutarties pagal Užsakymą Nr. 3 (2023-12-28), kuriuo Užsakovas įsigyjo priešgaisrinių vartų įrengimo darbus. Gaminių gamyba užtrunka ilgiau nei numatyti terminai, dėl angų formavimo technologiškai vartus bus galima sumontuoti į suprojektuotas nišas (žr. eilute aukščiau).</t>
  </si>
  <si>
    <t>Stabdymas nuo 2024-02-26 iki 2024-03-26</t>
  </si>
  <si>
    <t>Darbai negalėjo būti pradėti iki kol Užsakovas su Rangovu nesudarė sutarties pagal Užsakymą Nr. 3 (2023-12-28), kuriuo Užsakovas įsigyjo vitrinų įrengimo darbus. Dėl angų formavimo technologiškai stumdomas vitrinas bus galima sumontuoti į suprojektuotas nišas (žr. eilute žemiau).</t>
  </si>
  <si>
    <t>Vieta paslėptiems priešgaisriniams vartams, užuolaidai ir stumdomoms vitrinoms sumontuoti</t>
  </si>
  <si>
    <t>Stabdymas nuo 2024-01-16 iki 2024-03-20</t>
  </si>
  <si>
    <t xml:space="preserve">Darbai negalėjo būti pradėti iki kol Užsakovas su Rangovu nesudarė sutarties pagal Užsakymą Nr. 3 (2023-12-28), kuriuo Užsakovas įsigyjo perketo keitimo darbus. Paaiškintina ir tai, kad parketo grindų dangą galima sumontuoti tik prieš baigtinį sienų dažymą, saugant jas ir nebraižant dėl žemiau įvardintų procesų vykdymo. </t>
  </si>
  <si>
    <t xml:space="preserve">Darbai negalėjo būti pradėti iki kol Užsakovas su Rangovu nesudarė sutarties pagal Užsakymą Nr. 3 (2023-12-28), kuriuo Užsakovas įsigyjo  kiliminės dangos įrengimo darbus. Paaiškintina ir tai, kad kiliminę grindų dangą galima sumontuoti tik prieš baigtinį sienų dažymą, saugant ją ir nebraižant dėl žemiau įvardintų procesų vykdymo. </t>
  </si>
  <si>
    <t>Šildymo vamzdynų magistraliniai tinklai (trečiųjų šalių)</t>
  </si>
  <si>
    <t xml:space="preserve">Gaisrinių daviklių ir revizinių liukų montavimas </t>
  </si>
  <si>
    <t>Šie Darbai negalėjo būti pradėti iki kol Užsakovas su Rangovu nesudarė sutarties pagal Užsakymą Nr. 3 (2023-12-28), kuriuo Užsakovas įgyjo apdailos darbus iš Rangovo, 2023-11-06 paaiškėjo, kad bus užsakomi apdailos darbai, dėl ko šių pertvarų įrenginėti nebuvo tikslinga įrengti, kadangi wc pertvaros gali būti montuojamos tik po plytelių įrengimo.</t>
  </si>
  <si>
    <t>Šildymo ir vandentiekio vamzdynų magistraliniai tinklai (trečiųjų šalių)</t>
  </si>
  <si>
    <t>ŠVOK ortakių pakeitimai</t>
  </si>
  <si>
    <t>Papildomai atsiradę pertvarų mūro darbai iki perdangos</t>
  </si>
  <si>
    <t>Stabdymas nuo 2024-01-23 iki 2024-03-22</t>
  </si>
  <si>
    <t>Darbai negalėjo būti vykdomi iki kol Užsakovas su Rangovu nesudarė sutarties pagal Užsakymą Nr. 3 (2023-12-28), kuriuo Užsakovas įsigyjo apdailos įrengimo darbus iš Rangovo, 2023-11-06 paaiškėjo, kad bus užsakomi apdailos darbai, technologiškai galiniai įrenginiai montuojami po visų apdailos darbų atlikimo.</t>
  </si>
  <si>
    <r>
      <t xml:space="preserve">Šie Darbai negalėjo būti pradėti iki kol Užsakovas su Rangovu nesudarė sutarties pagal Užsakymą Nr. 3 (2023-12-28), kuriuo Užsakovas įgyjo apdailos darbus iš Rangovo, 2023-11-06 paaiškėjo, kad bus užsakomi apdailos darbai, o </t>
    </r>
    <r>
      <rPr>
        <sz val="11"/>
        <color rgb="FFFF0000"/>
        <rFont val="Calibri"/>
        <family val="2"/>
        <scheme val="minor"/>
      </rPr>
      <t>sanitariniai prietaisai</t>
    </r>
    <r>
      <rPr>
        <sz val="11"/>
        <color theme="1"/>
        <rFont val="Calibri"/>
        <family val="2"/>
        <charset val="186"/>
        <scheme val="minor"/>
      </rPr>
      <t xml:space="preserve"> gali būti montuojami tik po plytelių įrengimo.</t>
    </r>
  </si>
  <si>
    <t>Šie Darbai negalėjo būti pradėti iki kol Užsakovas su Rangovu nesudarė sutarties pagal Užsakymą Nr. 3 (2023-12-28), kuriuo Užsakovas įgyjo apdailos darbus iš Rangovo, kadangi 2023-11-06 paaiškėjo, kad bus užsakomi apdailos darbai, o ortakiai ir grotelių ir difūzoriai technologiškai montuojami tik po pilno apdailos įrengimo.</t>
  </si>
  <si>
    <t>Darbai pilnai negalėjo būti vykdomi iki kol pradėjus įrenginėti lubas paaiškėjo, kad atsiranda didesni tarpai tarp pakabinamų lubų ir perdangos, nei buvo numatyta projekte, dėl ko pagal gaisro aptikimo ir signalizavimo sistemų projektavimo ir įrengimo taisykles tapo būtina po lubomis įrengti papildomus gaisro detektorius ir revizinius liukus jų eksploatacijai, kurių projektinės vietos sprendiniai gauti tik 2024-01-23 d. Reikalingas Sutarties pakeitimo įforminimas ir termino suteikimas šiems darbams atlikti. 2023-12-18 Gamybinio pasitarimo Nr. 40 metu buvo išsiaiškinta, kad juos sumontuoti reikės. Preliminariai šie darbai bus atlikti iki 2024-02-22 (žr. sekančią eilutę).</t>
  </si>
  <si>
    <t>Pradėjus įrenginėti lubas paaiškėjo, kad atsiranda didesni tarpai tarp pakabinamų lubų ir perdangos, nei buvo numatyta projekte, dėl ko pagal gaisro aptikimo ir signalizavimo sistemų projektavimo ir įrengimo taisykles tapo būtina po lubomis įrengti papildomus gaisro detektorius ir revizinius liukus jų eksploatacijai, kurių projektinės vietos sprendiniai gauti tik 2024-01-23 d. 2023-12-18 Gamybinio pasitarimo Nr. 40 metu buvo išsiaiškinta, kad juos sumontuoti reikės. Reikalingas Sutarties pakeitimo įforminimas ir termino suteikimas šiems darbams atlikti.</t>
  </si>
  <si>
    <t>Šie Darbai negalėjo būti pradėti iki kol Užsakovas su Rangovu nesudarė sutarties pagal Užsakymą Nr. 3 (2023-12-28), kuriuo Užsakovas įgyjo apdailos darbus iš Rangovo, 2023-11-06 paaiškėjo, kad bus užsakomi apdailos darbai, o ortakiai ir grotelių ir difūzoriai technologiškai montuojami tik po pilno apdailos įrengimo.</t>
  </si>
  <si>
    <t>Šie Darbai negalėjo būti pradėti iki kol Užsakovas su Rangovu nesudarė sutarties pagal Užsakymą Nr. 3 (2023-12-28), kuriuo Užsakovas įgyjo apdailos darbus iš Rangovo, 2023-11-06 paaiškėjo, kad bus užsakomi apdailos darbai, o ortakiai, grotelės ir difūzoriai technologiškai montuojami tik po pilno apdailos įrengimo.</t>
  </si>
  <si>
    <t xml:space="preserve">2023-08-29 ir 2024-01-25 stabdomų darbų apimties nustatymo protokolas. </t>
  </si>
  <si>
    <t xml:space="preserve">žr. Susitarimas dėl darbų stabdymo Nr. 1, Raštas dėl dalies darbų sustabdymo po 11.06 d. </t>
  </si>
  <si>
    <t>Žr. Keitimų aktas dėl liukų ir daviklių</t>
  </si>
  <si>
    <t>Žr. Susitarimas dėl darbų stabdymo Nr. 1, Keitimų aktas dėl liukų ir daviklių</t>
  </si>
  <si>
    <t>žr. Keitimų aktas dėl papildomo perdangos dažymo (neparengtas)</t>
  </si>
  <si>
    <t>Žr. 1-1, 1-2 pat. lubų keitimas</t>
  </si>
  <si>
    <t>Žr. Keitimų aktas dėl nišos vartams įrengimo (neparengtas)</t>
  </si>
  <si>
    <t>Žr. Keitimų aktas dėl lifto valdymo skydo perkėlimo (neparengtas)</t>
  </si>
  <si>
    <t>Žr. Susitarimas dėl šiltinimo sprendinių energinei klasei pasiekti</t>
  </si>
  <si>
    <t>Žr. Keitimų aktas dėl patekimo į 2-5 pat. (neparengtas)</t>
  </si>
  <si>
    <t>žr. Keitimų aktas dėl mūro kiekių (neparengtas).</t>
  </si>
  <si>
    <t>žr. Keitimų aktas dėl GK kiekių didėjimo (neparengtas)</t>
  </si>
  <si>
    <t>Žr. Keitimų aktas dėl fasadų</t>
  </si>
  <si>
    <t>Priedas</t>
  </si>
  <si>
    <t>Darbai pilnai negalėjo būti vykdomi iki kol Užsakovas su Rangovu nesudarė sutarties pagal Užsakymą Nr. 3 (2023-12-28), kuriuo Užsakovas įsigyjo plytelių įrengimo darbus iš Rangovo. Paaiškintina, kad taip yra todėl , kad  2023-11-06 paaiškėjo, kad bus užsakomi apdailos darbai, dėl ko lubų nebuvo tikslinga įrengti technologiškai reikalinga pirma įrengti plyteles.</t>
  </si>
  <si>
    <t>Pradėjus įrenginėti lubas paaiškėjo, kad atsiranda didesni tarpai tarp pakabinamų lubų ir perdangos, nei buvo numatyta projekte, dėl ko pagal gaisro aptikimo ir signalizavimo sistemų projektavimo ir įrengimo taisykles tapo būtina po lubomis įrengti papildomus gaisro detektorius ir revizinius liukus jų eksploatacijai, kurių projektinės vietos sprendiniai suderinti 2024-01-23 d. 2023-12-18 Gamybinio pasitarimo Nr. 40 metu buvo išsiaiškinta, kad juos sumontuoti reikės. Reikalingas Sutarties pakeitimo įforminimas ir termino suteikimas šiems darbams atlikti.</t>
  </si>
  <si>
    <t>Darbai pilnai negalėjo būti vykdomi iki kol Užsakovas su Rangovu nesudarė sutarties pagal Užsakymą Nr. 3 (2023-12-28), kuriuo Užsakovas įsigyjo plytelių įrengimo darbus iš Rangovo. Paaiškintina, kad taip yra todėl, kad 2023-11-06 paaiškėjo, kad bus užsakomi apdailos darbai technologiškai reikalinga pirma įrengti plyteles, o tik tuomet lubų gipsą, kuris paskui nuglaistomas ir nudažomas.</t>
  </si>
  <si>
    <t xml:space="preserve">Šie Darbai negalėjo būti vykdomi iki kol nebuvo gauta eksperto išvada dėl stiprinimo sprendinių ir buvo parengti nauji techninio projekto perdangų stiprinimo sprendiniai. Pažymėtina, kad aptarti sprendiniai gauti tik 2023-12-26 Techninio projekto statinio konstrukcijų dalies A laida. </t>
  </si>
  <si>
    <t xml:space="preserve">Šie Darbai negalėjo būti vykdomi iki kol nebuvo gauta eksperto išvada dėl stiprinimo sprendinių ir buvo parengti nauji techninio projekto perdangų stiprinimo sprendiniai. Pažymėtina, kad aptarti sprendiniai gauti tik 2023-12-26. Techninio projekto statinio konstrukcijų dalies A laida. </t>
  </si>
  <si>
    <t>Darbai pilnai negalėjo būti vykdomi iki kol pradėjus įrenginėti lubas paaiškėjo, kad atsiranda didesni tarpai tarp pakabinamų lubų ir perdangos, nei buvo numatyta projekte, dėl ko pagal gaisro aptikimo ir signalizavimo sistemų projektavimo ir įrengimo taisykles tapo būtina po lubomis įrengti papildomus gaisro detektorius ir revizinius liukus jų eksploatacijai, kurių projektinės vietos sprendiniai suderinti 2024-01-23 d. ir patikslintas techninis projektas (A laida). Reikalingas Sutarties pakeitimo įforminimas ir termino suteikimas šiems darbams atlikti. 2023-12-18 Gamybinio pasitarimo Nr. 40 metu buvo išsiaiškinta, kad juos sumontuoti reikės.</t>
  </si>
  <si>
    <t>Šie Darbai negalėjo būti vykdomi iki kol  nesumontuotos GK lubos ir nesuklijuota vata ant stiprinamų perdangos konstrukcijų (žr. šios lentelės eilutes aukščiau).</t>
  </si>
  <si>
    <t>Darbų  vykdymo eigoje buvo nustatyta, kad neįmanoma įgyvendinti techninio projekto sprendinio, kuriuo objekto nuotekos nuvedamos į miesto tinklų šulinį Nr.59, kadangi nustatyta, kad aptarimo šulinio išvadai užbetonuoti ir jis nebenaudotinas.  Aptariami projektiniai sprendiniai (techninio projekto A laida) Rangovui pateikti 2023-12-26, o technologiškai vandens apskaitos mazgas gali būti įrengiamas šiuo atveju tik po nuotekų tinklų įrengimo, kadangi per vandens apskaitos mazgo patalpą buvo įrenginėjami aukščiau aptariami nuotekų tinklai.</t>
  </si>
  <si>
    <t>Darbai pilnai negalėjo būti vykdomi iki kol Užsakovas su Rangovu nesudarė sutarties pagal Užsakymą Nr. 3 (2023-12-28), kuriuo Užsakovas įsigijo priešgaisrinių vartų įrengimo darbus iš Rangovo. Paaiškintina, kad taip yra todėl, kad technologiškai reikalinga pirma įrengti priešgaisrinius vartus, o tik tuomet privesti lubas.</t>
  </si>
  <si>
    <t>Darbai pilnai negalėjo būti vykdomi iki kol Užsakovas su Rangovu nesudarė sutarties pagal Užsakymą Nr. 3 (2023-12-28), kuriuo Užsakovas įsigyjo plytelių įrengimo darbus iš Rangovo. Paaiškintina, kad taip yra todėl, kad technologiškai reikalinga pirma įrengti plyteles, o tik tuomet lubų gipsą.</t>
  </si>
  <si>
    <t>Žr. Keitimų aktas dėl nuomininkų šildymo vamzdyno.</t>
  </si>
  <si>
    <t xml:space="preserve">Lubų GK montavimas </t>
  </si>
  <si>
    <t xml:space="preserve">Ortakių grotelių ir difuzorių montavimas, aprišimas </t>
  </si>
  <si>
    <t xml:space="preserve">Tinkavimo darbai </t>
  </si>
  <si>
    <t xml:space="preserve">Sienų glaistymas, dažymas </t>
  </si>
  <si>
    <t xml:space="preserve">Ventkamerų suvedamų ortakių montavimo,  mazgų aprišimo darbai </t>
  </si>
  <si>
    <t xml:space="preserve">Sienų ir lubų glaistymas, dažymas </t>
  </si>
  <si>
    <t xml:space="preserve">Durų montavimas į technines patalpas 2 vnt. </t>
  </si>
  <si>
    <t xml:space="preserve">Perdangos stiprinimas anglies pluoštu </t>
  </si>
  <si>
    <t xml:space="preserve">GK kaktos formavimas </t>
  </si>
  <si>
    <t xml:space="preserve">Vitrinų montavimas </t>
  </si>
  <si>
    <t xml:space="preserve">Dolomito plokščių restauravimas </t>
  </si>
  <si>
    <t xml:space="preserve">Kesoninių lubų remontas </t>
  </si>
  <si>
    <t xml:space="preserve">Durų montavimas </t>
  </si>
  <si>
    <t xml:space="preserve">Plytelių klijavimas </t>
  </si>
  <si>
    <t xml:space="preserve">Elektros ir ryšių skydų, spintų montavimas </t>
  </si>
  <si>
    <t xml:space="preserve">Ortakių grotelių montavimas, aprišimas </t>
  </si>
  <si>
    <t xml:space="preserve">Rampos vartų montavimas </t>
  </si>
  <si>
    <t xml:space="preserve">Sienų ir angokraščių šiltinimo darbai </t>
  </si>
  <si>
    <t xml:space="preserve">Lauko durų montavimas </t>
  </si>
  <si>
    <t xml:space="preserve">Ventkamerų suvedamų ortakių montavimo, aprišimo darbai </t>
  </si>
  <si>
    <t>Durų montavimas Atlikta</t>
  </si>
  <si>
    <t xml:space="preserve">Sienų apdailos darbai </t>
  </si>
  <si>
    <t xml:space="preserve">Ortakių įrengimo, elektros ir ryšių magistaliniai tinklai. </t>
  </si>
  <si>
    <t xml:space="preserve">Lietaus nuotekų pajungimas nuo įlajų į stovus </t>
  </si>
  <si>
    <t xml:space="preserve">Šviestuvų, daviklių, rozečių, jungiklių radiatorių, difuzorių ir kt komplektuojančių dalių montavimas </t>
  </si>
  <si>
    <t>Sienų ir lubų apdailos darbai</t>
  </si>
  <si>
    <t xml:space="preserve">Sandwich plokščių montavimo pabaiga </t>
  </si>
  <si>
    <t xml:space="preserve">Skardinimo darbai </t>
  </si>
  <si>
    <t xml:space="preserve">Stogo šiltinimas ir hidroizoliacija </t>
  </si>
  <si>
    <t xml:space="preserve">Dūmų šalinimo liukų montavimas </t>
  </si>
  <si>
    <t xml:space="preserve">Parapeto įrengimas </t>
  </si>
  <si>
    <t xml:space="preserve">Fasadų tinko remontas </t>
  </si>
  <si>
    <t xml:space="preserve">Fasadų dažymo darbai </t>
  </si>
  <si>
    <t>Stabdymas nuo 2024-01-16 iki 2024-02-26</t>
  </si>
  <si>
    <t>Darbai negalėjo būti vykdomi iki kol Užsakovas su Rangovu nesudarė sutarties pagal Užsakymą Nr. 3 (2023-12-28), kuriuo Užsakovas įsigyjo apdailos įrengimo darbus iš Rangovo, kadangi technologiškai automatinė gaisro gesinimo sistema montuojama po visų apdailos darbų įrengimo kaip galinė įranga. (Reikalingi priešgaisriniai vartai, kad sistema veiktų, tačiau tai Užsakovo neįsigyta iš Rangovo)</t>
  </si>
  <si>
    <t>Darbai pilnai negalėjo būti vykdomi iki kol Užsakovas su Rangovu nesudarė sutarties pagal Užsakymą Nr. 3 (2023-12-28), kuriuo Užsakovas įsigyjo plytelių įrengimo darbus iš Rangovo. Paaiškintina, kad taip yra todėl, kad technologiškai reikalinga pirma įrengti plyteles.</t>
  </si>
  <si>
    <t xml:space="preserve">Darbai pilnai negalėjo būti vykdomi iki kol Užsakovas su Rangovu nesudarė sutarties pagal Užsakymą Nr. 3 (2023-12-28), kuriuo Užsakovas įsigyjo plytelių įrengimo darbus iš Rangovo. Paaiškintina, kad taip yra todėl, kad technologiškai reikalinga pirma įrengti plyteles. </t>
  </si>
  <si>
    <t>Darbai pilnai negalėjo būti vykdomi iki kol Užsakovas su Rangovu nesudarė sutarties pagal Užsakymą Nr. 3 (2023-12-28), kuriuo Užsakovas įsigyjo plytelių įrengimo darbus iš Rangovo. Paaiškintina, kad taip yra todėl, kad technologiškai reikalinga pirma įrengti plyteles. Lubos dažomos po jų gipso kartono sumontavimo (žr. šios lentelės eilutes aukščiau)</t>
  </si>
  <si>
    <t xml:space="preserve">Darbai negalėjo būti pradėti iki kol Užsakovas su Rangovu nesudarė sutarties pagal Užsakymą Nr. 3 (2023-12-28), kuriuo Užsakovas įsigijo naujų vitrinų įrengimo darbus. Šiltos kaktos formavimo darbai nebuvo įvertinti Rangovo apimtyje ir poreikis atsirado vėliau, reikalingas sutarties pakeitimo įforminimas. </t>
  </si>
  <si>
    <t>žr. Susitarimas dėl darbų stabdymo Nr. 1, Raštas dėl dalies darbų sustabdymo po 11.06 d. Keitimų aktas dėl Fasado remonto darbų.</t>
  </si>
  <si>
    <t xml:space="preserve">Darbai negalėjo būti pradėti iki kol Užsakovas su Rangovu nesudarė sutarties pagal Užsakymą Nr. 3 (2023-12-28), kuriuo Užsakovas įsigijo naujų vitrinų įrengimo darbus. Paaiškintina, kad oro užuolaida technologiškai montuoti galima tik po naujos vitrinos sumontavimo siekiant jos nesugadinti. </t>
  </si>
  <si>
    <t>Keitėsi lubų sprendys. Pakeitimas įformintas 2023-12-27 Susitarimu Nr. VPS-81. Taip pat lubos technologiškai montuojamos po perdangos dažymo (žr. Eilutę aukščiau)</t>
  </si>
  <si>
    <t>Darbai negalėjo būti pradėti iki kol Užsakovas su Rangovu nesudarė sutarties pagal Užsakymą Nr. 3 (2023-12-28), kuriuo Užsakovas įsigyjo grindų įrengimo darbus. Be to, šie darbai negalėjo būti vykdomi iki kol Užsakovas nepatvirtino papildomų šiltinimo sprendinių energinei klasei pasiekti.</t>
  </si>
  <si>
    <t>Stabdymas nuo 2024-01-16 iki 2024-03-29</t>
  </si>
  <si>
    <t>Žr. Keitimų aktas dėl ortakių perdarymo</t>
  </si>
  <si>
    <t>GK lubų kaktų įrengimas</t>
  </si>
  <si>
    <t>Darbai negalėjo būti vykdomi iki kol Užsakovas su Rangovu nesudarė sutarties pagal Užsakymą Nr. 3 (2023-12-28), kuriuo Užsakovas įsigyjo apdailos įrengimo darbus iš Rangovo, kadangi technologiškai kesoninės lubos remontuojamos po sienų apdailos darbų įrengimo dažomos tik po visų darbų pabaigos.</t>
  </si>
  <si>
    <t>Darbai negalėjo būti vykdomi iki kol Užsakovas su Rangovu nesudarė sutarties pagal Užsakymą Nr. 3 (2023-12-28), kuriuo Užsakovas įsigyjo apdailos įrengimo darbus iš Rangovo. Reikalinga pilna patalpų apdaila įskaitant grindis, kurių įrengimo Užsakovas iš Rangovo neįsigyjo.</t>
  </si>
  <si>
    <t>Žr. Darbų stabdymo protokolas Nr. 2</t>
  </si>
  <si>
    <t>Papildomi darbai turi būti atlikti suprojektavus nišą vartams paslėpti. Neišardžius esamos konstrukcijos nėra aiškus darbų atlikimo apimtis. Reikalingas Sutarties pakeitimo įforminimas ir termino suteikimas šiems darbams atlikti.</t>
  </si>
  <si>
    <t xml:space="preserve">Žr. Keitimų aktas dėl vartų demontavimo ir pastūmimo. </t>
  </si>
  <si>
    <t>Žr. Stabdymo darbų protokolas Nr. 2</t>
  </si>
  <si>
    <t>Kaneliūrinio tinko remontas ir dažymas</t>
  </si>
  <si>
    <t>Vykdant darbus buvo pastebėta, kad apimtyje nėra kaneliūrinio tinko sienos remonto ir dažymo darbų. Reikalingas sutarties pakeitimo įforminimas šiems darbams atlikti ir termino suteikimas.</t>
  </si>
  <si>
    <t>Žr. Keitimų aktas dėl Kaneliūrinės sienos remonto.</t>
  </si>
  <si>
    <t>Darbai negalėjo būti pradėti iki kol Užsakovas su Rangovu nesudarė sutarties pagal Užsakymą Nr. 3 (2023-12-28), kuriuo Užsakovas įsigyjo  teraco grindų remonto ir įrengimo darbus. Paaiškintina ir tai, kad patalpa ribojasi su 2-7 patalpa ir Terraco grindys įrengiamos vienu etapu.</t>
  </si>
  <si>
    <t>Darbai negalėjo būti pradėti iki kol Užsakovas su Rangovu nesudarė sutarties pagal Užsakymą Nr. 3 (2023-12-28), kuriuo Užsakovas įsigyjo apdailos įrengimo darbus. Paaiškintina ir tai, kad patalpa ribojasi su 2-7 patalpa ir apdaila patalpose įrengiama vienu metu.</t>
  </si>
  <si>
    <t>Darbai negalėjo būti pradėti iki kol Užsakovas su Rangovu nesudarė sutarties pagal Užsakymą Nr. 3 (2023-12-28), kuriuo Užsakovas įsigyjo  plytelių klijavimo darbus.</t>
  </si>
  <si>
    <t>Atsirado papildomas pastato stogo šiltinimo sprendys dėl kurio kilo papildomi švieslangių šiltinimo darbai. Pakeitimas įformintas 2023-12-27 Susitarimu Nr. VPS-82. Bus tikslinamas darbų vykdymo metu. Dėl esamų ir neįvertintų labai didelių nuokrypių tikslinant keitimų aktą bus tikslinamas ir darbų atlikimo terminas</t>
  </si>
  <si>
    <t xml:space="preserve">Šie darbai negalėjo būti atlikti pilna apimtimi iki kol nebuvo įsigyti papildomi stogo šiltinimo darbai ir patvirtinti montavimo sprendiniai. Pakeitimas įformintas 2023-12-27 Susitarimu Nr. VPS-82. Dėl esamų ir neįvertintų labai didelių nuokrypių tikslinant keitimų aktą bus tikslinamas ir darbų atlikimo terminas. </t>
  </si>
  <si>
    <t>Darbai negalėjo būti pradėti iki kol Užsakovas su Rangovu nesudarė sutarties pagal Užsakymą Nr. 3 (2023-12-28), kuriuo Užsakovas įsigyjo  teraco grindų remonto ir įrengimo darbus. Dėl technologiškai netinkamų šiems lauko darbams atlikti oro sąlygų, darbai turi būti stabdomi iki kovo 30 d.</t>
  </si>
  <si>
    <t>Stabdymas nuo 2024-01-16 iki 2024-03-30</t>
  </si>
  <si>
    <t>Stabdymas nuo 2023-04-11 iki 2023-11-06 ir nuo 2023-11-06 iki  2024-01-16</t>
  </si>
  <si>
    <r>
      <t xml:space="preserve">Stabdymas nuo 2023-04-11 iki 2023-11-06 ir nuo </t>
    </r>
    <r>
      <rPr>
        <sz val="11"/>
        <color rgb="FFFF0000"/>
        <rFont val="Calibri"/>
        <family val="2"/>
        <scheme val="minor"/>
      </rPr>
      <t xml:space="preserve">2023-12-18 </t>
    </r>
    <r>
      <rPr>
        <sz val="11"/>
        <color theme="1"/>
        <rFont val="Calibri"/>
        <family val="2"/>
        <charset val="186"/>
        <scheme val="minor"/>
      </rPr>
      <t>iki 2024-03-22</t>
    </r>
  </si>
  <si>
    <t xml:space="preserve">Stabdymas nuo 2023-04-11 iki 2023-11-06 ir nuo 2023-11-06 iki 2024-03-22 </t>
  </si>
  <si>
    <r>
      <t>Stabdymas nuo 2023-04-11 iki 2023-11-06 ir</t>
    </r>
    <r>
      <rPr>
        <sz val="11"/>
        <color rgb="FFFF0000"/>
        <rFont val="Calibri"/>
        <family val="2"/>
        <scheme val="minor"/>
      </rPr>
      <t xml:space="preserve"> nuo 2023-12-04 iki 2023-03-12</t>
    </r>
  </si>
  <si>
    <t>Ar darbai atlikti</t>
  </si>
  <si>
    <t>T</t>
  </si>
  <si>
    <t>N</t>
  </si>
  <si>
    <t>T, nepriduota VV</t>
  </si>
  <si>
    <t>Darbų atlikimo pabaiga*</t>
  </si>
  <si>
    <r>
      <t xml:space="preserve">Darbai negalėjo būti pradėti iki kol Užsakovas su Rangovu nesudarė sutarties pagal Užsakymą Nr. 3 (2023-12-28), kuriuo Užsakovas įsigyjo  priešgaisrinių vartų įrengimo darbus. Vartų tiekimo terminas ilgesnis, nei sutarties terminas. </t>
    </r>
    <r>
      <rPr>
        <sz val="11"/>
        <color rgb="FFFF0000"/>
        <rFont val="Calibri"/>
        <family val="2"/>
        <charset val="186"/>
        <scheme val="minor"/>
      </rPr>
      <t>REIKIA KEISTI SĄRAMĄ.</t>
    </r>
  </si>
  <si>
    <t>*Darbų atlikimo seka detalizuota Priede Nr. X "Kalendorinis darbų vykdymo grafikas"</t>
  </si>
  <si>
    <t>Stabdymas nuo 2023-03-27 iki 2023-11-06 ir nuo 2023-11-06 iki 2023-12-28</t>
  </si>
  <si>
    <t>Stabdymas nuo 2023-03-27 iki 2023-11-06 ir nuo 2023-11-06 iki  2024-01-16</t>
  </si>
  <si>
    <t>Žr. 1-1, 1-2 pat. lubų keitimas VPS-81</t>
  </si>
  <si>
    <t>žr. Susitarimas dėl darbų stabdymo Nr. 1, Raštas dėl dalies darbų sustabdymo po 11.06 d., Keitimų aktas dėl Epoksidinių grindų įrengimo (neparengtas).</t>
  </si>
  <si>
    <t>Papildomi darbai turi būti vykdomi atsiradus papildomiems sprendiniams dėl šildymo vamzdyno nuomininkų patalpoms užmaitinti. Sprendiniai suprojektuoti ir byla gauta tik 2023-12-26 d.  Reikalingas Sutarties pakeitimo įforminimas ir termino suteikimas šiems darbams atlikti.</t>
  </si>
  <si>
    <t>Pradėjus įrenginėti lubas paaiškėjo, kad atsiranda didesni tarpai tarp pakabinamų lubų ir perdangos, nei buvo numatyta projekte, dėl ko pagal gaisro aptikimo ir signalizavimo sistemų projektavimo ir įrengimo taisykles tapo būtina po lubomis įrengti papildomus gaisro detektorius ir revizinius liukus jų eksploatacijai. 2023-12-18 Gamybinio pasitarimo Nr. 40 metu buvo išsiaiškinta, kad juos sumontuoti reikės. Reikalingas Sutarties pakeitimo įforminimas ir termino suteikimas šiems darbams atlikti.</t>
  </si>
  <si>
    <t>Žr. Keitimų aktas dėl liukų ir daviklių, Gamybinio pasitarimo protokolas Nr. 40</t>
  </si>
  <si>
    <t>Darbai pilnai negalėjo būti vykdomi iki kol pradėjus įrenginėti lubas paaiškėjo, kad atsiranda didesni tarpai tarp pakabinamų lubų ir perdangos, nei buvo numatyta projekte, dėl ko pagal gaisro aptikimo ir signalizavimo sistemų projektavimo ir įrengimo taisykles tapo būtina po lubomis įrengti papildomus gaisro detektorius ir revizinius liukus jų eksploatacijai. 2023-12-18 Gamybinio pasitarimo Nr. 40 metu buvo išsiaiškinta, kad juos sumontuoti reikės.</t>
  </si>
  <si>
    <t xml:space="preserve">Po techninio projekto gaisrinės saugos A dalies gavimo, paaiškėjo, kad dėl pastato priešgaisrinių skyrių reikia pakelti sienų mūrą iki perdangos ir suformuoti gipso kartono lubas. Reikalingi patikslinti techninio projekto sprendiniai su kiekiais. </t>
  </si>
  <si>
    <t>Darbai negalėjo būti pradėti iki kol Užsakovas su Rangovu nesudarė sutarties pagal Užsakymą Nr. 3 (2023-12-28), kuriuo Užsakovas įsigyjo  teraco grindų remonto ir įrengimo darbus. Pradėjus darbus ir nušlifavus esamą epoksidinę dangą buvo atrastas projekte nenumatytas terraco sudalinimo raštas. Reikalingas atstatymo sprendinys.</t>
  </si>
  <si>
    <t>Stabdymas nuo 2024-01-16 iki 2024-03-18</t>
  </si>
  <si>
    <t>Susiderinus lubų altitudes paaiškėjo, kad atsiranda didesni tarpai tarp pakabinamų lubų ir perdangos, nei buvo numatyta projekte, dėl ko pagal gaisro aptikimo ir signalizavimo sistemų projektavimo ir įrengimo taisykles tapo būtina po lubomis įrengti papildomus gaisro detektorius ir revizinius liukus jų eksploatacijai. 2023-12-18 Gamybinio pasitarimo Nr. 40 metu buvo išsiaiškinta, kad juos sumontuoti reikės.</t>
  </si>
  <si>
    <t xml:space="preserve">Techninio projekto 0 laidoje buvo numatytas sprendinys, kurio įgyvendinti neįmanoma. T.y. nurodyto šulinio, kurį suderino Vilniaus vandenys faktiškai nėra. Aptariamo projektinio sprendinio keitimas Rangovui pateiktas 2023-12-26 Techninio projekto A laida. </t>
  </si>
  <si>
    <t>Techninio projekto 0 laidoje buvo numatytas sprendinys, kurio įgyvendinti neįmanoma. T.y. nurodyto šulinio, kurį suderino Vilniaus vandenys faktiškai nėra. Aptariamo projektinio sprendinio keitimas Rangovui pateiktas 2023-12-26 Techninio projekto A laida. Paaiškintina, kad technologiškai vandens apskaitos mazgas gali būti įrengiamas šiuo atveju tik po nuotekų tinklų įrengimo, kadangi per vandens apskaitos mazgo patalpą buvo įrenginėjami aukščiau aptariami nuotekų tinklai.</t>
  </si>
  <si>
    <t>Darbai negalėjo būti pradėti iki kol Užsakovas su Rangovu nesudarė sutarties pagal Užsakymą Nr. 3 (2023-12-28), kuriuo Užsakovas įsigijo naujų vitrinų įrengimo darbus. Paaiškintina, kad oro užuolaida technologiškai montuoti galima tik po naujos vitrinos sumontavimo.</t>
  </si>
  <si>
    <t xml:space="preserve">Papildomi darbai turi būti vykdomi atsiradus papildomiems spreniniams dėl poreikio padengti nedažytą perdangą, kadangi lubos juostinės ir pagrindas po jomis bus matomas. Sprendiniai nėra suprojektuoti nei DP nei TP. Reikalingas patvirtintas Užsakovo sprendinys ir darbų atlikimas prieš medinių lubų montavimą. </t>
  </si>
  <si>
    <t>Darbai negalėjo būti pradėti iki kol Užsakovas su Rangovu nesudarė sutarties pagal Užsakymą Nr. 3 (2023-12-28), kuriuo Užsakovas įsigyjo grindų įrengimo darbus. Be to, šie darbai negali būti vykdomi iki nebus pabaigti įrenginėti sienų ir angokraščių šiltinimo darbai, kurious Užsakovas iš Rangovo įsigijo Sutarties pakeitimu (2023-12-27 Susitarimo Nr. VPS-82).</t>
  </si>
  <si>
    <t>Šie Darbai negalėjo būti pradėti iki kol Užsakovas su Rangovu nesudarė sutarties pagal Užsakymą Nr. 3 (2023-12-28), kuriuo Užsakovas įgyjo apdailos darbus iš Rangovo, 2023-11-06 paaiškėjo, kad bus užsakomi apdailos darbai, o sanitariniai prietaisai gali būti montuojami tik po plytelių įrengimo.</t>
  </si>
  <si>
    <t>Darbai negalėjo būti pradėti iki kol Užsakovas su Rangovu nesudarė sutarties pagal Užsakymą Nr. 3 (2023-12-28), kuriuo Užsakovas įsigyjo priešgaisrinių vartų įrengimo darbus. Reikalingas sprendinių patvirtinimas paslėptiems vartams ir užuolaidai sumontuoti paslėpiant. Vartai ir užuolaida montuojami į suformuotas nišas.</t>
  </si>
  <si>
    <t xml:space="preserve">Darbai negalėjo būti vykdomi iki kol Užsakovas su Rangovu nesudarė sutarties pagal Užsakymą Nr. 3 (2023-12-28), kuriuo Užsakovas įsigyjo apdailos įrengimo darbus iš Rangovo. Esamų grindų būklė buvo netinkama, todėl jas buvo nuspręsta įrengti naujas, medžiagiškumas parinktas epoksidinė grindų danga. Šiems darbams atlikti reikalinga pilna patalpų apdaila įskaitant grindis, kurie nėra įsigyti nei viena iš 3 sutarčių. </t>
  </si>
  <si>
    <t>Užsakovo pageidavimu panaikinus prastos būklės vartus, atsirado poreikis įrengti pertvarą su durimis, reikalingi patvirtinti sprendiniai šiems darbams atlikti.</t>
  </si>
  <si>
    <t>Pertvaros ir durų montavimas</t>
  </si>
  <si>
    <t xml:space="preserve">Papildomi darbai turi būti atlikti suprojektavus nišą vartams paslėpti. Neišardžius esamos konstrukcijos nėra aiškios darbų atlikimo apimtys. Reikalingi sprendiniai dėl vartų paslėpimo. </t>
  </si>
  <si>
    <t xml:space="preserve">Darbai negalėjo būti pradėti iki kol Užsakovas su Rangovu nesudarė sutarties pagal Užsakymą Nr. 3 (2023-12-28), kuriuo Užsakovas įsigyjo perketo keitimo darbus. Dėl kitų technologinių procesų (tinkavimas, glaistymas, dažymas) šių grindų įrengti negalima dėl patalpose esančios susidariusios drėgmės ir tinkamos temperatūros darbams atlikti. </t>
  </si>
  <si>
    <t>Stabdymas nuo 2023-04-11 iki 2023-11-06 ir nuo 2023-11-06 iki  2024-03-18</t>
  </si>
  <si>
    <t>Šie Darbai negalėjo būti vykdomi iki kol nebuvo gauta eksperto išvada dėl stiprinimo sprendinių ir buvo parengti nauji techninio projekto perdangų stiprinimo sprendiniai. Pažymėtina, kad aptarti sprendiniai gauti tik 2023-12-26. Techninio projekto statinio konstrukcijų dalies A laida. Lubų dažymas atliekamas po Lubų GK sumontavimo (žr. eilutes aukščiau).</t>
  </si>
  <si>
    <t>Reikalinga perkelti iš nuomininkų patalpos (virtuvės) hidraulinio lifto valdymo skydą į Užsakovo patalpas. Darbai negalėjo būti atlikti iki kol  nėra priimtas sprendimas dėl lifto valdymo skydo perkėlimo.</t>
  </si>
  <si>
    <t>Darbai negalėjo būti vykdomi iki kol Užsakovas su Rangovu nesudarė Susitarimo, kuriuo Užsakovas iš Rangovo įsigijo Medinių juostinių lubų įrengimo. Paaiškintina, kad technologiškai terraco grindys įrenginėjamos po visų patalpos apdailos darbų (žr. eilutes žemiau).</t>
  </si>
  <si>
    <t>Stabdymas nuo 2024-01-16 iki 2024-04-18</t>
  </si>
  <si>
    <t>Darbai negalėjo būti pradėti iki kol Užsakovas su Rangovu nesudarė sutarties pagal Užsakymą Nr. 3 (2023-12-28), kuriuo Užsakovas įsigyjo  priešgaisrinių vartų įrengimo darbus. 2024-02-01 Montuojant vartus pastebėta, kad esama vartus laikančioji sąrama yra netinkamos būklės, todėl ją reikia pakeisti nauja ir tik tuomet sumontuoti vartus. Reikalingas sprendinys darbams atlikti.</t>
  </si>
  <si>
    <t>Stabdymas nuo 2024-02-01 iki 2024-03-18</t>
  </si>
  <si>
    <t>Darbai negalėjo būti atlikti iki kol nesumontuoti priešgaisriniai vartai ir pabaigta sienų ir lubų apdaila. Paaiškintina, kad 2024-02-01 montuojant vartus buvo pastebėta, kad laikanti sija yra netinkama laikyti vartų apkrovą. Reikalingas sprendinys vartus laikančiajai sąramai įrengti ir sumontuoti priešgaisrinius vartus ir tik tuomet galima atlikti terraco grindų įrengimą. (žr. eilutes žemiau)</t>
  </si>
  <si>
    <t>Stabdymas nuo 2024-02-01 iki 2024-04-26</t>
  </si>
  <si>
    <t>Šie darbai negali būti vykdomi iki nebus pabaigti įrenginėti sienų ir angokraščių šiltinimo darbai, kurious Užsakovas iš Rangovo įsigijo Sutarties pakeitimu (2023-12-27 Susitarimo Nr. VPS-82). Paaiškintina ir tai, kad patalpa ribojasi su 2-7 patalpa ir Terraco grindys įrengiamos vienu etapu (žr. 2-7 pat. skyrių).</t>
  </si>
  <si>
    <t>Netaikoma.</t>
  </si>
  <si>
    <t>Darbai negalėjo būti vykdomi iki kol neatlikti lubų apdailos darbai pagal sutartį VPS-41, kadangi technologiškai terraco grindų remontas atliekamas po apdailos įrengimo darbų.</t>
  </si>
  <si>
    <t>Stabdymas nuo 2024-01-16 iki 2024-05-01</t>
  </si>
  <si>
    <t>Darbai negalėjo būti pradėti iki kol Užsakovas su Rangovu nesudarė sutarties pagal Užsakymą Nr. 3 (2023-12-28), kuriuo Užsakovas įsigyjo  teraco grindų remonto ir įrengimo darbus. Dėl technologiškai netinkamų šiems lauko darbams atlikti oro sąlygų. Oro temperatūra turi būti ne žemesnė kaip +15°C ir santykinė oro drėgmė ne didesnė, kaip 75%, betoninio pagrindo paviršiaus drėgnumas neturi viršyti 3%.</t>
  </si>
  <si>
    <t>2023-08-29 stabdomų darbų apimties nustatymo protokolas ir ši darbų stabdymo lentelė</t>
  </si>
  <si>
    <t>Ši darbų stabdymo lentelė</t>
  </si>
  <si>
    <t>Darbai negalėjo būti vykdomi iki kol nebuvo pabaigti VPS-41 sutarties darbai. Paaiškintina, kad technologiškai terraco grindys įrenginėjamos po visų patalpos apdailos darbų (žr. eilutes žemiau).</t>
  </si>
  <si>
    <t>Žr. 2023-12-27 VPS-82 Susitarimas dėl šiltinimo sprendinių energinei klasei pasiekti</t>
  </si>
  <si>
    <t>Stabdymas nuo 2023-04-11 iki 2023-11-06 ir nuo 2023-12-18 iki 2024-03-18</t>
  </si>
  <si>
    <t>Stabdymas nuo 2023-04-11 iki 2023-11-06 ir nuo 2023-12-18 iki 2024-03-22</t>
  </si>
  <si>
    <t>Stabdymas nuo 2023-04-11 iki 2023-11-06 ir nuo 2023-12-04 iki 2023-12-27</t>
  </si>
  <si>
    <t>Stabdymas nuo 2023-04-11 iki 2023-11-06 ir nuo 2023-12-04 iki 2023-03-12</t>
  </si>
  <si>
    <t>Stabdymas nuo 2023-04-11 iki 2023-11-06 ir nuo 2023-12-04 iki 2024-04-20</t>
  </si>
  <si>
    <t>Darbai negalėjo būti pradėti iki kol Užsakovas su Rangovu nesudarė sutarties pagal Užsakymą Nr. 3 (2023-12-28), kuriuo Užsakovas įsigyjo profilito vitrinos įrengimo darbus. Montuojamas pabaigus fasado tinko remonto darbus (žr. šios lentelės 208 eilutę) esant tinkamoms sąlygoms.</t>
  </si>
  <si>
    <t>NEATLIKTŲ DARBŲ SĄRAŠAS</t>
  </si>
  <si>
    <t>Priedas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</si>
</sst>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scheme val="minor"/>
    </font>
    <font>
      <b/>
      <sz val="11"/>
      <color theme="1"/>
      <name val="Calibri"/>
      <family val="2"/>
      <scheme val="minor"/>
    </font>
    <font>
      <sz val="11"/>
      <color theme="1"/>
      <name val="Calibri"/>
      <family val="2"/>
      <scheme val="minor"/>
    </font>
    <font>
      <sz val="8"/>
      <name val="Calibri"/>
      <family val="2"/>
      <charset val="186"/>
      <scheme val="minor"/>
    </font>
    <font>
      <sz val="11"/>
      <color rgb="FFFF0000"/>
      <name val="Calibri"/>
      <family val="2"/>
      <charset val="186"/>
      <scheme val="minor"/>
    </font>
    <font>
      <sz val="11"/>
      <name val="Calibri"/>
      <family val="2"/>
      <charset val="186"/>
      <scheme val="minor"/>
    </font>
    <font>
      <sz val="11"/>
      <color rgb="FFFF0000"/>
      <name val="Calibri"/>
      <family val="2"/>
      <scheme val="minor"/>
    </font>
    <font>
      <sz val="11"/>
      <name val="Calibri"/>
      <family val="2"/>
      <scheme val="minor"/>
    </font>
    <font>
      <b/>
      <sz val="11"/>
      <color theme="1"/>
      <name val="Calibri"/>
      <family val="2"/>
      <charset val="186"/>
      <scheme val="minor"/>
    </font>
    <font>
      <sz val="11"/>
      <color rgb="FF0070C0"/>
      <name val="Calibri"/>
      <family val="2"/>
      <charset val="186"/>
      <scheme val="minor"/>
    </font>
    <font>
      <b/>
      <sz val="18"/>
      <color theme="1"/>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0" fillId="0" borderId="1" xfId="0" applyBorder="1"/>
    <xf numFmtId="0" fontId="0" fillId="0" borderId="2" xfId="0" applyBorder="1"/>
    <xf numFmtId="0" fontId="2" fillId="0" borderId="1" xfId="0" applyFont="1" applyBorder="1"/>
    <xf numFmtId="0" fontId="2" fillId="0" borderId="0" xfId="0" applyFont="1"/>
    <xf numFmtId="0" fontId="2" fillId="0" borderId="1" xfId="0" applyFont="1" applyBorder="1" applyAlignment="1">
      <alignment wrapText="1"/>
    </xf>
    <xf numFmtId="0" fontId="3" fillId="0" borderId="1" xfId="0" applyFont="1" applyBorder="1"/>
    <xf numFmtId="0" fontId="0" fillId="0" borderId="1" xfId="0" applyBorder="1" applyAlignment="1">
      <alignment wrapText="1"/>
    </xf>
    <xf numFmtId="0" fontId="0" fillId="2" borderId="0" xfId="0" applyFill="1" applyAlignment="1">
      <alignment vertical="top"/>
    </xf>
    <xf numFmtId="14" fontId="0" fillId="2" borderId="1" xfId="0" applyNumberForma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horizontal="center" vertical="center" wrapText="1"/>
    </xf>
    <xf numFmtId="0" fontId="0" fillId="2" borderId="1" xfId="0" applyFill="1" applyBorder="1" applyAlignment="1">
      <alignment vertical="top" wrapText="1"/>
    </xf>
    <xf numFmtId="0" fontId="0" fillId="0" borderId="0" xfId="0" applyAlignment="1">
      <alignment horizontal="left" vertical="center"/>
    </xf>
    <xf numFmtId="0" fontId="0" fillId="0" borderId="2" xfId="0" applyBorder="1" applyAlignment="1">
      <alignment wrapText="1"/>
    </xf>
    <xf numFmtId="0" fontId="0" fillId="0" borderId="1" xfId="0" applyBorder="1" applyAlignment="1">
      <alignment vertical="top" wrapText="1"/>
    </xf>
    <xf numFmtId="14" fontId="0" fillId="0" borderId="1" xfId="0" applyNumberFormat="1" applyBorder="1" applyAlignment="1">
      <alignment horizontal="left" vertical="top" wrapText="1"/>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2" fillId="0" borderId="5" xfId="0" applyFont="1"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vertical="top" wrapText="1"/>
    </xf>
    <xf numFmtId="0" fontId="0" fillId="3" borderId="1" xfId="0" applyFill="1" applyBorder="1" applyAlignment="1">
      <alignment vertical="top"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14" fontId="5" fillId="0" borderId="1" xfId="0" applyNumberFormat="1" applyFont="1" applyBorder="1" applyAlignment="1">
      <alignment horizontal="center" vertical="center" wrapText="1"/>
    </xf>
    <xf numFmtId="0" fontId="0" fillId="4" borderId="1" xfId="0" applyFill="1" applyBorder="1" applyAlignment="1">
      <alignment vertical="top" wrapText="1"/>
    </xf>
    <xf numFmtId="0" fontId="0" fillId="5" borderId="1" xfId="0" applyFill="1" applyBorder="1" applyAlignment="1">
      <alignment vertical="top" wrapText="1"/>
    </xf>
    <xf numFmtId="0" fontId="6" fillId="0" borderId="1" xfId="0" applyFont="1" applyBorder="1" applyAlignment="1">
      <alignment vertical="top" wrapText="1"/>
    </xf>
    <xf numFmtId="0" fontId="6" fillId="5" borderId="1" xfId="0" applyFont="1" applyFill="1" applyBorder="1" applyAlignment="1">
      <alignment vertical="top" wrapText="1"/>
    </xf>
    <xf numFmtId="0" fontId="8" fillId="0" borderId="1" xfId="0" applyFont="1" applyBorder="1" applyAlignment="1">
      <alignment vertical="top" wrapText="1"/>
    </xf>
    <xf numFmtId="0" fontId="1" fillId="5" borderId="1" xfId="0" applyFont="1" applyFill="1" applyBorder="1" applyAlignment="1">
      <alignment vertical="top" wrapText="1"/>
    </xf>
    <xf numFmtId="0" fontId="9" fillId="0" borderId="0" xfId="0" applyFont="1"/>
    <xf numFmtId="0" fontId="0" fillId="3" borderId="1" xfId="0" applyFill="1" applyBorder="1"/>
    <xf numFmtId="0" fontId="0" fillId="3" borderId="1" xfId="0" applyFill="1" applyBorder="1" applyAlignment="1">
      <alignment wrapText="1"/>
    </xf>
    <xf numFmtId="0" fontId="6" fillId="3" borderId="1" xfId="0" applyFont="1" applyFill="1" applyBorder="1" applyAlignment="1">
      <alignment vertical="top" wrapText="1"/>
    </xf>
    <xf numFmtId="0" fontId="0" fillId="6" borderId="1" xfId="0" applyFill="1" applyBorder="1" applyAlignment="1">
      <alignment vertical="top" wrapText="1"/>
    </xf>
    <xf numFmtId="0" fontId="1" fillId="0" borderId="1" xfId="0" applyFont="1" applyBorder="1" applyAlignment="1">
      <alignment vertical="top"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xf>
    <xf numFmtId="0" fontId="0" fillId="0" borderId="7" xfId="0" applyBorder="1" applyAlignment="1">
      <alignment horizontal="left" vertical="top"/>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3" xfId="0" applyBorder="1" applyAlignment="1">
      <alignment horizontal="center" vertical="center"/>
    </xf>
    <xf numFmtId="0" fontId="2" fillId="0" borderId="5" xfId="0" applyFont="1" applyBorder="1" applyAlignment="1">
      <alignment horizontal="center" vertical="center" wrapText="1"/>
    </xf>
    <xf numFmtId="16" fontId="2" fillId="0" borderId="5" xfId="0" applyNumberFormat="1" applyFont="1" applyBorder="1" applyAlignment="1">
      <alignment horizontal="center" vertical="center" wrapText="1"/>
    </xf>
    <xf numFmtId="16" fontId="2" fillId="0" borderId="4" xfId="0" applyNumberFormat="1" applyFont="1" applyBorder="1" applyAlignment="1">
      <alignment horizontal="center" vertical="center" wrapText="1"/>
    </xf>
    <xf numFmtId="16" fontId="2" fillId="0" borderId="6" xfId="0" applyNumberFormat="1" applyFont="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xf>
    <xf numFmtId="0" fontId="11"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B771-7848-429E-BB39-43C820F4987D}">
  <sheetPr>
    <pageSetUpPr fitToPage="1"/>
  </sheetPr>
  <dimension ref="A1:W213"/>
  <sheetViews>
    <sheetView tabSelected="1" zoomScale="70" zoomScaleNormal="70" workbookViewId="0">
      <selection activeCell="A2" sqref="A2"/>
    </sheetView>
  </sheetViews>
  <sheetFormatPr defaultColWidth="8.6640625" defaultRowHeight="14.4" x14ac:dyDescent="0.3"/>
  <cols>
    <col min="2" max="2" width="13.44140625" style="13" customWidth="1"/>
    <col min="3" max="3" width="77.88671875" bestFit="1" customWidth="1"/>
    <col min="4" max="4" width="12" bestFit="1" customWidth="1"/>
    <col min="5" max="6" width="69.6640625" style="8" customWidth="1"/>
    <col min="7" max="7" width="17.6640625" style="21" customWidth="1"/>
    <col min="8" max="10" width="17" style="21" customWidth="1"/>
    <col min="11" max="12" width="17" style="22" customWidth="1"/>
    <col min="13" max="15" width="17" style="21" customWidth="1"/>
    <col min="16" max="16" width="37.44140625" style="15" customWidth="1"/>
    <col min="17" max="17" width="35.6640625" hidden="1" customWidth="1"/>
    <col min="18" max="18" width="17.6640625" hidden="1" customWidth="1"/>
    <col min="20" max="23" width="0" hidden="1" customWidth="1"/>
  </cols>
  <sheetData>
    <row r="1" spans="1:23" x14ac:dyDescent="0.3">
      <c r="B1" s="13" t="s">
        <v>465</v>
      </c>
      <c r="C1" s="63" t="s">
        <v>464</v>
      </c>
      <c r="D1" s="63"/>
      <c r="E1" s="64"/>
      <c r="F1" s="64"/>
      <c r="G1" s="64"/>
      <c r="H1" s="64"/>
      <c r="I1" s="64"/>
      <c r="J1" s="64"/>
      <c r="K1" s="64"/>
      <c r="L1" s="64"/>
      <c r="M1" s="64"/>
      <c r="N1" s="64"/>
      <c r="O1" s="64"/>
    </row>
    <row r="2" spans="1:23" x14ac:dyDescent="0.3">
      <c r="C2" s="64"/>
      <c r="D2" s="64"/>
      <c r="E2" s="64"/>
      <c r="F2" s="64"/>
      <c r="G2" s="64"/>
      <c r="H2" s="64"/>
      <c r="I2" s="64"/>
      <c r="J2" s="64"/>
      <c r="K2" s="64"/>
      <c r="L2" s="64"/>
      <c r="M2" s="64"/>
      <c r="N2" s="64"/>
      <c r="O2" s="64"/>
    </row>
    <row r="3" spans="1:23" ht="234" customHeight="1" x14ac:dyDescent="0.3">
      <c r="C3" s="65"/>
      <c r="D3" s="65"/>
      <c r="E3" s="65"/>
      <c r="F3" s="65"/>
      <c r="G3" s="65"/>
      <c r="H3" s="65"/>
      <c r="I3" s="65"/>
      <c r="J3" s="65"/>
      <c r="K3" s="65"/>
      <c r="L3" s="65"/>
      <c r="M3" s="65"/>
      <c r="N3" s="65"/>
      <c r="O3" s="65"/>
    </row>
    <row r="4" spans="1:23" ht="72" x14ac:dyDescent="0.3">
      <c r="B4" s="11" t="s">
        <v>16</v>
      </c>
      <c r="C4" s="10" t="s">
        <v>11</v>
      </c>
      <c r="D4" s="10" t="s">
        <v>129</v>
      </c>
      <c r="E4" s="12" t="s">
        <v>15</v>
      </c>
      <c r="F4" s="12" t="s">
        <v>331</v>
      </c>
      <c r="G4" s="20" t="s">
        <v>195</v>
      </c>
      <c r="H4" s="20" t="s">
        <v>193</v>
      </c>
      <c r="I4" s="20" t="s">
        <v>194</v>
      </c>
      <c r="J4" s="20" t="s">
        <v>197</v>
      </c>
      <c r="K4" s="20" t="s">
        <v>199</v>
      </c>
      <c r="L4" s="20" t="s">
        <v>196</v>
      </c>
      <c r="M4" s="20" t="s">
        <v>267</v>
      </c>
      <c r="N4" s="20" t="s">
        <v>409</v>
      </c>
      <c r="O4" s="20" t="s">
        <v>413</v>
      </c>
      <c r="Q4" s="3" t="s">
        <v>10</v>
      </c>
      <c r="R4" s="5" t="s">
        <v>13</v>
      </c>
    </row>
    <row r="5" spans="1:23" x14ac:dyDescent="0.3">
      <c r="A5" s="58"/>
      <c r="B5" s="56" t="s">
        <v>17</v>
      </c>
      <c r="C5" s="1" t="s">
        <v>18</v>
      </c>
      <c r="D5" s="1" t="s">
        <v>131</v>
      </c>
      <c r="E5" s="17" t="s">
        <v>450</v>
      </c>
      <c r="F5" s="17"/>
      <c r="G5" s="24">
        <v>45307</v>
      </c>
      <c r="H5" s="50">
        <v>42</v>
      </c>
      <c r="I5" s="50" t="s">
        <v>200</v>
      </c>
      <c r="J5" s="26" t="s">
        <v>200</v>
      </c>
      <c r="K5" s="24" t="s">
        <v>200</v>
      </c>
      <c r="L5" s="24" t="s">
        <v>200</v>
      </c>
      <c r="M5" s="24">
        <v>45348</v>
      </c>
      <c r="N5" s="24" t="s">
        <v>410</v>
      </c>
      <c r="O5" s="24">
        <v>45348</v>
      </c>
      <c r="Q5" s="1" t="s">
        <v>1</v>
      </c>
      <c r="R5" s="1">
        <f t="shared" ref="R5:R12" si="0">U5+V5+W5</f>
        <v>3071.5</v>
      </c>
      <c r="U5">
        <v>3071.5</v>
      </c>
    </row>
    <row r="6" spans="1:23" ht="100.8" x14ac:dyDescent="0.3">
      <c r="A6" s="58"/>
      <c r="B6" s="56"/>
      <c r="C6" s="2" t="s">
        <v>186</v>
      </c>
      <c r="D6" s="1" t="s">
        <v>130</v>
      </c>
      <c r="E6" s="17" t="s">
        <v>306</v>
      </c>
      <c r="F6" s="17" t="s">
        <v>319</v>
      </c>
      <c r="G6" s="24">
        <v>44884</v>
      </c>
      <c r="H6" s="50">
        <v>286</v>
      </c>
      <c r="I6" s="51" t="s">
        <v>405</v>
      </c>
      <c r="J6" s="25" t="s">
        <v>454</v>
      </c>
      <c r="K6" s="24">
        <v>45308</v>
      </c>
      <c r="L6" s="26">
        <v>142</v>
      </c>
      <c r="M6" s="24">
        <v>45449</v>
      </c>
      <c r="N6" s="24" t="s">
        <v>411</v>
      </c>
      <c r="O6" s="24">
        <v>45443</v>
      </c>
      <c r="Q6" s="1" t="s">
        <v>6</v>
      </c>
      <c r="R6" s="1">
        <f t="shared" si="0"/>
        <v>45000</v>
      </c>
      <c r="U6">
        <v>45000</v>
      </c>
    </row>
    <row r="7" spans="1:23" ht="100.8" x14ac:dyDescent="0.3">
      <c r="A7" s="58"/>
      <c r="B7" s="56"/>
      <c r="C7" s="2" t="s">
        <v>343</v>
      </c>
      <c r="D7" s="1" t="s">
        <v>130</v>
      </c>
      <c r="E7" s="17" t="s">
        <v>336</v>
      </c>
      <c r="F7" s="17" t="s">
        <v>319</v>
      </c>
      <c r="G7" s="24">
        <v>44884</v>
      </c>
      <c r="H7" s="50">
        <v>286</v>
      </c>
      <c r="I7" s="51" t="s">
        <v>210</v>
      </c>
      <c r="J7" s="25" t="s">
        <v>454</v>
      </c>
      <c r="K7" s="24">
        <v>45287</v>
      </c>
      <c r="L7" s="26">
        <v>142</v>
      </c>
      <c r="M7" s="24" t="s">
        <v>208</v>
      </c>
      <c r="N7" s="24" t="s">
        <v>411</v>
      </c>
      <c r="O7" s="24">
        <v>45428</v>
      </c>
      <c r="Q7" s="1" t="s">
        <v>6</v>
      </c>
      <c r="R7" s="1">
        <f t="shared" si="0"/>
        <v>45000</v>
      </c>
      <c r="U7">
        <v>45000</v>
      </c>
    </row>
    <row r="8" spans="1:23" ht="102.6" customHeight="1" x14ac:dyDescent="0.3">
      <c r="A8" s="58"/>
      <c r="B8" s="56"/>
      <c r="C8" s="1" t="s">
        <v>305</v>
      </c>
      <c r="D8" s="1" t="s">
        <v>130</v>
      </c>
      <c r="E8" s="17" t="s">
        <v>421</v>
      </c>
      <c r="F8" s="17" t="s">
        <v>422</v>
      </c>
      <c r="G8" s="24">
        <v>45369</v>
      </c>
      <c r="H8" s="50">
        <v>30</v>
      </c>
      <c r="I8" s="51" t="s">
        <v>200</v>
      </c>
      <c r="J8" s="27" t="s">
        <v>200</v>
      </c>
      <c r="K8" s="24" t="s">
        <v>200</v>
      </c>
      <c r="L8" s="24" t="s">
        <v>200</v>
      </c>
      <c r="M8" s="24">
        <v>45399</v>
      </c>
      <c r="N8" s="24" t="s">
        <v>410</v>
      </c>
      <c r="O8" s="24">
        <v>45369</v>
      </c>
      <c r="Q8" s="1" t="s">
        <v>2</v>
      </c>
      <c r="R8" s="1">
        <f t="shared" si="0"/>
        <v>6664</v>
      </c>
      <c r="U8">
        <f>1666*4</f>
        <v>6664</v>
      </c>
    </row>
    <row r="9" spans="1:23" ht="100.8" x14ac:dyDescent="0.3">
      <c r="A9" s="58"/>
      <c r="B9" s="56"/>
      <c r="C9" s="1" t="s">
        <v>20</v>
      </c>
      <c r="D9" s="1" t="s">
        <v>130</v>
      </c>
      <c r="E9" s="17" t="s">
        <v>441</v>
      </c>
      <c r="F9" s="17" t="s">
        <v>319</v>
      </c>
      <c r="G9" s="24">
        <v>44884</v>
      </c>
      <c r="H9" s="50">
        <v>286</v>
      </c>
      <c r="I9" s="51" t="s">
        <v>405</v>
      </c>
      <c r="J9" s="25" t="s">
        <v>454</v>
      </c>
      <c r="K9" s="24">
        <v>45308</v>
      </c>
      <c r="L9" s="26">
        <v>142</v>
      </c>
      <c r="M9" s="24">
        <v>45449</v>
      </c>
      <c r="N9" s="24" t="s">
        <v>411</v>
      </c>
      <c r="O9" s="24">
        <v>45443</v>
      </c>
      <c r="Q9" s="1" t="s">
        <v>3</v>
      </c>
      <c r="R9" s="1">
        <f t="shared" si="0"/>
        <v>33000</v>
      </c>
      <c r="U9">
        <v>33000</v>
      </c>
    </row>
    <row r="10" spans="1:23" ht="100.8" x14ac:dyDescent="0.3">
      <c r="A10" s="58"/>
      <c r="B10" s="56"/>
      <c r="C10" s="7" t="s">
        <v>32</v>
      </c>
      <c r="D10" s="1" t="s">
        <v>130</v>
      </c>
      <c r="E10" s="17" t="s">
        <v>311</v>
      </c>
      <c r="F10" s="17" t="s">
        <v>319</v>
      </c>
      <c r="G10" s="24">
        <v>44884</v>
      </c>
      <c r="H10" s="50">
        <v>286</v>
      </c>
      <c r="I10" s="51" t="s">
        <v>405</v>
      </c>
      <c r="J10" s="25" t="s">
        <v>454</v>
      </c>
      <c r="K10" s="24">
        <v>45308</v>
      </c>
      <c r="L10" s="26">
        <v>142</v>
      </c>
      <c r="M10" s="24">
        <v>45449</v>
      </c>
      <c r="N10" s="24" t="s">
        <v>411</v>
      </c>
      <c r="O10" s="24">
        <v>45443</v>
      </c>
      <c r="Q10" s="1" t="s">
        <v>5</v>
      </c>
      <c r="R10" s="1">
        <f t="shared" si="0"/>
        <v>16279.1</v>
      </c>
      <c r="U10">
        <v>16279.1</v>
      </c>
    </row>
    <row r="11" spans="1:23" x14ac:dyDescent="0.3">
      <c r="A11" s="58"/>
      <c r="B11" s="56"/>
      <c r="C11" s="1" t="s">
        <v>29</v>
      </c>
      <c r="D11" s="1" t="s">
        <v>131</v>
      </c>
      <c r="E11" s="17" t="s">
        <v>450</v>
      </c>
      <c r="F11" s="17"/>
      <c r="G11" s="24">
        <v>45307</v>
      </c>
      <c r="H11" s="50">
        <v>42</v>
      </c>
      <c r="I11" s="50" t="s">
        <v>200</v>
      </c>
      <c r="J11" s="26" t="s">
        <v>200</v>
      </c>
      <c r="K11" s="24" t="s">
        <v>200</v>
      </c>
      <c r="L11" s="24" t="s">
        <v>200</v>
      </c>
      <c r="M11" s="24">
        <v>45348</v>
      </c>
      <c r="N11" s="24" t="s">
        <v>410</v>
      </c>
      <c r="O11" s="24">
        <v>45348</v>
      </c>
      <c r="Q11" s="1" t="s">
        <v>1</v>
      </c>
      <c r="R11" s="1">
        <f t="shared" si="0"/>
        <v>3071.5</v>
      </c>
      <c r="U11">
        <v>3071.5</v>
      </c>
    </row>
    <row r="12" spans="1:23" ht="100.8" x14ac:dyDescent="0.3">
      <c r="A12" s="58"/>
      <c r="B12" s="57"/>
      <c r="C12" s="1" t="s">
        <v>22</v>
      </c>
      <c r="D12" s="1" t="s">
        <v>130</v>
      </c>
      <c r="E12" s="41" t="s">
        <v>433</v>
      </c>
      <c r="F12" s="17" t="s">
        <v>319</v>
      </c>
      <c r="G12" s="24">
        <v>44884</v>
      </c>
      <c r="H12" s="50">
        <v>286</v>
      </c>
      <c r="I12" s="51" t="s">
        <v>405</v>
      </c>
      <c r="J12" s="25" t="s">
        <v>454</v>
      </c>
      <c r="K12" s="24">
        <v>45308</v>
      </c>
      <c r="L12" s="26">
        <v>142</v>
      </c>
      <c r="M12" s="24">
        <v>45449</v>
      </c>
      <c r="N12" s="24" t="s">
        <v>411</v>
      </c>
      <c r="O12" s="24">
        <v>45443</v>
      </c>
      <c r="Q12" s="1" t="s">
        <v>4</v>
      </c>
      <c r="R12" s="1">
        <f t="shared" si="0"/>
        <v>1300</v>
      </c>
      <c r="U12">
        <v>1300</v>
      </c>
    </row>
    <row r="13" spans="1:23" ht="72" x14ac:dyDescent="0.3">
      <c r="A13" s="58"/>
      <c r="B13" s="59" t="s">
        <v>159</v>
      </c>
      <c r="C13" s="1" t="s">
        <v>107</v>
      </c>
      <c r="D13" s="1" t="s">
        <v>131</v>
      </c>
      <c r="E13" s="17" t="s">
        <v>425</v>
      </c>
      <c r="F13" s="17" t="s">
        <v>394</v>
      </c>
      <c r="G13" s="24">
        <v>45307</v>
      </c>
      <c r="H13" s="50">
        <v>42</v>
      </c>
      <c r="I13" s="50" t="s">
        <v>426</v>
      </c>
      <c r="J13" s="49" t="s">
        <v>455</v>
      </c>
      <c r="K13" s="24">
        <v>45370</v>
      </c>
      <c r="L13" s="26">
        <v>42</v>
      </c>
      <c r="M13" s="24">
        <v>45411</v>
      </c>
      <c r="N13" s="24" t="s">
        <v>411</v>
      </c>
      <c r="O13" s="24">
        <v>45411</v>
      </c>
      <c r="Q13" s="1" t="s">
        <v>0</v>
      </c>
      <c r="R13" s="1">
        <f>U13+V13+W13</f>
        <v>43017.759999999995</v>
      </c>
      <c r="U13">
        <v>34422.33</v>
      </c>
      <c r="V13">
        <v>3929.77</v>
      </c>
      <c r="W13">
        <v>4665.66</v>
      </c>
    </row>
    <row r="14" spans="1:23" ht="100.8" x14ac:dyDescent="0.3">
      <c r="A14" s="58"/>
      <c r="B14" s="56"/>
      <c r="C14" s="1" t="s">
        <v>344</v>
      </c>
      <c r="D14" s="1" t="s">
        <v>130</v>
      </c>
      <c r="E14" s="17" t="s">
        <v>313</v>
      </c>
      <c r="F14" s="17" t="s">
        <v>319</v>
      </c>
      <c r="G14" s="24">
        <v>44884</v>
      </c>
      <c r="H14" s="50">
        <v>286</v>
      </c>
      <c r="I14" s="51" t="s">
        <v>405</v>
      </c>
      <c r="J14" s="25" t="s">
        <v>454</v>
      </c>
      <c r="K14" s="24">
        <v>45308</v>
      </c>
      <c r="L14" s="26">
        <v>157</v>
      </c>
      <c r="M14" s="24">
        <v>45464</v>
      </c>
      <c r="N14" s="24" t="s">
        <v>411</v>
      </c>
      <c r="O14" s="24">
        <v>45443</v>
      </c>
      <c r="Q14" s="1" t="s">
        <v>0</v>
      </c>
      <c r="R14" s="1">
        <f>U14+V14+W14</f>
        <v>43017.759999999995</v>
      </c>
      <c r="U14">
        <v>34422.33</v>
      </c>
      <c r="V14">
        <v>3929.77</v>
      </c>
      <c r="W14">
        <v>4665.66</v>
      </c>
    </row>
    <row r="15" spans="1:23" ht="100.8" x14ac:dyDescent="0.3">
      <c r="A15" s="58"/>
      <c r="B15" s="56"/>
      <c r="C15" s="2" t="s">
        <v>45</v>
      </c>
      <c r="D15" s="1" t="s">
        <v>130</v>
      </c>
      <c r="E15" s="17" t="s">
        <v>335</v>
      </c>
      <c r="F15" s="17" t="s">
        <v>319</v>
      </c>
      <c r="G15" s="24">
        <v>44884</v>
      </c>
      <c r="H15" s="50">
        <v>286</v>
      </c>
      <c r="I15" s="51" t="s">
        <v>210</v>
      </c>
      <c r="J15" s="25" t="s">
        <v>454</v>
      </c>
      <c r="K15" s="24">
        <v>45287</v>
      </c>
      <c r="L15" s="13">
        <v>142</v>
      </c>
      <c r="M15" s="24" t="s">
        <v>208</v>
      </c>
      <c r="N15" s="24" t="s">
        <v>411</v>
      </c>
      <c r="O15" s="24">
        <v>45428</v>
      </c>
      <c r="Q15" s="1" t="s">
        <v>7</v>
      </c>
      <c r="R15" s="1">
        <v>5179.68</v>
      </c>
    </row>
    <row r="16" spans="1:23" ht="100.8" x14ac:dyDescent="0.3">
      <c r="A16" s="58"/>
      <c r="B16" s="56"/>
      <c r="C16" s="2" t="s">
        <v>209</v>
      </c>
      <c r="D16" s="1" t="s">
        <v>130</v>
      </c>
      <c r="E16" s="17" t="s">
        <v>336</v>
      </c>
      <c r="F16" s="17" t="s">
        <v>319</v>
      </c>
      <c r="G16" s="24">
        <v>44884</v>
      </c>
      <c r="H16" s="50">
        <v>286</v>
      </c>
      <c r="I16" s="51" t="s">
        <v>210</v>
      </c>
      <c r="J16" s="25" t="s">
        <v>454</v>
      </c>
      <c r="K16" s="24">
        <v>45287</v>
      </c>
      <c r="L16" s="26">
        <v>142</v>
      </c>
      <c r="M16" s="24" t="s">
        <v>208</v>
      </c>
      <c r="N16" s="24" t="s">
        <v>411</v>
      </c>
      <c r="O16" s="24">
        <v>45428</v>
      </c>
      <c r="Q16" s="1"/>
      <c r="R16" s="1"/>
    </row>
    <row r="17" spans="1:23" x14ac:dyDescent="0.3">
      <c r="A17" s="58"/>
      <c r="B17" s="56"/>
      <c r="C17" s="1" t="s">
        <v>345</v>
      </c>
      <c r="D17" s="1" t="s">
        <v>131</v>
      </c>
      <c r="E17" s="17" t="s">
        <v>450</v>
      </c>
      <c r="F17" s="17"/>
      <c r="G17" s="24">
        <v>45307</v>
      </c>
      <c r="H17" s="50">
        <v>42</v>
      </c>
      <c r="I17" s="50" t="s">
        <v>200</v>
      </c>
      <c r="J17" s="26" t="s">
        <v>200</v>
      </c>
      <c r="K17" s="24" t="s">
        <v>200</v>
      </c>
      <c r="L17" s="24" t="s">
        <v>200</v>
      </c>
      <c r="M17" s="24">
        <v>45348</v>
      </c>
      <c r="N17" s="24" t="s">
        <v>410</v>
      </c>
      <c r="O17" s="24">
        <v>45348</v>
      </c>
      <c r="Q17" s="1" t="s">
        <v>1</v>
      </c>
      <c r="R17" s="1">
        <f t="shared" ref="R17:R23" si="1">U17+V17+W17</f>
        <v>3071.5</v>
      </c>
      <c r="U17">
        <v>3071.5</v>
      </c>
    </row>
    <row r="18" spans="1:23" ht="100.8" x14ac:dyDescent="0.3">
      <c r="A18" s="58"/>
      <c r="B18" s="56"/>
      <c r="C18" s="2" t="s">
        <v>343</v>
      </c>
      <c r="D18" s="1" t="s">
        <v>130</v>
      </c>
      <c r="E18" s="17" t="s">
        <v>427</v>
      </c>
      <c r="F18" s="17" t="s">
        <v>422</v>
      </c>
      <c r="G18" s="24">
        <v>44884</v>
      </c>
      <c r="H18" s="50">
        <v>286</v>
      </c>
      <c r="I18" s="51" t="s">
        <v>458</v>
      </c>
      <c r="J18" s="25" t="s">
        <v>454</v>
      </c>
      <c r="K18" s="24">
        <v>45370</v>
      </c>
      <c r="L18" s="26">
        <v>100</v>
      </c>
      <c r="M18" s="24">
        <v>45399</v>
      </c>
      <c r="N18" s="24" t="s">
        <v>411</v>
      </c>
      <c r="O18" s="24">
        <v>45399</v>
      </c>
      <c r="Q18" s="1" t="s">
        <v>6</v>
      </c>
      <c r="R18" s="1">
        <f t="shared" si="1"/>
        <v>45000</v>
      </c>
      <c r="U18">
        <v>45000</v>
      </c>
    </row>
    <row r="19" spans="1:23" ht="102" customHeight="1" x14ac:dyDescent="0.3">
      <c r="A19" s="58"/>
      <c r="B19" s="56"/>
      <c r="C19" s="1" t="s">
        <v>305</v>
      </c>
      <c r="D19" s="1" t="s">
        <v>130</v>
      </c>
      <c r="E19" s="17" t="s">
        <v>423</v>
      </c>
      <c r="F19" s="17" t="s">
        <v>422</v>
      </c>
      <c r="G19" s="24">
        <v>45369</v>
      </c>
      <c r="H19" s="50">
        <v>30</v>
      </c>
      <c r="I19" s="51" t="s">
        <v>200</v>
      </c>
      <c r="J19" s="27" t="s">
        <v>200</v>
      </c>
      <c r="K19" s="24" t="s">
        <v>200</v>
      </c>
      <c r="L19" s="24" t="s">
        <v>200</v>
      </c>
      <c r="M19" s="24">
        <v>45399</v>
      </c>
      <c r="N19" s="24" t="s">
        <v>410</v>
      </c>
      <c r="O19" s="24">
        <v>45369</v>
      </c>
      <c r="Q19" s="1" t="s">
        <v>2</v>
      </c>
      <c r="R19" s="1">
        <f t="shared" si="1"/>
        <v>6664</v>
      </c>
      <c r="U19">
        <f>1666*4</f>
        <v>6664</v>
      </c>
    </row>
    <row r="20" spans="1:23" ht="100.8" x14ac:dyDescent="0.3">
      <c r="A20" s="58"/>
      <c r="B20" s="56"/>
      <c r="C20" s="1" t="s">
        <v>275</v>
      </c>
      <c r="D20" s="1" t="s">
        <v>130</v>
      </c>
      <c r="E20" s="17" t="s">
        <v>338</v>
      </c>
      <c r="F20" s="17" t="s">
        <v>321</v>
      </c>
      <c r="G20" s="24">
        <v>44884</v>
      </c>
      <c r="H20" s="50">
        <v>286</v>
      </c>
      <c r="I20" s="51" t="s">
        <v>459</v>
      </c>
      <c r="J20" s="25" t="s">
        <v>454</v>
      </c>
      <c r="K20" s="24">
        <v>45374</v>
      </c>
      <c r="L20" s="26">
        <v>100</v>
      </c>
      <c r="M20" s="24">
        <v>45473</v>
      </c>
      <c r="N20" s="24" t="s">
        <v>411</v>
      </c>
      <c r="O20" s="24">
        <v>45443</v>
      </c>
      <c r="Q20" s="1" t="s">
        <v>3</v>
      </c>
      <c r="R20" s="1">
        <f t="shared" si="1"/>
        <v>33000</v>
      </c>
      <c r="U20">
        <v>33000</v>
      </c>
    </row>
    <row r="21" spans="1:23" x14ac:dyDescent="0.3">
      <c r="A21" s="58"/>
      <c r="B21" s="56"/>
      <c r="C21" s="1" t="s">
        <v>346</v>
      </c>
      <c r="D21" s="1" t="s">
        <v>131</v>
      </c>
      <c r="E21" s="17" t="s">
        <v>450</v>
      </c>
      <c r="F21" s="17"/>
      <c r="G21" s="24">
        <v>45307</v>
      </c>
      <c r="H21" s="50">
        <v>42</v>
      </c>
      <c r="I21" s="50" t="s">
        <v>200</v>
      </c>
      <c r="J21" s="26" t="s">
        <v>200</v>
      </c>
      <c r="K21" s="24" t="s">
        <v>200</v>
      </c>
      <c r="L21" s="24" t="s">
        <v>200</v>
      </c>
      <c r="M21" s="24">
        <v>45348</v>
      </c>
      <c r="N21" s="24" t="s">
        <v>410</v>
      </c>
      <c r="O21" s="24">
        <v>45348</v>
      </c>
      <c r="Q21" s="1" t="s">
        <v>3</v>
      </c>
      <c r="R21" s="1">
        <f t="shared" si="1"/>
        <v>33000</v>
      </c>
      <c r="U21">
        <v>33000</v>
      </c>
    </row>
    <row r="22" spans="1:23" ht="100.8" x14ac:dyDescent="0.3">
      <c r="A22" s="58"/>
      <c r="B22" s="56"/>
      <c r="C22" s="7" t="s">
        <v>32</v>
      </c>
      <c r="D22" s="1" t="s">
        <v>130</v>
      </c>
      <c r="E22" s="17" t="s">
        <v>311</v>
      </c>
      <c r="F22" s="17" t="s">
        <v>319</v>
      </c>
      <c r="G22" s="24">
        <v>44884</v>
      </c>
      <c r="H22" s="50">
        <f>286</f>
        <v>286</v>
      </c>
      <c r="I22" s="51" t="s">
        <v>405</v>
      </c>
      <c r="J22" s="25" t="s">
        <v>454</v>
      </c>
      <c r="K22" s="24">
        <v>45308</v>
      </c>
      <c r="L22" s="26">
        <v>142</v>
      </c>
      <c r="M22" s="24">
        <v>45449</v>
      </c>
      <c r="N22" s="24" t="s">
        <v>411</v>
      </c>
      <c r="O22" s="24">
        <v>45443</v>
      </c>
      <c r="Q22" s="1" t="s">
        <v>5</v>
      </c>
      <c r="R22" s="1">
        <f t="shared" si="1"/>
        <v>16279.1</v>
      </c>
      <c r="U22">
        <v>16279.1</v>
      </c>
    </row>
    <row r="23" spans="1:23" x14ac:dyDescent="0.3">
      <c r="A23" s="58"/>
      <c r="B23" s="56"/>
      <c r="C23" s="1" t="s">
        <v>36</v>
      </c>
      <c r="D23" s="1" t="s">
        <v>131</v>
      </c>
      <c r="E23" s="17" t="s">
        <v>450</v>
      </c>
      <c r="F23" s="17"/>
      <c r="G23" s="24">
        <v>45307</v>
      </c>
      <c r="H23" s="50">
        <v>42</v>
      </c>
      <c r="I23" s="50" t="s">
        <v>200</v>
      </c>
      <c r="J23" s="26" t="s">
        <v>200</v>
      </c>
      <c r="K23" s="24" t="s">
        <v>200</v>
      </c>
      <c r="L23" s="24" t="s">
        <v>200</v>
      </c>
      <c r="M23" s="24">
        <v>45348</v>
      </c>
      <c r="N23" s="24" t="s">
        <v>410</v>
      </c>
      <c r="O23" s="24">
        <v>45348</v>
      </c>
      <c r="Q23" s="1" t="s">
        <v>1</v>
      </c>
      <c r="R23" s="1">
        <f t="shared" si="1"/>
        <v>3071.5</v>
      </c>
      <c r="U23">
        <v>3071.5</v>
      </c>
    </row>
    <row r="24" spans="1:23" ht="100.8" x14ac:dyDescent="0.3">
      <c r="A24" s="58"/>
      <c r="B24" s="52" t="s">
        <v>38</v>
      </c>
      <c r="C24" s="1" t="s">
        <v>347</v>
      </c>
      <c r="D24" s="1" t="s">
        <v>130</v>
      </c>
      <c r="E24" s="17" t="s">
        <v>212</v>
      </c>
      <c r="F24" s="17" t="s">
        <v>319</v>
      </c>
      <c r="G24" s="24">
        <v>44884</v>
      </c>
      <c r="H24" s="50">
        <f>286</f>
        <v>286</v>
      </c>
      <c r="I24" s="51" t="s">
        <v>417</v>
      </c>
      <c r="J24" s="25" t="s">
        <v>454</v>
      </c>
      <c r="K24" s="24">
        <v>45308</v>
      </c>
      <c r="L24" s="26">
        <v>157</v>
      </c>
      <c r="M24" s="24">
        <v>45464</v>
      </c>
      <c r="N24" s="24" t="s">
        <v>411</v>
      </c>
      <c r="O24" s="24">
        <v>45443</v>
      </c>
      <c r="Q24" s="1" t="s">
        <v>0</v>
      </c>
      <c r="R24" s="1">
        <f>U24+V24+W24</f>
        <v>43017.759999999995</v>
      </c>
      <c r="U24">
        <v>34422.33</v>
      </c>
      <c r="V24">
        <v>3929.77</v>
      </c>
      <c r="W24">
        <v>4665.66</v>
      </c>
    </row>
    <row r="25" spans="1:23" x14ac:dyDescent="0.3">
      <c r="A25" s="58"/>
      <c r="B25" s="52"/>
      <c r="C25" s="1" t="s">
        <v>33</v>
      </c>
      <c r="D25" s="1" t="s">
        <v>131</v>
      </c>
      <c r="E25" s="17" t="s">
        <v>450</v>
      </c>
      <c r="F25" s="17"/>
      <c r="G25" s="24">
        <v>45307</v>
      </c>
      <c r="H25" s="50">
        <v>42</v>
      </c>
      <c r="I25" s="50" t="s">
        <v>200</v>
      </c>
      <c r="J25" s="26" t="s">
        <v>200</v>
      </c>
      <c r="K25" s="24" t="s">
        <v>200</v>
      </c>
      <c r="L25" s="24" t="s">
        <v>200</v>
      </c>
      <c r="M25" s="24">
        <v>45348</v>
      </c>
      <c r="N25" s="24" t="s">
        <v>410</v>
      </c>
      <c r="O25" s="24">
        <v>45348</v>
      </c>
      <c r="Q25" s="1" t="s">
        <v>1</v>
      </c>
      <c r="R25" s="1">
        <f t="shared" ref="R25:R35" si="2">U25+V25+W25</f>
        <v>3071.5</v>
      </c>
      <c r="U25">
        <v>3071.5</v>
      </c>
    </row>
    <row r="26" spans="1:23" ht="59.4" customHeight="1" x14ac:dyDescent="0.3">
      <c r="A26" s="58"/>
      <c r="B26" s="52"/>
      <c r="C26" s="1" t="s">
        <v>348</v>
      </c>
      <c r="D26" s="7" t="s">
        <v>188</v>
      </c>
      <c r="E26" s="17" t="s">
        <v>269</v>
      </c>
      <c r="F26" s="17"/>
      <c r="G26" s="24">
        <v>45307</v>
      </c>
      <c r="H26" s="50">
        <v>42</v>
      </c>
      <c r="I26" s="50" t="s">
        <v>200</v>
      </c>
      <c r="J26" s="26" t="s">
        <v>200</v>
      </c>
      <c r="K26" s="24" t="s">
        <v>200</v>
      </c>
      <c r="L26" s="24" t="s">
        <v>200</v>
      </c>
      <c r="M26" s="24">
        <v>45348</v>
      </c>
      <c r="N26" s="24" t="s">
        <v>410</v>
      </c>
      <c r="O26" s="24">
        <v>45348</v>
      </c>
      <c r="Q26" s="1" t="s">
        <v>3</v>
      </c>
      <c r="R26" s="1">
        <f t="shared" si="2"/>
        <v>33000</v>
      </c>
      <c r="U26">
        <v>33000</v>
      </c>
    </row>
    <row r="27" spans="1:23" ht="100.8" x14ac:dyDescent="0.3">
      <c r="A27" s="58"/>
      <c r="B27" s="52"/>
      <c r="C27" s="7" t="s">
        <v>32</v>
      </c>
      <c r="D27" s="1" t="s">
        <v>130</v>
      </c>
      <c r="E27" s="17" t="s">
        <v>203</v>
      </c>
      <c r="F27" s="17" t="s">
        <v>319</v>
      </c>
      <c r="G27" s="24">
        <v>44884</v>
      </c>
      <c r="H27" s="50">
        <f>286</f>
        <v>286</v>
      </c>
      <c r="I27" s="51" t="s">
        <v>405</v>
      </c>
      <c r="J27" s="25" t="s">
        <v>454</v>
      </c>
      <c r="K27" s="24">
        <v>45308</v>
      </c>
      <c r="L27" s="26">
        <v>142</v>
      </c>
      <c r="M27" s="24">
        <v>45449</v>
      </c>
      <c r="N27" s="24" t="s">
        <v>411</v>
      </c>
      <c r="O27" s="24">
        <v>45443</v>
      </c>
      <c r="Q27" s="1" t="s">
        <v>5</v>
      </c>
      <c r="R27" s="1">
        <f t="shared" si="2"/>
        <v>16279.1</v>
      </c>
      <c r="U27">
        <v>16279.1</v>
      </c>
    </row>
    <row r="28" spans="1:23" x14ac:dyDescent="0.3">
      <c r="A28" s="58"/>
      <c r="B28" s="56" t="s">
        <v>41</v>
      </c>
      <c r="C28" s="1" t="s">
        <v>33</v>
      </c>
      <c r="D28" s="1" t="s">
        <v>131</v>
      </c>
      <c r="E28" s="17" t="s">
        <v>450</v>
      </c>
      <c r="F28" s="17"/>
      <c r="G28" s="24">
        <v>45307</v>
      </c>
      <c r="H28" s="50">
        <v>42</v>
      </c>
      <c r="I28" s="50" t="s">
        <v>200</v>
      </c>
      <c r="J28" s="26" t="s">
        <v>200</v>
      </c>
      <c r="K28" s="24" t="s">
        <v>200</v>
      </c>
      <c r="L28" s="24" t="s">
        <v>200</v>
      </c>
      <c r="M28" s="24">
        <v>45348</v>
      </c>
      <c r="N28" s="24" t="s">
        <v>410</v>
      </c>
      <c r="O28" s="24">
        <v>45348</v>
      </c>
      <c r="Q28" s="1" t="s">
        <v>1</v>
      </c>
      <c r="R28" s="1">
        <f t="shared" si="2"/>
        <v>3071.5</v>
      </c>
      <c r="U28">
        <v>3071.5</v>
      </c>
    </row>
    <row r="29" spans="1:23" ht="60.6" customHeight="1" x14ac:dyDescent="0.3">
      <c r="A29" s="58"/>
      <c r="B29" s="56"/>
      <c r="C29" s="1" t="s">
        <v>348</v>
      </c>
      <c r="D29" s="7" t="s">
        <v>188</v>
      </c>
      <c r="E29" s="17" t="s">
        <v>270</v>
      </c>
      <c r="F29" s="17"/>
      <c r="G29" s="24">
        <v>45307</v>
      </c>
      <c r="H29" s="50">
        <v>42</v>
      </c>
      <c r="I29" s="50" t="s">
        <v>200</v>
      </c>
      <c r="J29" s="26" t="s">
        <v>200</v>
      </c>
      <c r="K29" s="24" t="s">
        <v>200</v>
      </c>
      <c r="L29" s="24" t="s">
        <v>200</v>
      </c>
      <c r="M29" s="24">
        <v>45348</v>
      </c>
      <c r="N29" s="24" t="s">
        <v>410</v>
      </c>
      <c r="O29" s="24">
        <v>45348</v>
      </c>
      <c r="Q29" s="1" t="s">
        <v>3</v>
      </c>
      <c r="R29" s="1">
        <f t="shared" si="2"/>
        <v>33000</v>
      </c>
      <c r="U29">
        <v>33000</v>
      </c>
    </row>
    <row r="30" spans="1:23" ht="100.8" x14ac:dyDescent="0.3">
      <c r="A30" s="58"/>
      <c r="B30" s="57"/>
      <c r="C30" s="7" t="s">
        <v>32</v>
      </c>
      <c r="D30" s="1" t="s">
        <v>130</v>
      </c>
      <c r="E30" s="17" t="s">
        <v>203</v>
      </c>
      <c r="F30" s="17" t="s">
        <v>319</v>
      </c>
      <c r="G30" s="24">
        <v>44884</v>
      </c>
      <c r="H30" s="50">
        <f>286</f>
        <v>286</v>
      </c>
      <c r="I30" s="51" t="s">
        <v>405</v>
      </c>
      <c r="J30" s="25" t="s">
        <v>454</v>
      </c>
      <c r="K30" s="24">
        <v>45308</v>
      </c>
      <c r="L30" s="26">
        <v>142</v>
      </c>
      <c r="M30" s="24">
        <v>45449</v>
      </c>
      <c r="N30" s="24" t="s">
        <v>411</v>
      </c>
      <c r="O30" s="24">
        <v>45443</v>
      </c>
      <c r="Q30" s="1" t="s">
        <v>5</v>
      </c>
      <c r="R30" s="1">
        <f t="shared" si="2"/>
        <v>16279.1</v>
      </c>
      <c r="U30">
        <v>16279.1</v>
      </c>
    </row>
    <row r="31" spans="1:23" ht="100.8" x14ac:dyDescent="0.3">
      <c r="A31" s="58"/>
      <c r="B31" s="56" t="s">
        <v>42</v>
      </c>
      <c r="C31" s="1" t="s">
        <v>31</v>
      </c>
      <c r="D31" s="1" t="s">
        <v>130</v>
      </c>
      <c r="E31" s="17" t="s">
        <v>316</v>
      </c>
      <c r="F31" s="17" t="s">
        <v>319</v>
      </c>
      <c r="G31" s="24">
        <v>44884</v>
      </c>
      <c r="H31" s="50">
        <v>286</v>
      </c>
      <c r="I31" s="51" t="s">
        <v>417</v>
      </c>
      <c r="J31" s="25" t="s">
        <v>454</v>
      </c>
      <c r="K31" s="24">
        <v>45308</v>
      </c>
      <c r="L31" s="26">
        <v>157</v>
      </c>
      <c r="M31" s="24">
        <v>45464</v>
      </c>
      <c r="N31" s="24" t="s">
        <v>411</v>
      </c>
      <c r="O31" s="24">
        <v>45443</v>
      </c>
      <c r="Q31" s="1" t="s">
        <v>12</v>
      </c>
      <c r="R31" s="1">
        <f t="shared" si="2"/>
        <v>936.62</v>
      </c>
      <c r="U31">
        <v>936.62</v>
      </c>
    </row>
    <row r="32" spans="1:23" x14ac:dyDescent="0.3">
      <c r="A32" s="58"/>
      <c r="B32" s="56"/>
      <c r="C32" s="1" t="s">
        <v>33</v>
      </c>
      <c r="D32" s="1" t="s">
        <v>131</v>
      </c>
      <c r="E32" s="17" t="s">
        <v>450</v>
      </c>
      <c r="F32" s="17"/>
      <c r="G32" s="24">
        <v>45307</v>
      </c>
      <c r="H32" s="50">
        <v>42</v>
      </c>
      <c r="I32" s="50" t="s">
        <v>200</v>
      </c>
      <c r="J32" s="26" t="s">
        <v>200</v>
      </c>
      <c r="K32" s="24" t="s">
        <v>200</v>
      </c>
      <c r="L32" s="24" t="s">
        <v>200</v>
      </c>
      <c r="M32" s="24">
        <v>45348</v>
      </c>
      <c r="N32" s="24" t="s">
        <v>410</v>
      </c>
      <c r="O32" s="24">
        <v>45348</v>
      </c>
      <c r="Q32" s="1" t="s">
        <v>1</v>
      </c>
      <c r="R32" s="1">
        <f t="shared" si="2"/>
        <v>3071.5</v>
      </c>
      <c r="U32">
        <v>3071.5</v>
      </c>
    </row>
    <row r="33" spans="1:23" ht="43.2" x14ac:dyDescent="0.3">
      <c r="A33" s="58"/>
      <c r="B33" s="56"/>
      <c r="C33" s="1" t="s">
        <v>187</v>
      </c>
      <c r="D33" s="7" t="s">
        <v>188</v>
      </c>
      <c r="E33" s="17" t="s">
        <v>270</v>
      </c>
      <c r="F33" s="17"/>
      <c r="G33" s="24">
        <v>45307</v>
      </c>
      <c r="H33" s="50">
        <v>42</v>
      </c>
      <c r="I33" s="50" t="s">
        <v>200</v>
      </c>
      <c r="J33" s="26" t="s">
        <v>200</v>
      </c>
      <c r="K33" s="24" t="s">
        <v>200</v>
      </c>
      <c r="L33" s="24" t="s">
        <v>200</v>
      </c>
      <c r="M33" s="24">
        <v>45348</v>
      </c>
      <c r="N33" s="24" t="s">
        <v>410</v>
      </c>
      <c r="O33" s="24">
        <v>45348</v>
      </c>
      <c r="Q33" s="1" t="s">
        <v>3</v>
      </c>
      <c r="R33" s="1">
        <f t="shared" si="2"/>
        <v>33000</v>
      </c>
      <c r="U33">
        <v>33000</v>
      </c>
    </row>
    <row r="34" spans="1:23" ht="100.8" x14ac:dyDescent="0.3">
      <c r="A34" s="58"/>
      <c r="B34" s="56"/>
      <c r="C34" s="7" t="s">
        <v>32</v>
      </c>
      <c r="D34" s="1" t="s">
        <v>130</v>
      </c>
      <c r="E34" s="17" t="s">
        <v>203</v>
      </c>
      <c r="F34" s="17" t="s">
        <v>319</v>
      </c>
      <c r="G34" s="24">
        <v>44884</v>
      </c>
      <c r="H34" s="50">
        <f>286</f>
        <v>286</v>
      </c>
      <c r="I34" s="51" t="s">
        <v>405</v>
      </c>
      <c r="J34" s="25" t="s">
        <v>454</v>
      </c>
      <c r="K34" s="24">
        <v>45308</v>
      </c>
      <c r="L34" s="26">
        <v>142</v>
      </c>
      <c r="M34" s="24">
        <v>45449</v>
      </c>
      <c r="N34" s="24" t="s">
        <v>411</v>
      </c>
      <c r="O34" s="24">
        <v>45443</v>
      </c>
      <c r="Q34" s="1" t="s">
        <v>5</v>
      </c>
      <c r="R34" s="1">
        <f t="shared" si="2"/>
        <v>16279.1</v>
      </c>
      <c r="U34">
        <v>16279.1</v>
      </c>
    </row>
    <row r="35" spans="1:23" x14ac:dyDescent="0.3">
      <c r="A35" s="58"/>
      <c r="B35" s="57"/>
      <c r="C35" s="7" t="s">
        <v>349</v>
      </c>
      <c r="D35" s="1" t="s">
        <v>131</v>
      </c>
      <c r="E35" s="17" t="s">
        <v>450</v>
      </c>
      <c r="F35" s="17"/>
      <c r="G35" s="24">
        <v>45307</v>
      </c>
      <c r="H35" s="50">
        <v>42</v>
      </c>
      <c r="I35" s="50" t="s">
        <v>200</v>
      </c>
      <c r="J35" s="26" t="s">
        <v>200</v>
      </c>
      <c r="K35" s="24" t="s">
        <v>200</v>
      </c>
      <c r="L35" s="24" t="s">
        <v>200</v>
      </c>
      <c r="M35" s="24">
        <v>45348</v>
      </c>
      <c r="N35" s="24" t="s">
        <v>410</v>
      </c>
      <c r="O35" s="24">
        <v>45348</v>
      </c>
      <c r="Q35" s="1" t="s">
        <v>5</v>
      </c>
      <c r="R35" s="1">
        <f t="shared" si="2"/>
        <v>16279.1</v>
      </c>
      <c r="U35">
        <v>16279.1</v>
      </c>
    </row>
    <row r="36" spans="1:23" ht="100.8" x14ac:dyDescent="0.3">
      <c r="A36" s="58"/>
      <c r="B36" s="52" t="s">
        <v>189</v>
      </c>
      <c r="C36" s="1" t="s">
        <v>46</v>
      </c>
      <c r="D36" s="1" t="s">
        <v>130</v>
      </c>
      <c r="E36" s="17" t="s">
        <v>428</v>
      </c>
      <c r="F36" s="17" t="s">
        <v>319</v>
      </c>
      <c r="G36" s="24">
        <v>44884</v>
      </c>
      <c r="H36" s="50">
        <f>286</f>
        <v>286</v>
      </c>
      <c r="I36" s="51" t="s">
        <v>210</v>
      </c>
      <c r="J36" s="25" t="s">
        <v>454</v>
      </c>
      <c r="K36" s="24">
        <v>45287</v>
      </c>
      <c r="L36" s="26">
        <v>142</v>
      </c>
      <c r="M36" s="24" t="s">
        <v>223</v>
      </c>
      <c r="N36" s="24" t="s">
        <v>411</v>
      </c>
      <c r="O36" s="24">
        <v>45443</v>
      </c>
      <c r="Q36" s="1" t="s">
        <v>0</v>
      </c>
      <c r="R36" s="1">
        <f>U36+V36+W36</f>
        <v>43017.759999999995</v>
      </c>
      <c r="U36">
        <v>34422.33</v>
      </c>
      <c r="V36">
        <v>3929.77</v>
      </c>
      <c r="W36">
        <v>4665.66</v>
      </c>
    </row>
    <row r="37" spans="1:23" ht="100.8" x14ac:dyDescent="0.3">
      <c r="A37" s="58"/>
      <c r="B37" s="52"/>
      <c r="C37" s="2" t="s">
        <v>350</v>
      </c>
      <c r="D37" s="1" t="s">
        <v>130</v>
      </c>
      <c r="E37" s="17" t="s">
        <v>206</v>
      </c>
      <c r="F37" s="17" t="s">
        <v>319</v>
      </c>
      <c r="G37" s="24">
        <v>44884</v>
      </c>
      <c r="H37" s="50">
        <v>286</v>
      </c>
      <c r="I37" s="51" t="s">
        <v>210</v>
      </c>
      <c r="J37" s="25" t="s">
        <v>454</v>
      </c>
      <c r="K37" s="24">
        <v>45287</v>
      </c>
      <c r="L37" s="26">
        <v>142</v>
      </c>
      <c r="M37" s="24" t="s">
        <v>223</v>
      </c>
      <c r="N37" s="24" t="s">
        <v>411</v>
      </c>
      <c r="O37" s="24">
        <v>45443</v>
      </c>
      <c r="Q37" s="1" t="s">
        <v>7</v>
      </c>
      <c r="R37" s="1">
        <v>5179.68</v>
      </c>
    </row>
    <row r="38" spans="1:23" ht="100.8" x14ac:dyDescent="0.3">
      <c r="A38" s="58"/>
      <c r="B38" s="52"/>
      <c r="C38" s="2" t="s">
        <v>185</v>
      </c>
      <c r="D38" s="1" t="s">
        <v>130</v>
      </c>
      <c r="E38" s="17" t="s">
        <v>429</v>
      </c>
      <c r="F38" s="17" t="s">
        <v>319</v>
      </c>
      <c r="G38" s="24">
        <v>44884</v>
      </c>
      <c r="H38" s="50">
        <v>286</v>
      </c>
      <c r="I38" s="51" t="s">
        <v>210</v>
      </c>
      <c r="J38" s="25" t="s">
        <v>454</v>
      </c>
      <c r="K38" s="24">
        <v>45287</v>
      </c>
      <c r="L38" s="13">
        <v>144</v>
      </c>
      <c r="M38" s="24" t="s">
        <v>223</v>
      </c>
      <c r="N38" s="24" t="s">
        <v>412</v>
      </c>
      <c r="O38" s="24">
        <v>45323</v>
      </c>
      <c r="Q38" s="1" t="s">
        <v>7</v>
      </c>
      <c r="R38" s="1">
        <v>5179.68</v>
      </c>
    </row>
    <row r="39" spans="1:23" ht="100.8" x14ac:dyDescent="0.3">
      <c r="A39" s="58"/>
      <c r="B39" s="60" t="s">
        <v>49</v>
      </c>
      <c r="C39" s="1" t="s">
        <v>53</v>
      </c>
      <c r="D39" s="1" t="s">
        <v>130</v>
      </c>
      <c r="E39" s="17" t="s">
        <v>222</v>
      </c>
      <c r="F39" s="17" t="s">
        <v>319</v>
      </c>
      <c r="G39" s="24">
        <v>44884</v>
      </c>
      <c r="H39" s="50">
        <f>286</f>
        <v>286</v>
      </c>
      <c r="I39" s="50" t="s">
        <v>416</v>
      </c>
      <c r="J39" s="25" t="s">
        <v>454</v>
      </c>
      <c r="K39" s="24">
        <v>45289</v>
      </c>
      <c r="L39" s="26">
        <v>157</v>
      </c>
      <c r="M39" s="24">
        <v>45445</v>
      </c>
      <c r="N39" s="24" t="s">
        <v>410</v>
      </c>
      <c r="O39" s="24">
        <v>45342</v>
      </c>
    </row>
    <row r="40" spans="1:23" ht="100.8" x14ac:dyDescent="0.3">
      <c r="A40" s="58"/>
      <c r="B40" s="61"/>
      <c r="C40" s="2" t="s">
        <v>48</v>
      </c>
      <c r="D40" s="1" t="s">
        <v>130</v>
      </c>
      <c r="E40" s="17" t="s">
        <v>430</v>
      </c>
      <c r="F40" s="17" t="s">
        <v>319</v>
      </c>
      <c r="G40" s="24">
        <v>44884</v>
      </c>
      <c r="H40" s="50">
        <f>286</f>
        <v>286</v>
      </c>
      <c r="I40" s="50" t="s">
        <v>294</v>
      </c>
      <c r="J40" s="25" t="s">
        <v>454</v>
      </c>
      <c r="K40" s="24">
        <v>45289</v>
      </c>
      <c r="L40" s="26">
        <v>157</v>
      </c>
      <c r="M40" s="24">
        <v>45445</v>
      </c>
      <c r="N40" s="24" t="s">
        <v>410</v>
      </c>
      <c r="O40" s="24">
        <v>45342</v>
      </c>
      <c r="Q40" s="3" t="s">
        <v>9</v>
      </c>
      <c r="R40" s="5" t="s">
        <v>13</v>
      </c>
    </row>
    <row r="41" spans="1:23" ht="100.8" x14ac:dyDescent="0.3">
      <c r="A41" s="58"/>
      <c r="B41" s="61"/>
      <c r="C41" s="16" t="s">
        <v>32</v>
      </c>
      <c r="D41" s="1" t="s">
        <v>130</v>
      </c>
      <c r="E41" s="17" t="s">
        <v>311</v>
      </c>
      <c r="F41" s="17" t="s">
        <v>319</v>
      </c>
      <c r="G41" s="24">
        <v>44884</v>
      </c>
      <c r="H41" s="50">
        <f>286</f>
        <v>286</v>
      </c>
      <c r="I41" s="51" t="s">
        <v>405</v>
      </c>
      <c r="J41" s="25" t="s">
        <v>454</v>
      </c>
      <c r="K41" s="24">
        <v>45308</v>
      </c>
      <c r="L41" s="26">
        <v>142</v>
      </c>
      <c r="M41" s="24">
        <v>45449</v>
      </c>
      <c r="N41" s="24" t="s">
        <v>411</v>
      </c>
      <c r="O41" s="24">
        <v>45443</v>
      </c>
      <c r="Q41" s="1" t="s">
        <v>0</v>
      </c>
      <c r="R41" s="1">
        <v>11879.78</v>
      </c>
    </row>
    <row r="42" spans="1:23" ht="46.2" customHeight="1" x14ac:dyDescent="0.3">
      <c r="A42" s="58"/>
      <c r="B42" s="61"/>
      <c r="C42" s="2" t="s">
        <v>352</v>
      </c>
      <c r="D42" s="1" t="s">
        <v>131</v>
      </c>
      <c r="E42" s="17" t="s">
        <v>450</v>
      </c>
      <c r="F42" s="17"/>
      <c r="G42" s="24">
        <v>45307</v>
      </c>
      <c r="H42" s="50">
        <v>42</v>
      </c>
      <c r="I42" s="50" t="s">
        <v>200</v>
      </c>
      <c r="J42" s="26" t="s">
        <v>200</v>
      </c>
      <c r="K42" s="24" t="s">
        <v>200</v>
      </c>
      <c r="L42" s="24" t="s">
        <v>200</v>
      </c>
      <c r="M42" s="24">
        <v>45348</v>
      </c>
      <c r="N42" s="24" t="s">
        <v>410</v>
      </c>
      <c r="O42" s="24">
        <v>45348</v>
      </c>
      <c r="Q42" s="1" t="s">
        <v>6</v>
      </c>
      <c r="R42" s="1">
        <v>35000</v>
      </c>
    </row>
    <row r="43" spans="1:23" ht="75.599999999999994" customHeight="1" x14ac:dyDescent="0.3">
      <c r="A43" s="58"/>
      <c r="B43" s="61"/>
      <c r="C43" s="2" t="s">
        <v>271</v>
      </c>
      <c r="D43" s="1" t="s">
        <v>131</v>
      </c>
      <c r="E43" s="17" t="s">
        <v>431</v>
      </c>
      <c r="F43" s="17" t="s">
        <v>394</v>
      </c>
      <c r="G43" s="24">
        <v>45307</v>
      </c>
      <c r="H43" s="50">
        <v>42</v>
      </c>
      <c r="I43" s="50" t="s">
        <v>426</v>
      </c>
      <c r="J43" s="49" t="s">
        <v>455</v>
      </c>
      <c r="K43" s="24">
        <v>45370</v>
      </c>
      <c r="L43" s="26">
        <v>42</v>
      </c>
      <c r="M43" s="24">
        <v>45411</v>
      </c>
      <c r="N43" s="24" t="s">
        <v>411</v>
      </c>
      <c r="O43" s="24">
        <v>45411</v>
      </c>
      <c r="Q43" s="1" t="s">
        <v>0</v>
      </c>
      <c r="R43" s="1">
        <f>U43+V43+W43</f>
        <v>43017.759999999995</v>
      </c>
      <c r="U43">
        <v>34422.33</v>
      </c>
      <c r="V43">
        <v>3929.77</v>
      </c>
      <c r="W43">
        <v>4665.66</v>
      </c>
    </row>
    <row r="44" spans="1:23" ht="43.2" x14ac:dyDescent="0.3">
      <c r="A44" s="58"/>
      <c r="B44" s="61"/>
      <c r="C44" s="2" t="s">
        <v>50</v>
      </c>
      <c r="D44" s="1" t="s">
        <v>130</v>
      </c>
      <c r="E44" s="17" t="s">
        <v>384</v>
      </c>
      <c r="F44" s="17" t="s">
        <v>323</v>
      </c>
      <c r="G44" s="24">
        <v>45287</v>
      </c>
      <c r="H44" s="50">
        <v>60</v>
      </c>
      <c r="I44" s="51" t="s">
        <v>295</v>
      </c>
      <c r="J44" s="49" t="s">
        <v>455</v>
      </c>
      <c r="K44" s="24">
        <v>45371</v>
      </c>
      <c r="L44" s="26">
        <v>30</v>
      </c>
      <c r="M44" s="24">
        <v>45400</v>
      </c>
      <c r="N44" s="24" t="s">
        <v>411</v>
      </c>
      <c r="O44" s="24">
        <v>45400</v>
      </c>
      <c r="Q44" s="1" t="s">
        <v>2</v>
      </c>
      <c r="R44" s="1">
        <v>1200</v>
      </c>
    </row>
    <row r="45" spans="1:23" ht="100.8" x14ac:dyDescent="0.3">
      <c r="A45" s="58"/>
      <c r="B45" s="62"/>
      <c r="C45" s="2" t="s">
        <v>51</v>
      </c>
      <c r="D45" s="1" t="s">
        <v>130</v>
      </c>
      <c r="E45" s="17" t="s">
        <v>224</v>
      </c>
      <c r="F45" s="17" t="s">
        <v>319</v>
      </c>
      <c r="G45" s="24">
        <v>44884</v>
      </c>
      <c r="H45" s="50">
        <f>286</f>
        <v>286</v>
      </c>
      <c r="I45" s="51" t="s">
        <v>405</v>
      </c>
      <c r="J45" s="25" t="s">
        <v>454</v>
      </c>
      <c r="K45" s="24">
        <v>45308</v>
      </c>
      <c r="L45" s="26">
        <v>142</v>
      </c>
      <c r="M45" s="24">
        <v>45449</v>
      </c>
      <c r="N45" s="24" t="s">
        <v>411</v>
      </c>
      <c r="O45" s="24">
        <v>45443</v>
      </c>
      <c r="Q45" s="1" t="s">
        <v>2</v>
      </c>
      <c r="R45" s="1">
        <v>1200</v>
      </c>
    </row>
    <row r="46" spans="1:23" ht="57.6" x14ac:dyDescent="0.3">
      <c r="A46" s="58"/>
      <c r="B46" s="52" t="s">
        <v>57</v>
      </c>
      <c r="C46" s="1" t="s">
        <v>58</v>
      </c>
      <c r="D46" s="1" t="s">
        <v>131</v>
      </c>
      <c r="E46" s="17" t="s">
        <v>443</v>
      </c>
      <c r="F46" s="17" t="s">
        <v>394</v>
      </c>
      <c r="G46" s="24">
        <v>45307</v>
      </c>
      <c r="H46" s="50">
        <v>42</v>
      </c>
      <c r="I46" s="50" t="s">
        <v>444</v>
      </c>
      <c r="J46" s="49" t="s">
        <v>455</v>
      </c>
      <c r="K46" s="24">
        <v>45401</v>
      </c>
      <c r="L46" s="26">
        <v>42</v>
      </c>
      <c r="M46" s="24">
        <v>45461</v>
      </c>
      <c r="N46" s="24" t="s">
        <v>411</v>
      </c>
      <c r="O46" s="24">
        <v>45443</v>
      </c>
      <c r="Q46" s="1" t="s">
        <v>5</v>
      </c>
      <c r="R46" s="1">
        <v>14304.5</v>
      </c>
    </row>
    <row r="47" spans="1:23" ht="57.6" x14ac:dyDescent="0.3">
      <c r="A47" s="58"/>
      <c r="B47" s="52"/>
      <c r="C47" s="2" t="s">
        <v>271</v>
      </c>
      <c r="D47" s="1" t="s">
        <v>131</v>
      </c>
      <c r="E47" s="17" t="s">
        <v>272</v>
      </c>
      <c r="F47" s="17" t="s">
        <v>394</v>
      </c>
      <c r="G47" s="24">
        <v>45307</v>
      </c>
      <c r="H47" s="50">
        <v>42</v>
      </c>
      <c r="I47" s="50" t="s">
        <v>426</v>
      </c>
      <c r="J47" s="49" t="s">
        <v>455</v>
      </c>
      <c r="K47" s="24">
        <v>45370</v>
      </c>
      <c r="L47" s="26">
        <v>42</v>
      </c>
      <c r="M47" s="24">
        <v>45411</v>
      </c>
      <c r="N47" s="24" t="s">
        <v>411</v>
      </c>
      <c r="O47" s="24">
        <v>45411</v>
      </c>
      <c r="Q47" s="1" t="s">
        <v>0</v>
      </c>
      <c r="R47" s="1">
        <f>U47+V47+W47</f>
        <v>43017.759999999995</v>
      </c>
      <c r="U47">
        <v>34422.33</v>
      </c>
      <c r="V47">
        <v>3929.77</v>
      </c>
      <c r="W47">
        <v>4665.66</v>
      </c>
    </row>
    <row r="48" spans="1:23" ht="43.2" x14ac:dyDescent="0.3">
      <c r="A48" s="58"/>
      <c r="B48" s="52"/>
      <c r="C48" s="2" t="s">
        <v>50</v>
      </c>
      <c r="D48" s="1" t="s">
        <v>130</v>
      </c>
      <c r="E48" s="17" t="s">
        <v>273</v>
      </c>
      <c r="F48" s="17" t="s">
        <v>418</v>
      </c>
      <c r="G48" s="24">
        <v>45287</v>
      </c>
      <c r="H48" s="50">
        <v>60</v>
      </c>
      <c r="I48" s="51" t="s">
        <v>295</v>
      </c>
      <c r="J48" s="49" t="s">
        <v>455</v>
      </c>
      <c r="K48" s="24">
        <v>45371</v>
      </c>
      <c r="L48" s="26">
        <v>30</v>
      </c>
      <c r="M48" s="24">
        <v>45400</v>
      </c>
      <c r="N48" s="24" t="s">
        <v>411</v>
      </c>
      <c r="O48" s="24">
        <v>45400</v>
      </c>
      <c r="Q48" s="1" t="s">
        <v>2</v>
      </c>
      <c r="R48" s="1">
        <v>1200</v>
      </c>
    </row>
    <row r="49" spans="1:21" ht="100.8" x14ac:dyDescent="0.3">
      <c r="A49" s="58"/>
      <c r="B49" s="52"/>
      <c r="C49" s="16" t="s">
        <v>32</v>
      </c>
      <c r="D49" s="1" t="s">
        <v>130</v>
      </c>
      <c r="E49" s="17" t="s">
        <v>311</v>
      </c>
      <c r="F49" s="17" t="s">
        <v>319</v>
      </c>
      <c r="G49" s="24">
        <v>44884</v>
      </c>
      <c r="H49" s="50">
        <f>286</f>
        <v>286</v>
      </c>
      <c r="I49" s="51" t="s">
        <v>405</v>
      </c>
      <c r="J49" s="25" t="s">
        <v>454</v>
      </c>
      <c r="K49" s="24">
        <v>45308</v>
      </c>
      <c r="L49" s="26">
        <v>142</v>
      </c>
      <c r="M49" s="24">
        <v>45449</v>
      </c>
      <c r="N49" s="24" t="s">
        <v>411</v>
      </c>
      <c r="O49" s="24">
        <v>45443</v>
      </c>
      <c r="Q49" s="1" t="s">
        <v>4</v>
      </c>
      <c r="R49" s="1">
        <v>1600</v>
      </c>
    </row>
    <row r="50" spans="1:21" ht="61.2" customHeight="1" x14ac:dyDescent="0.3">
      <c r="A50" s="58"/>
      <c r="B50" s="52"/>
      <c r="C50" s="1" t="s">
        <v>132</v>
      </c>
      <c r="D50" s="7" t="s">
        <v>131</v>
      </c>
      <c r="E50" s="17" t="s">
        <v>385</v>
      </c>
      <c r="F50" s="17" t="s">
        <v>326</v>
      </c>
      <c r="G50" s="24">
        <v>45307</v>
      </c>
      <c r="H50" s="50">
        <v>42</v>
      </c>
      <c r="I50" s="50" t="s">
        <v>386</v>
      </c>
      <c r="J50" s="49" t="s">
        <v>455</v>
      </c>
      <c r="K50" s="24">
        <v>45381</v>
      </c>
      <c r="L50" s="26">
        <v>42</v>
      </c>
      <c r="M50" s="24">
        <v>45422</v>
      </c>
      <c r="N50" s="24" t="s">
        <v>411</v>
      </c>
      <c r="O50" s="24">
        <v>45422</v>
      </c>
      <c r="Q50" s="1" t="s">
        <v>3</v>
      </c>
      <c r="R50" s="1">
        <f t="shared" ref="R50:R52" si="3">U50+V50+W50</f>
        <v>33000</v>
      </c>
      <c r="U50">
        <v>33000</v>
      </c>
    </row>
    <row r="51" spans="1:21" ht="100.8" x14ac:dyDescent="0.3">
      <c r="A51" s="58"/>
      <c r="B51" s="52"/>
      <c r="C51" s="1" t="s">
        <v>388</v>
      </c>
      <c r="D51" s="1" t="s">
        <v>130</v>
      </c>
      <c r="E51" s="39" t="s">
        <v>340</v>
      </c>
      <c r="F51" s="17" t="s">
        <v>319</v>
      </c>
      <c r="G51" s="24">
        <v>44884</v>
      </c>
      <c r="H51" s="50">
        <v>286</v>
      </c>
      <c r="I51" s="51" t="s">
        <v>405</v>
      </c>
      <c r="J51" s="25" t="s">
        <v>454</v>
      </c>
      <c r="K51" s="24">
        <v>45308</v>
      </c>
      <c r="L51" s="26">
        <v>142</v>
      </c>
      <c r="M51" s="24">
        <v>45449</v>
      </c>
      <c r="N51" s="24" t="s">
        <v>411</v>
      </c>
      <c r="O51" s="24">
        <v>45443</v>
      </c>
      <c r="Q51" s="1" t="s">
        <v>3</v>
      </c>
      <c r="R51" s="1">
        <f t="shared" si="3"/>
        <v>33000</v>
      </c>
      <c r="U51">
        <v>33000</v>
      </c>
    </row>
    <row r="52" spans="1:21" ht="100.8" x14ac:dyDescent="0.3">
      <c r="A52" s="58"/>
      <c r="B52" s="52"/>
      <c r="C52" s="1" t="s">
        <v>20</v>
      </c>
      <c r="D52" s="1" t="s">
        <v>130</v>
      </c>
      <c r="E52" s="17" t="s">
        <v>340</v>
      </c>
      <c r="F52" s="17" t="s">
        <v>319</v>
      </c>
      <c r="G52" s="24">
        <v>44884</v>
      </c>
      <c r="H52" s="50">
        <v>286</v>
      </c>
      <c r="I52" s="51" t="s">
        <v>405</v>
      </c>
      <c r="J52" s="25" t="s">
        <v>454</v>
      </c>
      <c r="K52" s="24">
        <v>45308</v>
      </c>
      <c r="L52" s="26">
        <v>142</v>
      </c>
      <c r="M52" s="24">
        <v>45449</v>
      </c>
      <c r="N52" s="24" t="s">
        <v>411</v>
      </c>
      <c r="O52" s="24">
        <v>45443</v>
      </c>
      <c r="Q52" s="1" t="s">
        <v>3</v>
      </c>
      <c r="R52" s="1">
        <f t="shared" si="3"/>
        <v>33000</v>
      </c>
      <c r="U52">
        <v>33000</v>
      </c>
    </row>
    <row r="53" spans="1:21" ht="100.8" x14ac:dyDescent="0.3">
      <c r="A53" s="58"/>
      <c r="B53" s="52"/>
      <c r="C53" s="2" t="s">
        <v>353</v>
      </c>
      <c r="D53" s="1" t="s">
        <v>130</v>
      </c>
      <c r="E53" s="17" t="s">
        <v>225</v>
      </c>
      <c r="F53" s="17" t="s">
        <v>319</v>
      </c>
      <c r="G53" s="24">
        <v>44884</v>
      </c>
      <c r="H53" s="50">
        <v>286</v>
      </c>
      <c r="I53" s="51" t="s">
        <v>405</v>
      </c>
      <c r="J53" s="25" t="s">
        <v>454</v>
      </c>
      <c r="K53" s="24">
        <v>45308</v>
      </c>
      <c r="L53" s="26">
        <v>142</v>
      </c>
      <c r="M53" s="24">
        <v>45449</v>
      </c>
      <c r="N53" s="24" t="s">
        <v>411</v>
      </c>
      <c r="O53" s="24">
        <v>45443</v>
      </c>
      <c r="Q53" s="1" t="s">
        <v>12</v>
      </c>
      <c r="R53" s="1">
        <v>2669.12</v>
      </c>
    </row>
    <row r="54" spans="1:21" ht="57.6" x14ac:dyDescent="0.3">
      <c r="A54" s="58"/>
      <c r="B54" s="52"/>
      <c r="C54" s="2" t="s">
        <v>352</v>
      </c>
      <c r="D54" s="1" t="s">
        <v>131</v>
      </c>
      <c r="E54" s="17" t="s">
        <v>299</v>
      </c>
      <c r="F54" s="17" t="s">
        <v>324</v>
      </c>
      <c r="G54" s="24">
        <v>45307</v>
      </c>
      <c r="H54" s="50">
        <v>42</v>
      </c>
      <c r="I54" s="50" t="s">
        <v>298</v>
      </c>
      <c r="J54" s="49" t="s">
        <v>455</v>
      </c>
      <c r="K54" s="24">
        <v>45378</v>
      </c>
      <c r="L54" s="26">
        <v>30</v>
      </c>
      <c r="M54" s="24">
        <v>45409</v>
      </c>
      <c r="N54" s="24" t="s">
        <v>411</v>
      </c>
      <c r="O54" s="24">
        <v>45409</v>
      </c>
      <c r="Q54" s="1" t="s">
        <v>7</v>
      </c>
      <c r="R54" s="1">
        <f>11000+21668.13</f>
        <v>32668.13</v>
      </c>
    </row>
    <row r="55" spans="1:21" ht="72" x14ac:dyDescent="0.3">
      <c r="A55" s="58"/>
      <c r="B55" s="52"/>
      <c r="C55" s="2" t="s">
        <v>67</v>
      </c>
      <c r="D55" s="1" t="s">
        <v>131</v>
      </c>
      <c r="E55" s="17" t="s">
        <v>434</v>
      </c>
      <c r="F55" s="17" t="s">
        <v>394</v>
      </c>
      <c r="G55" s="24">
        <v>45307</v>
      </c>
      <c r="H55" s="50">
        <v>42</v>
      </c>
      <c r="I55" s="50" t="s">
        <v>426</v>
      </c>
      <c r="J55" s="49" t="s">
        <v>455</v>
      </c>
      <c r="K55" s="24">
        <v>45370</v>
      </c>
      <c r="L55" s="26">
        <v>42</v>
      </c>
      <c r="M55" s="24">
        <v>45411</v>
      </c>
      <c r="N55" s="24" t="s">
        <v>411</v>
      </c>
      <c r="O55" s="24">
        <v>45411</v>
      </c>
      <c r="Q55" s="1" t="s">
        <v>2</v>
      </c>
      <c r="R55" s="1">
        <v>1200</v>
      </c>
    </row>
    <row r="56" spans="1:21" ht="100.8" x14ac:dyDescent="0.3">
      <c r="A56" s="58"/>
      <c r="B56" s="52"/>
      <c r="C56" s="2" t="s">
        <v>61</v>
      </c>
      <c r="D56" s="1" t="s">
        <v>130</v>
      </c>
      <c r="E56" s="17" t="s">
        <v>226</v>
      </c>
      <c r="F56" s="17" t="s">
        <v>319</v>
      </c>
      <c r="G56" s="24">
        <v>44884</v>
      </c>
      <c r="H56" s="50">
        <f>286</f>
        <v>286</v>
      </c>
      <c r="I56" s="51" t="s">
        <v>405</v>
      </c>
      <c r="J56" s="25" t="s">
        <v>454</v>
      </c>
      <c r="K56" s="24">
        <v>45308</v>
      </c>
      <c r="L56" s="26">
        <v>142</v>
      </c>
      <c r="M56" s="24">
        <v>45449</v>
      </c>
      <c r="N56" s="24" t="s">
        <v>411</v>
      </c>
      <c r="O56" s="24">
        <v>45443</v>
      </c>
      <c r="Q56" s="1" t="s">
        <v>12</v>
      </c>
      <c r="R56" s="1">
        <v>2669.12</v>
      </c>
    </row>
    <row r="57" spans="1:21" ht="100.8" x14ac:dyDescent="0.3">
      <c r="A57" s="58"/>
      <c r="B57" s="52"/>
      <c r="C57" s="2" t="s">
        <v>62</v>
      </c>
      <c r="D57" s="1" t="s">
        <v>130</v>
      </c>
      <c r="E57" s="17" t="s">
        <v>227</v>
      </c>
      <c r="F57" s="17" t="s">
        <v>319</v>
      </c>
      <c r="G57" s="24">
        <v>44884</v>
      </c>
      <c r="H57" s="50">
        <f>286</f>
        <v>286</v>
      </c>
      <c r="I57" s="51" t="s">
        <v>405</v>
      </c>
      <c r="J57" s="25" t="s">
        <v>454</v>
      </c>
      <c r="K57" s="24">
        <v>45308</v>
      </c>
      <c r="L57" s="26">
        <v>142</v>
      </c>
      <c r="M57" s="24">
        <v>45449</v>
      </c>
      <c r="N57" s="24" t="s">
        <v>411</v>
      </c>
      <c r="O57" s="24">
        <v>45443</v>
      </c>
      <c r="Q57" s="1" t="s">
        <v>7</v>
      </c>
      <c r="R57" s="1">
        <f>11000+21668.13</f>
        <v>32668.13</v>
      </c>
    </row>
    <row r="58" spans="1:21" ht="100.8" x14ac:dyDescent="0.3">
      <c r="A58" s="58"/>
      <c r="B58" s="52"/>
      <c r="C58" s="2" t="s">
        <v>64</v>
      </c>
      <c r="D58" s="1" t="s">
        <v>130</v>
      </c>
      <c r="E58" s="17" t="s">
        <v>442</v>
      </c>
      <c r="F58" s="17" t="s">
        <v>394</v>
      </c>
      <c r="G58" s="24">
        <v>44884</v>
      </c>
      <c r="H58" s="50">
        <v>286</v>
      </c>
      <c r="I58" s="51" t="s">
        <v>440</v>
      </c>
      <c r="J58" s="25" t="s">
        <v>454</v>
      </c>
      <c r="K58" s="24">
        <v>45370</v>
      </c>
      <c r="L58" s="26">
        <v>74</v>
      </c>
      <c r="M58" s="24">
        <v>45443</v>
      </c>
      <c r="N58" s="24" t="s">
        <v>411</v>
      </c>
      <c r="O58" s="24">
        <v>45443</v>
      </c>
      <c r="Q58" s="1" t="s">
        <v>7</v>
      </c>
      <c r="R58" s="1">
        <f>11000+21668.13</f>
        <v>32668.13</v>
      </c>
    </row>
    <row r="59" spans="1:21" ht="89.4" customHeight="1" x14ac:dyDescent="0.3">
      <c r="A59" s="58"/>
      <c r="B59" s="60" t="s">
        <v>182</v>
      </c>
      <c r="C59" s="1" t="s">
        <v>58</v>
      </c>
      <c r="D59" s="1" t="s">
        <v>131</v>
      </c>
      <c r="E59" s="17" t="s">
        <v>456</v>
      </c>
      <c r="F59" s="17" t="s">
        <v>394</v>
      </c>
      <c r="G59" s="24">
        <v>45307</v>
      </c>
      <c r="H59" s="50">
        <v>42</v>
      </c>
      <c r="I59" s="50" t="s">
        <v>444</v>
      </c>
      <c r="J59" s="49" t="s">
        <v>455</v>
      </c>
      <c r="K59" s="24">
        <v>45401</v>
      </c>
      <c r="L59" s="26">
        <v>42</v>
      </c>
      <c r="M59" s="24">
        <v>45461</v>
      </c>
      <c r="N59" s="24" t="s">
        <v>411</v>
      </c>
      <c r="O59" s="24">
        <v>45443</v>
      </c>
      <c r="Q59" s="1" t="s">
        <v>5</v>
      </c>
      <c r="R59" s="1">
        <v>14304.5</v>
      </c>
    </row>
    <row r="60" spans="1:21" ht="100.8" x14ac:dyDescent="0.3">
      <c r="A60" s="58"/>
      <c r="B60" s="56"/>
      <c r="C60" s="1" t="s">
        <v>31</v>
      </c>
      <c r="D60" s="1" t="s">
        <v>130</v>
      </c>
      <c r="E60" s="17" t="s">
        <v>316</v>
      </c>
      <c r="F60" s="17" t="s">
        <v>319</v>
      </c>
      <c r="G60" s="24">
        <v>44884</v>
      </c>
      <c r="H60" s="50">
        <v>286</v>
      </c>
      <c r="I60" s="51" t="s">
        <v>417</v>
      </c>
      <c r="J60" s="25" t="s">
        <v>454</v>
      </c>
      <c r="K60" s="24">
        <v>45308</v>
      </c>
      <c r="L60" s="26">
        <v>157</v>
      </c>
      <c r="M60" s="24">
        <v>45464</v>
      </c>
      <c r="N60" s="24" t="s">
        <v>411</v>
      </c>
      <c r="O60" s="24">
        <v>45443</v>
      </c>
      <c r="Q60" s="1" t="s">
        <v>12</v>
      </c>
      <c r="R60" s="1">
        <f t="shared" ref="R60" si="4">U60+V60+W60</f>
        <v>936.62</v>
      </c>
      <c r="U60">
        <v>936.62</v>
      </c>
    </row>
    <row r="61" spans="1:21" ht="100.8" x14ac:dyDescent="0.3">
      <c r="A61" s="58"/>
      <c r="B61" s="56"/>
      <c r="C61" s="2" t="s">
        <v>354</v>
      </c>
      <c r="D61" s="1" t="s">
        <v>130</v>
      </c>
      <c r="E61" s="39" t="s">
        <v>389</v>
      </c>
      <c r="F61" s="17" t="s">
        <v>319</v>
      </c>
      <c r="G61" s="24">
        <v>44884</v>
      </c>
      <c r="H61" s="50">
        <f>286</f>
        <v>286</v>
      </c>
      <c r="I61" s="51" t="s">
        <v>405</v>
      </c>
      <c r="J61" s="25" t="s">
        <v>454</v>
      </c>
      <c r="K61" s="24">
        <v>45308</v>
      </c>
      <c r="L61" s="26">
        <v>142</v>
      </c>
      <c r="M61" s="24">
        <v>45449</v>
      </c>
      <c r="N61" s="24" t="s">
        <v>411</v>
      </c>
      <c r="O61" s="24">
        <v>45443</v>
      </c>
      <c r="Q61" s="1" t="s">
        <v>2</v>
      </c>
      <c r="R61" s="1">
        <v>1200</v>
      </c>
    </row>
    <row r="62" spans="1:21" ht="100.8" x14ac:dyDescent="0.3">
      <c r="A62" s="58"/>
      <c r="B62" s="56"/>
      <c r="C62" s="16" t="s">
        <v>32</v>
      </c>
      <c r="D62" s="1" t="s">
        <v>130</v>
      </c>
      <c r="E62" s="17" t="s">
        <v>311</v>
      </c>
      <c r="F62" s="17" t="s">
        <v>319</v>
      </c>
      <c r="G62" s="24">
        <v>44884</v>
      </c>
      <c r="H62" s="50">
        <f>286</f>
        <v>286</v>
      </c>
      <c r="I62" s="51" t="s">
        <v>405</v>
      </c>
      <c r="J62" s="25" t="s">
        <v>454</v>
      </c>
      <c r="K62" s="24">
        <v>45308</v>
      </c>
      <c r="L62" s="26">
        <v>142</v>
      </c>
      <c r="M62" s="24">
        <v>45449</v>
      </c>
      <c r="N62" s="24" t="s">
        <v>411</v>
      </c>
      <c r="O62" s="24">
        <v>45443</v>
      </c>
      <c r="Q62" s="1" t="s">
        <v>4</v>
      </c>
      <c r="R62" s="1">
        <v>1600</v>
      </c>
    </row>
    <row r="63" spans="1:21" ht="62.4" customHeight="1" x14ac:dyDescent="0.3">
      <c r="A63" s="58"/>
      <c r="B63" s="56"/>
      <c r="C63" s="1" t="s">
        <v>346</v>
      </c>
      <c r="D63" s="7" t="s">
        <v>229</v>
      </c>
      <c r="E63" s="17" t="s">
        <v>450</v>
      </c>
      <c r="F63" s="17"/>
      <c r="G63" s="24">
        <v>45307</v>
      </c>
      <c r="H63" s="50">
        <v>42</v>
      </c>
      <c r="I63" s="50" t="s">
        <v>200</v>
      </c>
      <c r="J63" s="26" t="s">
        <v>200</v>
      </c>
      <c r="K63" s="24" t="s">
        <v>200</v>
      </c>
      <c r="L63" s="24" t="s">
        <v>200</v>
      </c>
      <c r="M63" s="24">
        <v>45348</v>
      </c>
      <c r="N63" s="24" t="s">
        <v>410</v>
      </c>
      <c r="O63" s="24">
        <v>45348</v>
      </c>
      <c r="Q63" s="1" t="s">
        <v>3</v>
      </c>
      <c r="R63" s="1">
        <f t="shared" ref="R63" si="5">U63+V63+W63</f>
        <v>33000</v>
      </c>
      <c r="U63">
        <v>33000</v>
      </c>
    </row>
    <row r="64" spans="1:21" x14ac:dyDescent="0.3">
      <c r="A64" s="58"/>
      <c r="B64" s="52" t="s">
        <v>66</v>
      </c>
      <c r="C64" s="1" t="s">
        <v>18</v>
      </c>
      <c r="D64" s="1" t="s">
        <v>131</v>
      </c>
      <c r="E64" s="39" t="s">
        <v>450</v>
      </c>
      <c r="F64" s="17"/>
      <c r="G64" s="24">
        <v>45307</v>
      </c>
      <c r="H64" s="50">
        <v>42</v>
      </c>
      <c r="I64" s="50" t="s">
        <v>200</v>
      </c>
      <c r="J64" s="26" t="s">
        <v>200</v>
      </c>
      <c r="K64" s="24" t="s">
        <v>200</v>
      </c>
      <c r="L64" s="24" t="s">
        <v>200</v>
      </c>
      <c r="M64" s="24">
        <v>45348</v>
      </c>
      <c r="N64" s="24" t="s">
        <v>410</v>
      </c>
      <c r="O64" s="24">
        <v>45348</v>
      </c>
      <c r="Q64" s="1" t="s">
        <v>5</v>
      </c>
      <c r="R64" s="1">
        <v>14304.5</v>
      </c>
    </row>
    <row r="65" spans="1:21" ht="91.8" customHeight="1" x14ac:dyDescent="0.3">
      <c r="A65" s="58"/>
      <c r="B65" s="52"/>
      <c r="C65" s="2" t="s">
        <v>343</v>
      </c>
      <c r="D65" s="1" t="s">
        <v>130</v>
      </c>
      <c r="E65" s="17" t="s">
        <v>427</v>
      </c>
      <c r="F65" s="17" t="s">
        <v>422</v>
      </c>
      <c r="G65" s="24">
        <v>44884</v>
      </c>
      <c r="H65" s="50">
        <v>286</v>
      </c>
      <c r="I65" s="51" t="s">
        <v>405</v>
      </c>
      <c r="J65" s="25" t="s">
        <v>454</v>
      </c>
      <c r="K65" s="24">
        <v>45308</v>
      </c>
      <c r="L65" s="26">
        <v>142</v>
      </c>
      <c r="M65" s="24">
        <v>45449</v>
      </c>
      <c r="N65" s="24" t="s">
        <v>411</v>
      </c>
      <c r="O65" s="24">
        <v>45443</v>
      </c>
      <c r="Q65" s="1" t="s">
        <v>2</v>
      </c>
      <c r="R65" s="1">
        <v>1200</v>
      </c>
    </row>
    <row r="66" spans="1:21" ht="86.4" x14ac:dyDescent="0.3">
      <c r="A66" s="58"/>
      <c r="B66" s="52"/>
      <c r="C66" s="1" t="s">
        <v>205</v>
      </c>
      <c r="D66" s="1" t="s">
        <v>130</v>
      </c>
      <c r="E66" s="17" t="s">
        <v>423</v>
      </c>
      <c r="F66" s="17" t="s">
        <v>422</v>
      </c>
      <c r="G66" s="24">
        <v>45369</v>
      </c>
      <c r="H66" s="50">
        <v>30</v>
      </c>
      <c r="I66" s="51" t="s">
        <v>200</v>
      </c>
      <c r="J66" s="27" t="s">
        <v>200</v>
      </c>
      <c r="K66" s="24" t="s">
        <v>200</v>
      </c>
      <c r="L66" s="24" t="s">
        <v>200</v>
      </c>
      <c r="M66" s="24">
        <v>45399</v>
      </c>
      <c r="N66" s="24" t="s">
        <v>410</v>
      </c>
      <c r="O66" s="24">
        <v>45369</v>
      </c>
      <c r="Q66" s="1" t="s">
        <v>4</v>
      </c>
      <c r="R66" s="1">
        <v>1600</v>
      </c>
    </row>
    <row r="67" spans="1:21" ht="100.8" x14ac:dyDescent="0.3">
      <c r="A67" s="58"/>
      <c r="B67" s="52"/>
      <c r="C67" s="1" t="s">
        <v>275</v>
      </c>
      <c r="D67" s="1" t="s">
        <v>130</v>
      </c>
      <c r="E67" s="17" t="s">
        <v>380</v>
      </c>
      <c r="F67" s="17" t="s">
        <v>319</v>
      </c>
      <c r="G67" s="24">
        <v>44884</v>
      </c>
      <c r="H67" s="50">
        <v>286</v>
      </c>
      <c r="I67" s="51" t="s">
        <v>405</v>
      </c>
      <c r="J67" s="25" t="s">
        <v>454</v>
      </c>
      <c r="K67" s="24">
        <v>45308</v>
      </c>
      <c r="L67" s="26">
        <v>142</v>
      </c>
      <c r="M67" s="24">
        <v>45449</v>
      </c>
      <c r="N67" s="24" t="s">
        <v>411</v>
      </c>
      <c r="O67" s="24">
        <v>45443</v>
      </c>
      <c r="Q67" s="1" t="s">
        <v>12</v>
      </c>
      <c r="R67" s="1">
        <v>2669.12</v>
      </c>
    </row>
    <row r="68" spans="1:21" ht="100.8" x14ac:dyDescent="0.3">
      <c r="A68" s="58"/>
      <c r="B68" s="52"/>
      <c r="C68" s="7" t="s">
        <v>32</v>
      </c>
      <c r="D68" s="1" t="s">
        <v>130</v>
      </c>
      <c r="E68" s="17" t="s">
        <v>311</v>
      </c>
      <c r="F68" s="17" t="s">
        <v>319</v>
      </c>
      <c r="G68" s="24">
        <v>44884</v>
      </c>
      <c r="H68" s="50">
        <v>286</v>
      </c>
      <c r="I68" s="51" t="s">
        <v>405</v>
      </c>
      <c r="J68" s="25" t="s">
        <v>454</v>
      </c>
      <c r="K68" s="24">
        <v>45308</v>
      </c>
      <c r="L68" s="26">
        <v>142</v>
      </c>
      <c r="M68" s="24">
        <v>45449</v>
      </c>
      <c r="N68" s="24" t="s">
        <v>411</v>
      </c>
      <c r="O68" s="24">
        <v>45443</v>
      </c>
      <c r="Q68" s="1" t="s">
        <v>12</v>
      </c>
      <c r="R68" s="1">
        <v>2669.12</v>
      </c>
    </row>
    <row r="69" spans="1:21" x14ac:dyDescent="0.3">
      <c r="A69" s="58"/>
      <c r="B69" s="52"/>
      <c r="C69" s="1" t="s">
        <v>355</v>
      </c>
      <c r="D69" s="1" t="s">
        <v>131</v>
      </c>
      <c r="E69" s="17" t="s">
        <v>450</v>
      </c>
      <c r="F69" s="17"/>
      <c r="G69" s="24">
        <v>45307</v>
      </c>
      <c r="H69" s="50">
        <v>42</v>
      </c>
      <c r="I69" s="50" t="s">
        <v>200</v>
      </c>
      <c r="J69" s="26" t="s">
        <v>200</v>
      </c>
      <c r="K69" s="24" t="s">
        <v>200</v>
      </c>
      <c r="L69" s="24" t="s">
        <v>200</v>
      </c>
      <c r="M69" s="24">
        <v>45348</v>
      </c>
      <c r="N69" s="24" t="s">
        <v>410</v>
      </c>
      <c r="O69" s="24">
        <v>45348</v>
      </c>
      <c r="Q69" s="1" t="s">
        <v>7</v>
      </c>
      <c r="R69" s="1">
        <f>11000+21668.13</f>
        <v>32668.13</v>
      </c>
    </row>
    <row r="70" spans="1:21" ht="100.8" x14ac:dyDescent="0.3">
      <c r="A70" s="58"/>
      <c r="B70" s="52"/>
      <c r="C70" s="1" t="s">
        <v>22</v>
      </c>
      <c r="D70" s="1" t="s">
        <v>130</v>
      </c>
      <c r="E70" s="17" t="s">
        <v>202</v>
      </c>
      <c r="F70" s="17" t="s">
        <v>319</v>
      </c>
      <c r="G70" s="24">
        <v>44884</v>
      </c>
      <c r="H70" s="50">
        <v>286</v>
      </c>
      <c r="I70" s="51" t="s">
        <v>405</v>
      </c>
      <c r="J70" s="25" t="s">
        <v>454</v>
      </c>
      <c r="K70" s="24">
        <v>45308</v>
      </c>
      <c r="L70" s="26">
        <v>142</v>
      </c>
      <c r="M70" s="24">
        <v>45449</v>
      </c>
      <c r="N70" s="24" t="s">
        <v>411</v>
      </c>
      <c r="O70" s="24">
        <v>45443</v>
      </c>
      <c r="Q70" s="1" t="s">
        <v>2</v>
      </c>
      <c r="R70" s="1">
        <v>1200</v>
      </c>
    </row>
    <row r="71" spans="1:21" x14ac:dyDescent="0.3">
      <c r="A71" s="58"/>
      <c r="B71" s="52" t="s">
        <v>69</v>
      </c>
      <c r="C71" s="1" t="s">
        <v>356</v>
      </c>
      <c r="D71" s="1" t="s">
        <v>131</v>
      </c>
      <c r="E71" s="17" t="s">
        <v>450</v>
      </c>
      <c r="F71" s="17"/>
      <c r="G71" s="24">
        <v>45307</v>
      </c>
      <c r="H71" s="50">
        <v>42</v>
      </c>
      <c r="I71" s="50" t="s">
        <v>200</v>
      </c>
      <c r="J71" s="26" t="s">
        <v>200</v>
      </c>
      <c r="K71" s="24" t="s">
        <v>200</v>
      </c>
      <c r="L71" s="24" t="s">
        <v>200</v>
      </c>
      <c r="M71" s="24">
        <v>45348</v>
      </c>
      <c r="N71" s="24" t="s">
        <v>410</v>
      </c>
      <c r="O71" s="24">
        <v>45348</v>
      </c>
      <c r="Q71" s="1" t="s">
        <v>5</v>
      </c>
      <c r="R71" s="1">
        <v>14304.5</v>
      </c>
    </row>
    <row r="72" spans="1:21" ht="87.6" customHeight="1" x14ac:dyDescent="0.3">
      <c r="A72" s="58"/>
      <c r="B72" s="52"/>
      <c r="C72" s="2" t="s">
        <v>343</v>
      </c>
      <c r="D72" s="1" t="s">
        <v>130</v>
      </c>
      <c r="E72" s="17" t="s">
        <v>427</v>
      </c>
      <c r="F72" s="17" t="s">
        <v>422</v>
      </c>
      <c r="G72" s="24">
        <v>44884</v>
      </c>
      <c r="H72" s="50">
        <v>286</v>
      </c>
      <c r="I72" s="51" t="s">
        <v>405</v>
      </c>
      <c r="J72" s="25" t="s">
        <v>454</v>
      </c>
      <c r="K72" s="24">
        <v>45308</v>
      </c>
      <c r="L72" s="26">
        <v>142</v>
      </c>
      <c r="M72" s="24">
        <v>45449</v>
      </c>
      <c r="N72" s="24" t="s">
        <v>411</v>
      </c>
      <c r="O72" s="24">
        <v>45443</v>
      </c>
      <c r="Q72" s="1" t="s">
        <v>2</v>
      </c>
      <c r="R72" s="1">
        <v>1200</v>
      </c>
    </row>
    <row r="73" spans="1:21" ht="86.4" x14ac:dyDescent="0.3">
      <c r="A73" s="58"/>
      <c r="B73" s="52"/>
      <c r="C73" s="1" t="s">
        <v>305</v>
      </c>
      <c r="D73" s="1" t="s">
        <v>130</v>
      </c>
      <c r="E73" s="17" t="s">
        <v>423</v>
      </c>
      <c r="F73" s="17" t="s">
        <v>422</v>
      </c>
      <c r="G73" s="24">
        <v>45369</v>
      </c>
      <c r="H73" s="50">
        <v>30</v>
      </c>
      <c r="I73" s="51" t="s">
        <v>200</v>
      </c>
      <c r="J73" s="27" t="s">
        <v>200</v>
      </c>
      <c r="K73" s="24" t="s">
        <v>200</v>
      </c>
      <c r="L73" s="24" t="s">
        <v>200</v>
      </c>
      <c r="M73" s="24">
        <v>45399</v>
      </c>
      <c r="N73" s="24" t="s">
        <v>410</v>
      </c>
      <c r="O73" s="24">
        <v>45369</v>
      </c>
      <c r="Q73" s="1" t="s">
        <v>2</v>
      </c>
      <c r="R73" s="1">
        <f t="shared" ref="R73" si="6">U73+V73+W73</f>
        <v>6664</v>
      </c>
      <c r="U73">
        <f>1666*4</f>
        <v>6664</v>
      </c>
    </row>
    <row r="74" spans="1:21" ht="76.2" customHeight="1" x14ac:dyDescent="0.3">
      <c r="A74" s="58"/>
      <c r="B74" s="52"/>
      <c r="C74" s="1" t="s">
        <v>20</v>
      </c>
      <c r="D74" s="1" t="s">
        <v>130</v>
      </c>
      <c r="E74" s="17" t="s">
        <v>341</v>
      </c>
      <c r="F74" s="17" t="s">
        <v>319</v>
      </c>
      <c r="G74" s="24">
        <v>44884</v>
      </c>
      <c r="H74" s="50">
        <v>286</v>
      </c>
      <c r="I74" s="51" t="s">
        <v>405</v>
      </c>
      <c r="J74" s="25" t="s">
        <v>454</v>
      </c>
      <c r="K74" s="24">
        <v>45308</v>
      </c>
      <c r="L74" s="26">
        <v>142</v>
      </c>
      <c r="M74" s="24">
        <v>45449</v>
      </c>
      <c r="N74" s="24" t="s">
        <v>411</v>
      </c>
      <c r="O74" s="24">
        <v>45443</v>
      </c>
      <c r="Q74" s="1" t="s">
        <v>12</v>
      </c>
      <c r="R74" s="1">
        <v>2669.12</v>
      </c>
    </row>
    <row r="75" spans="1:21" ht="100.8" x14ac:dyDescent="0.3">
      <c r="A75" s="58"/>
      <c r="B75" s="52"/>
      <c r="C75" s="7" t="s">
        <v>68</v>
      </c>
      <c r="D75" s="1" t="s">
        <v>130</v>
      </c>
      <c r="E75" s="17" t="s">
        <v>230</v>
      </c>
      <c r="F75" s="17" t="s">
        <v>319</v>
      </c>
      <c r="G75" s="24">
        <v>44884</v>
      </c>
      <c r="H75" s="50">
        <v>286</v>
      </c>
      <c r="I75" s="50" t="s">
        <v>294</v>
      </c>
      <c r="J75" s="25" t="s">
        <v>454</v>
      </c>
      <c r="K75" s="24">
        <v>45289</v>
      </c>
      <c r="L75" s="26">
        <v>144</v>
      </c>
      <c r="M75" s="24">
        <v>45432</v>
      </c>
      <c r="N75" s="24" t="s">
        <v>410</v>
      </c>
      <c r="O75" s="24">
        <v>45336</v>
      </c>
      <c r="Q75" s="1" t="s">
        <v>12</v>
      </c>
      <c r="R75" s="1">
        <v>2669.12</v>
      </c>
    </row>
    <row r="76" spans="1:21" ht="100.8" x14ac:dyDescent="0.3">
      <c r="A76" s="58"/>
      <c r="B76" s="52"/>
      <c r="C76" s="7" t="s">
        <v>32</v>
      </c>
      <c r="D76" s="1" t="s">
        <v>130</v>
      </c>
      <c r="E76" s="17" t="s">
        <v>311</v>
      </c>
      <c r="F76" s="17" t="s">
        <v>319</v>
      </c>
      <c r="G76" s="24">
        <v>44884</v>
      </c>
      <c r="H76" s="50">
        <v>286</v>
      </c>
      <c r="I76" s="51" t="s">
        <v>405</v>
      </c>
      <c r="J76" s="25" t="s">
        <v>454</v>
      </c>
      <c r="K76" s="24">
        <v>45308</v>
      </c>
      <c r="L76" s="26">
        <v>142</v>
      </c>
      <c r="M76" s="24">
        <v>45449</v>
      </c>
      <c r="N76" s="24" t="s">
        <v>411</v>
      </c>
      <c r="O76" s="24">
        <v>45443</v>
      </c>
      <c r="Q76" s="1" t="s">
        <v>12</v>
      </c>
      <c r="R76" s="1">
        <v>2669.12</v>
      </c>
    </row>
    <row r="77" spans="1:21" ht="44.7" customHeight="1" x14ac:dyDescent="0.3">
      <c r="A77" s="58"/>
      <c r="B77" s="52"/>
      <c r="C77" s="1" t="s">
        <v>355</v>
      </c>
      <c r="D77" s="1" t="s">
        <v>131</v>
      </c>
      <c r="E77" s="17" t="s">
        <v>450</v>
      </c>
      <c r="F77" s="17"/>
      <c r="G77" s="24">
        <v>45307</v>
      </c>
      <c r="H77" s="50">
        <v>42</v>
      </c>
      <c r="I77" s="50" t="s">
        <v>200</v>
      </c>
      <c r="J77" s="26" t="s">
        <v>200</v>
      </c>
      <c r="K77" s="24" t="s">
        <v>200</v>
      </c>
      <c r="L77" s="24" t="s">
        <v>200</v>
      </c>
      <c r="M77" s="24">
        <v>45348</v>
      </c>
      <c r="N77" s="24" t="s">
        <v>410</v>
      </c>
      <c r="O77" s="24">
        <v>45348</v>
      </c>
      <c r="Q77" s="1" t="s">
        <v>7</v>
      </c>
      <c r="R77" s="1">
        <f>11000+21668.13</f>
        <v>32668.13</v>
      </c>
    </row>
    <row r="78" spans="1:21" ht="100.8" x14ac:dyDescent="0.3">
      <c r="A78" s="58"/>
      <c r="B78" s="52"/>
      <c r="C78" s="1" t="s">
        <v>22</v>
      </c>
      <c r="D78" s="1" t="s">
        <v>130</v>
      </c>
      <c r="E78" s="17" t="s">
        <v>202</v>
      </c>
      <c r="F78" s="17" t="s">
        <v>319</v>
      </c>
      <c r="G78" s="24">
        <v>44884</v>
      </c>
      <c r="H78" s="50">
        <v>286</v>
      </c>
      <c r="I78" s="51" t="s">
        <v>405</v>
      </c>
      <c r="J78" s="25" t="s">
        <v>454</v>
      </c>
      <c r="K78" s="24">
        <v>45308</v>
      </c>
      <c r="L78" s="26">
        <v>142</v>
      </c>
      <c r="M78" s="24">
        <v>45449</v>
      </c>
      <c r="N78" s="24" t="s">
        <v>411</v>
      </c>
      <c r="O78" s="24">
        <v>45443</v>
      </c>
      <c r="Q78" s="1" t="s">
        <v>2</v>
      </c>
      <c r="R78" s="1">
        <v>1200</v>
      </c>
    </row>
    <row r="79" spans="1:21" ht="90" customHeight="1" x14ac:dyDescent="0.3">
      <c r="A79" s="58"/>
      <c r="B79" s="52" t="s">
        <v>256</v>
      </c>
      <c r="C79" s="1" t="s">
        <v>357</v>
      </c>
      <c r="D79" s="1" t="s">
        <v>130</v>
      </c>
      <c r="E79" s="39" t="s">
        <v>435</v>
      </c>
      <c r="F79" s="17" t="s">
        <v>394</v>
      </c>
      <c r="G79" s="24">
        <v>44884</v>
      </c>
      <c r="H79" s="50">
        <v>286</v>
      </c>
      <c r="I79" s="51" t="s">
        <v>440</v>
      </c>
      <c r="J79" s="25" t="s">
        <v>454</v>
      </c>
      <c r="K79" s="24">
        <v>45370</v>
      </c>
      <c r="L79" s="26">
        <v>74</v>
      </c>
      <c r="M79" s="24">
        <v>45443</v>
      </c>
      <c r="N79" s="24" t="s">
        <v>411</v>
      </c>
      <c r="O79" s="24">
        <v>45443</v>
      </c>
      <c r="Q79" s="1" t="s">
        <v>5</v>
      </c>
      <c r="R79" s="1">
        <v>14304.5</v>
      </c>
    </row>
    <row r="80" spans="1:21" x14ac:dyDescent="0.3">
      <c r="A80" s="58"/>
      <c r="B80" s="52"/>
      <c r="C80" s="1" t="s">
        <v>345</v>
      </c>
      <c r="D80" s="1" t="s">
        <v>131</v>
      </c>
      <c r="E80" s="17" t="s">
        <v>450</v>
      </c>
      <c r="F80" s="17"/>
      <c r="G80" s="24">
        <v>45307</v>
      </c>
      <c r="H80" s="50">
        <v>42</v>
      </c>
      <c r="I80" s="50" t="s">
        <v>200</v>
      </c>
      <c r="J80" s="26" t="s">
        <v>200</v>
      </c>
      <c r="K80" s="24" t="s">
        <v>200</v>
      </c>
      <c r="L80" s="24" t="s">
        <v>200</v>
      </c>
      <c r="M80" s="24">
        <v>45348</v>
      </c>
      <c r="N80" s="24" t="s">
        <v>410</v>
      </c>
      <c r="O80" s="24">
        <v>45348</v>
      </c>
      <c r="Q80" s="1" t="s">
        <v>2</v>
      </c>
      <c r="R80" s="1">
        <v>1200</v>
      </c>
    </row>
    <row r="81" spans="1:21" ht="57.6" customHeight="1" x14ac:dyDescent="0.3">
      <c r="A81" s="58"/>
      <c r="B81" s="52"/>
      <c r="C81" s="1" t="s">
        <v>187</v>
      </c>
      <c r="D81" s="7" t="s">
        <v>188</v>
      </c>
      <c r="E81" s="17" t="s">
        <v>277</v>
      </c>
      <c r="F81" s="17"/>
      <c r="G81" s="24">
        <v>45307</v>
      </c>
      <c r="H81" s="50">
        <v>42</v>
      </c>
      <c r="I81" s="50" t="s">
        <v>200</v>
      </c>
      <c r="J81" s="26" t="s">
        <v>200</v>
      </c>
      <c r="K81" s="24" t="s">
        <v>200</v>
      </c>
      <c r="L81" s="24" t="s">
        <v>200</v>
      </c>
      <c r="M81" s="24">
        <v>45348</v>
      </c>
      <c r="N81" s="24" t="s">
        <v>410</v>
      </c>
      <c r="O81" s="24">
        <v>45348</v>
      </c>
      <c r="Q81" s="1" t="s">
        <v>3</v>
      </c>
      <c r="R81" s="1">
        <f t="shared" ref="R81" si="7">U81+V81+W81</f>
        <v>33000</v>
      </c>
      <c r="U81">
        <v>33000</v>
      </c>
    </row>
    <row r="82" spans="1:21" ht="100.8" x14ac:dyDescent="0.3">
      <c r="A82" s="58"/>
      <c r="B82" s="52"/>
      <c r="C82" s="7" t="s">
        <v>32</v>
      </c>
      <c r="D82" s="1" t="s">
        <v>130</v>
      </c>
      <c r="E82" s="17" t="s">
        <v>311</v>
      </c>
      <c r="F82" s="17" t="s">
        <v>319</v>
      </c>
      <c r="G82" s="24">
        <v>44884</v>
      </c>
      <c r="H82" s="50">
        <v>286</v>
      </c>
      <c r="I82" s="51" t="s">
        <v>405</v>
      </c>
      <c r="J82" s="25" t="s">
        <v>454</v>
      </c>
      <c r="K82" s="24">
        <v>45308</v>
      </c>
      <c r="L82" s="26">
        <v>142</v>
      </c>
      <c r="M82" s="24">
        <v>45449</v>
      </c>
      <c r="N82" s="24" t="s">
        <v>411</v>
      </c>
      <c r="O82" s="24">
        <v>45443</v>
      </c>
      <c r="Q82" s="1" t="s">
        <v>12</v>
      </c>
      <c r="R82" s="1">
        <v>2669.12</v>
      </c>
    </row>
    <row r="83" spans="1:21" ht="100.8" x14ac:dyDescent="0.3">
      <c r="A83" s="58"/>
      <c r="B83" s="52" t="s">
        <v>70</v>
      </c>
      <c r="C83" s="1" t="s">
        <v>31</v>
      </c>
      <c r="D83" s="1" t="s">
        <v>130</v>
      </c>
      <c r="E83" s="17" t="s">
        <v>316</v>
      </c>
      <c r="F83" s="17" t="s">
        <v>319</v>
      </c>
      <c r="G83" s="24">
        <v>44884</v>
      </c>
      <c r="H83" s="50">
        <v>286</v>
      </c>
      <c r="I83" s="51" t="s">
        <v>417</v>
      </c>
      <c r="J83" s="25" t="s">
        <v>454</v>
      </c>
      <c r="K83" s="24">
        <v>45308</v>
      </c>
      <c r="L83" s="26">
        <v>157</v>
      </c>
      <c r="M83" s="24">
        <v>45464</v>
      </c>
      <c r="N83" s="24" t="s">
        <v>411</v>
      </c>
      <c r="O83" s="24">
        <v>45443</v>
      </c>
      <c r="Q83" s="1" t="s">
        <v>5</v>
      </c>
      <c r="R83" s="1">
        <v>14304.5</v>
      </c>
    </row>
    <row r="84" spans="1:21" ht="90" customHeight="1" x14ac:dyDescent="0.3">
      <c r="A84" s="58"/>
      <c r="B84" s="52"/>
      <c r="C84" s="1" t="s">
        <v>139</v>
      </c>
      <c r="D84" s="1" t="s">
        <v>130</v>
      </c>
      <c r="E84" s="17" t="s">
        <v>377</v>
      </c>
      <c r="F84" s="17" t="s">
        <v>319</v>
      </c>
      <c r="G84" s="24">
        <v>44884</v>
      </c>
      <c r="H84" s="50">
        <f>286</f>
        <v>286</v>
      </c>
      <c r="I84" s="51" t="s">
        <v>405</v>
      </c>
      <c r="J84" s="25" t="s">
        <v>454</v>
      </c>
      <c r="K84" s="24">
        <v>45308</v>
      </c>
      <c r="L84" s="26">
        <v>142</v>
      </c>
      <c r="M84" s="24">
        <v>45449</v>
      </c>
      <c r="N84" s="24" t="s">
        <v>411</v>
      </c>
      <c r="O84" s="24">
        <v>45443</v>
      </c>
      <c r="Q84" s="1" t="s">
        <v>5</v>
      </c>
      <c r="R84" s="1">
        <v>14304.5</v>
      </c>
    </row>
    <row r="85" spans="1:21" ht="100.8" x14ac:dyDescent="0.3">
      <c r="A85" s="58"/>
      <c r="B85" s="52"/>
      <c r="C85" s="2" t="s">
        <v>257</v>
      </c>
      <c r="D85" s="1" t="s">
        <v>130</v>
      </c>
      <c r="E85" s="17" t="s">
        <v>206</v>
      </c>
      <c r="F85" s="17" t="s">
        <v>319</v>
      </c>
      <c r="G85" s="24">
        <v>44884</v>
      </c>
      <c r="H85" s="50">
        <v>286</v>
      </c>
      <c r="I85" s="51" t="s">
        <v>210</v>
      </c>
      <c r="J85" s="25" t="s">
        <v>454</v>
      </c>
      <c r="K85" s="24">
        <v>45287</v>
      </c>
      <c r="L85" s="26">
        <v>142</v>
      </c>
      <c r="M85" s="24" t="s">
        <v>208</v>
      </c>
      <c r="N85" s="24" t="s">
        <v>411</v>
      </c>
      <c r="O85" s="24">
        <v>45443</v>
      </c>
      <c r="Q85" s="1" t="s">
        <v>2</v>
      </c>
      <c r="R85" s="1">
        <v>1200</v>
      </c>
    </row>
    <row r="86" spans="1:21" ht="46.8" customHeight="1" x14ac:dyDescent="0.3">
      <c r="A86" s="58"/>
      <c r="B86" s="52"/>
      <c r="C86" s="1" t="s">
        <v>33</v>
      </c>
      <c r="D86" s="1" t="s">
        <v>131</v>
      </c>
      <c r="E86" s="17" t="s">
        <v>450</v>
      </c>
      <c r="F86" s="17"/>
      <c r="G86" s="24">
        <v>45307</v>
      </c>
      <c r="H86" s="50">
        <v>42</v>
      </c>
      <c r="I86" s="50" t="s">
        <v>200</v>
      </c>
      <c r="J86" s="26" t="s">
        <v>200</v>
      </c>
      <c r="K86" s="24" t="s">
        <v>200</v>
      </c>
      <c r="L86" s="24" t="s">
        <v>200</v>
      </c>
      <c r="M86" s="24">
        <v>45348</v>
      </c>
      <c r="N86" s="24" t="s">
        <v>410</v>
      </c>
      <c r="O86" s="24">
        <v>45348</v>
      </c>
      <c r="Q86" s="1" t="s">
        <v>2</v>
      </c>
      <c r="R86" s="1">
        <v>1200</v>
      </c>
    </row>
    <row r="87" spans="1:21" ht="100.8" x14ac:dyDescent="0.3">
      <c r="A87" s="58"/>
      <c r="B87" s="52"/>
      <c r="C87" s="1" t="s">
        <v>187</v>
      </c>
      <c r="D87" s="7" t="s">
        <v>188</v>
      </c>
      <c r="E87" s="17" t="s">
        <v>378</v>
      </c>
      <c r="F87" s="17" t="s">
        <v>319</v>
      </c>
      <c r="G87" s="24">
        <v>44884</v>
      </c>
      <c r="H87" s="50">
        <v>286</v>
      </c>
      <c r="I87" s="51" t="s">
        <v>405</v>
      </c>
      <c r="J87" s="25" t="s">
        <v>454</v>
      </c>
      <c r="K87" s="24">
        <v>45308</v>
      </c>
      <c r="L87" s="26">
        <v>142</v>
      </c>
      <c r="M87" s="24">
        <v>45449</v>
      </c>
      <c r="N87" s="24" t="s">
        <v>411</v>
      </c>
      <c r="O87" s="24">
        <v>45443</v>
      </c>
      <c r="Q87" s="1" t="s">
        <v>3</v>
      </c>
      <c r="R87" s="1">
        <f t="shared" ref="R87" si="8">U87+V87+W87</f>
        <v>33000</v>
      </c>
      <c r="U87">
        <v>33000</v>
      </c>
    </row>
    <row r="88" spans="1:21" ht="100.8" x14ac:dyDescent="0.3">
      <c r="A88" s="58"/>
      <c r="B88" s="52"/>
      <c r="C88" s="7" t="s">
        <v>32</v>
      </c>
      <c r="D88" s="1" t="s">
        <v>130</v>
      </c>
      <c r="E88" s="17" t="s">
        <v>311</v>
      </c>
      <c r="F88" s="17" t="s">
        <v>319</v>
      </c>
      <c r="G88" s="24">
        <v>44884</v>
      </c>
      <c r="H88" s="50">
        <v>286</v>
      </c>
      <c r="I88" s="51" t="s">
        <v>405</v>
      </c>
      <c r="J88" s="25" t="s">
        <v>454</v>
      </c>
      <c r="K88" s="24">
        <v>45308</v>
      </c>
      <c r="L88" s="26">
        <v>142</v>
      </c>
      <c r="M88" s="24">
        <v>45449</v>
      </c>
      <c r="N88" s="24" t="s">
        <v>411</v>
      </c>
      <c r="O88" s="24">
        <v>45443</v>
      </c>
      <c r="Q88" s="1" t="s">
        <v>12</v>
      </c>
      <c r="R88" s="1">
        <v>2669.12</v>
      </c>
    </row>
    <row r="89" spans="1:21" ht="100.8" x14ac:dyDescent="0.3">
      <c r="A89" s="58"/>
      <c r="B89" s="52" t="s">
        <v>71</v>
      </c>
      <c r="C89" s="1" t="s">
        <v>358</v>
      </c>
      <c r="D89" s="1" t="s">
        <v>130</v>
      </c>
      <c r="E89" s="17" t="s">
        <v>317</v>
      </c>
      <c r="F89" s="17" t="s">
        <v>319</v>
      </c>
      <c r="G89" s="24">
        <v>44884</v>
      </c>
      <c r="H89" s="50">
        <v>286</v>
      </c>
      <c r="I89" s="51" t="s">
        <v>417</v>
      </c>
      <c r="J89" s="25" t="s">
        <v>454</v>
      </c>
      <c r="K89" s="24">
        <v>45308</v>
      </c>
      <c r="L89" s="26">
        <v>157</v>
      </c>
      <c r="M89" s="24">
        <v>45464</v>
      </c>
      <c r="N89" s="24" t="s">
        <v>411</v>
      </c>
      <c r="O89" s="24">
        <v>45443</v>
      </c>
      <c r="Q89" s="1" t="s">
        <v>5</v>
      </c>
      <c r="R89" s="1">
        <v>14304.5</v>
      </c>
    </row>
    <row r="90" spans="1:21" x14ac:dyDescent="0.3">
      <c r="A90" s="58"/>
      <c r="B90" s="52"/>
      <c r="C90" s="1" t="s">
        <v>33</v>
      </c>
      <c r="D90" s="1" t="s">
        <v>131</v>
      </c>
      <c r="E90" s="17" t="s">
        <v>450</v>
      </c>
      <c r="F90" s="17"/>
      <c r="G90" s="24">
        <v>45307</v>
      </c>
      <c r="H90" s="50">
        <v>42</v>
      </c>
      <c r="I90" s="50" t="s">
        <v>200</v>
      </c>
      <c r="J90" s="26" t="s">
        <v>200</v>
      </c>
      <c r="K90" s="24" t="s">
        <v>200</v>
      </c>
      <c r="L90" s="24" t="s">
        <v>200</v>
      </c>
      <c r="M90" s="24">
        <v>45348</v>
      </c>
      <c r="N90" s="24" t="s">
        <v>410</v>
      </c>
      <c r="O90" s="24">
        <v>45348</v>
      </c>
      <c r="Q90" s="1" t="s">
        <v>2</v>
      </c>
      <c r="R90" s="1">
        <v>1200</v>
      </c>
    </row>
    <row r="91" spans="1:21" ht="100.8" x14ac:dyDescent="0.3">
      <c r="A91" s="58"/>
      <c r="B91" s="52"/>
      <c r="C91" s="1" t="s">
        <v>348</v>
      </c>
      <c r="D91" s="7" t="s">
        <v>188</v>
      </c>
      <c r="E91" s="17" t="s">
        <v>278</v>
      </c>
      <c r="F91" s="17" t="s">
        <v>319</v>
      </c>
      <c r="G91" s="24">
        <v>44884</v>
      </c>
      <c r="H91" s="50">
        <v>286</v>
      </c>
      <c r="I91" s="51" t="s">
        <v>405</v>
      </c>
      <c r="J91" s="25" t="s">
        <v>454</v>
      </c>
      <c r="K91" s="24">
        <v>45308</v>
      </c>
      <c r="L91" s="26">
        <v>142</v>
      </c>
      <c r="M91" s="24">
        <v>45449</v>
      </c>
      <c r="N91" s="24" t="s">
        <v>411</v>
      </c>
      <c r="O91" s="24">
        <v>45443</v>
      </c>
      <c r="Q91" s="1" t="s">
        <v>3</v>
      </c>
      <c r="R91" s="1">
        <f t="shared" ref="R91" si="9">U91+V91+W91</f>
        <v>33000</v>
      </c>
      <c r="U91">
        <v>33000</v>
      </c>
    </row>
    <row r="92" spans="1:21" ht="100.8" x14ac:dyDescent="0.3">
      <c r="A92" s="58"/>
      <c r="B92" s="52"/>
      <c r="C92" s="7" t="s">
        <v>32</v>
      </c>
      <c r="D92" s="1" t="s">
        <v>130</v>
      </c>
      <c r="E92" s="17" t="s">
        <v>203</v>
      </c>
      <c r="F92" s="17" t="s">
        <v>319</v>
      </c>
      <c r="G92" s="24">
        <v>44884</v>
      </c>
      <c r="H92" s="50">
        <v>286</v>
      </c>
      <c r="I92" s="51" t="s">
        <v>405</v>
      </c>
      <c r="J92" s="25" t="s">
        <v>454</v>
      </c>
      <c r="K92" s="24">
        <v>45308</v>
      </c>
      <c r="L92" s="26">
        <v>142</v>
      </c>
      <c r="M92" s="24">
        <v>45449</v>
      </c>
      <c r="N92" s="24" t="s">
        <v>411</v>
      </c>
      <c r="O92" s="24">
        <v>45443</v>
      </c>
      <c r="Q92" s="1" t="s">
        <v>12</v>
      </c>
      <c r="R92" s="1">
        <v>2669.12</v>
      </c>
    </row>
    <row r="93" spans="1:21" ht="46.95" customHeight="1" x14ac:dyDescent="0.3">
      <c r="A93" s="58"/>
      <c r="B93" s="52"/>
      <c r="C93" s="7" t="s">
        <v>359</v>
      </c>
      <c r="D93" s="1" t="s">
        <v>131</v>
      </c>
      <c r="E93" s="17" t="s">
        <v>450</v>
      </c>
      <c r="F93" s="17"/>
      <c r="G93" s="24">
        <v>45307</v>
      </c>
      <c r="H93" s="50">
        <v>42</v>
      </c>
      <c r="I93" s="50" t="s">
        <v>200</v>
      </c>
      <c r="J93" s="26" t="s">
        <v>200</v>
      </c>
      <c r="K93" s="24" t="s">
        <v>200</v>
      </c>
      <c r="L93" s="24" t="s">
        <v>200</v>
      </c>
      <c r="M93" s="24">
        <v>45348</v>
      </c>
      <c r="N93" s="24" t="s">
        <v>410</v>
      </c>
      <c r="O93" s="24">
        <v>45348</v>
      </c>
      <c r="Q93" s="1" t="s">
        <v>12</v>
      </c>
      <c r="R93" s="1">
        <v>2669.12</v>
      </c>
    </row>
    <row r="94" spans="1:21" ht="28.8" x14ac:dyDescent="0.3">
      <c r="A94" s="58"/>
      <c r="B94" s="52" t="s">
        <v>73</v>
      </c>
      <c r="C94" s="1" t="s">
        <v>360</v>
      </c>
      <c r="D94" s="1" t="s">
        <v>130</v>
      </c>
      <c r="E94" s="17" t="s">
        <v>231</v>
      </c>
      <c r="F94" s="17" t="s">
        <v>326</v>
      </c>
      <c r="G94" s="24">
        <v>45287</v>
      </c>
      <c r="H94" s="50">
        <v>90</v>
      </c>
      <c r="I94" s="51" t="s">
        <v>200</v>
      </c>
      <c r="J94" s="26" t="s">
        <v>200</v>
      </c>
      <c r="K94" s="24" t="s">
        <v>200</v>
      </c>
      <c r="L94" s="24" t="s">
        <v>200</v>
      </c>
      <c r="M94" s="24">
        <v>45377</v>
      </c>
      <c r="N94" s="24" t="s">
        <v>411</v>
      </c>
      <c r="O94" s="24">
        <v>45377</v>
      </c>
      <c r="Q94" s="1" t="s">
        <v>8</v>
      </c>
      <c r="R94" s="6">
        <v>10000</v>
      </c>
    </row>
    <row r="95" spans="1:21" ht="100.8" x14ac:dyDescent="0.3">
      <c r="A95" s="58"/>
      <c r="B95" s="52"/>
      <c r="C95" s="2" t="s">
        <v>343</v>
      </c>
      <c r="D95" s="1" t="s">
        <v>130</v>
      </c>
      <c r="E95" s="17" t="s">
        <v>232</v>
      </c>
      <c r="F95" s="17" t="s">
        <v>320</v>
      </c>
      <c r="G95" s="24">
        <v>44884</v>
      </c>
      <c r="H95" s="50">
        <v>286</v>
      </c>
      <c r="I95" s="51" t="s">
        <v>233</v>
      </c>
      <c r="J95" s="25" t="s">
        <v>454</v>
      </c>
      <c r="K95" s="24">
        <v>45378</v>
      </c>
      <c r="L95" s="26">
        <v>91</v>
      </c>
      <c r="M95" s="24">
        <v>45468</v>
      </c>
      <c r="N95" s="24" t="s">
        <v>411</v>
      </c>
      <c r="O95" s="24">
        <v>45443</v>
      </c>
      <c r="Q95" s="1" t="s">
        <v>14</v>
      </c>
      <c r="R95" s="3">
        <f>SUM(R40:R94)</f>
        <v>709052.8899999999</v>
      </c>
    </row>
    <row r="96" spans="1:21" ht="86.4" x14ac:dyDescent="0.3">
      <c r="A96" s="58"/>
      <c r="B96" s="52"/>
      <c r="C96" s="1" t="s">
        <v>205</v>
      </c>
      <c r="D96" s="1" t="s">
        <v>130</v>
      </c>
      <c r="E96" s="17" t="s">
        <v>423</v>
      </c>
      <c r="F96" s="17" t="s">
        <v>422</v>
      </c>
      <c r="G96" s="24">
        <v>45369</v>
      </c>
      <c r="H96" s="50">
        <v>30</v>
      </c>
      <c r="I96" s="51" t="s">
        <v>200</v>
      </c>
      <c r="J96" s="27" t="s">
        <v>200</v>
      </c>
      <c r="K96" s="24" t="s">
        <v>200</v>
      </c>
      <c r="L96" s="24" t="s">
        <v>200</v>
      </c>
      <c r="M96" s="24">
        <v>45399</v>
      </c>
      <c r="N96" s="24" t="s">
        <v>411</v>
      </c>
      <c r="O96" s="24">
        <v>45399</v>
      </c>
      <c r="Q96" s="1" t="s">
        <v>2</v>
      </c>
      <c r="R96" s="1">
        <f t="shared" ref="R96:R98" si="10">U96+V96+W96</f>
        <v>6664</v>
      </c>
      <c r="U96">
        <f>1666*4</f>
        <v>6664</v>
      </c>
    </row>
    <row r="97" spans="1:21" ht="100.8" x14ac:dyDescent="0.3">
      <c r="A97" s="58"/>
      <c r="B97" s="52"/>
      <c r="C97" s="1" t="s">
        <v>346</v>
      </c>
      <c r="D97" s="7" t="s">
        <v>131</v>
      </c>
      <c r="E97" s="17" t="s">
        <v>235</v>
      </c>
      <c r="F97" s="17" t="s">
        <v>326</v>
      </c>
      <c r="G97" s="24">
        <v>44884</v>
      </c>
      <c r="H97" s="50">
        <v>286</v>
      </c>
      <c r="I97" s="51" t="s">
        <v>233</v>
      </c>
      <c r="J97" s="25" t="s">
        <v>454</v>
      </c>
      <c r="K97" s="24">
        <v>45378</v>
      </c>
      <c r="L97" s="26">
        <v>91</v>
      </c>
      <c r="M97" s="24">
        <v>45468</v>
      </c>
      <c r="N97" s="24" t="s">
        <v>411</v>
      </c>
      <c r="O97" s="24">
        <v>45443</v>
      </c>
      <c r="Q97" s="1" t="s">
        <v>3</v>
      </c>
      <c r="R97" s="1">
        <f t="shared" si="10"/>
        <v>33000</v>
      </c>
      <c r="U97">
        <v>33000</v>
      </c>
    </row>
    <row r="98" spans="1:21" ht="120.6" customHeight="1" x14ac:dyDescent="0.3">
      <c r="A98" s="58"/>
      <c r="B98" s="52"/>
      <c r="C98" s="1" t="s">
        <v>20</v>
      </c>
      <c r="D98" s="1" t="s">
        <v>130</v>
      </c>
      <c r="E98" s="17" t="s">
        <v>234</v>
      </c>
      <c r="F98" s="17" t="s">
        <v>326</v>
      </c>
      <c r="G98" s="24">
        <v>44884</v>
      </c>
      <c r="H98" s="50">
        <v>286</v>
      </c>
      <c r="I98" s="51" t="s">
        <v>233</v>
      </c>
      <c r="J98" s="25" t="s">
        <v>454</v>
      </c>
      <c r="K98" s="24">
        <v>45378</v>
      </c>
      <c r="L98" s="26">
        <v>91</v>
      </c>
      <c r="M98" s="24">
        <v>45468</v>
      </c>
      <c r="N98" s="24" t="s">
        <v>411</v>
      </c>
      <c r="O98" s="24">
        <v>45443</v>
      </c>
      <c r="Q98" s="1" t="s">
        <v>3</v>
      </c>
      <c r="R98" s="1">
        <f t="shared" si="10"/>
        <v>33000</v>
      </c>
      <c r="U98">
        <v>33000</v>
      </c>
    </row>
    <row r="99" spans="1:21" ht="86.4" x14ac:dyDescent="0.3">
      <c r="A99" s="58"/>
      <c r="B99" s="52"/>
      <c r="C99" s="1" t="s">
        <v>77</v>
      </c>
      <c r="D99" s="1" t="s">
        <v>131</v>
      </c>
      <c r="E99" s="17" t="s">
        <v>261</v>
      </c>
      <c r="F99" s="17" t="s">
        <v>326</v>
      </c>
      <c r="G99" s="24">
        <v>45307</v>
      </c>
      <c r="H99" s="50">
        <v>42</v>
      </c>
      <c r="I99" s="50" t="s">
        <v>301</v>
      </c>
      <c r="J99" s="49" t="s">
        <v>455</v>
      </c>
      <c r="K99" s="24">
        <v>45372</v>
      </c>
      <c r="L99" s="26">
        <v>65</v>
      </c>
      <c r="M99" s="24">
        <v>45436</v>
      </c>
      <c r="N99" s="24" t="s">
        <v>411</v>
      </c>
      <c r="O99" s="24">
        <v>45436</v>
      </c>
      <c r="R99" s="4"/>
    </row>
    <row r="100" spans="1:21" x14ac:dyDescent="0.3">
      <c r="A100" s="58"/>
      <c r="B100" s="52"/>
      <c r="C100" s="1" t="s">
        <v>361</v>
      </c>
      <c r="D100" s="1" t="s">
        <v>131</v>
      </c>
      <c r="E100" s="17" t="s">
        <v>450</v>
      </c>
      <c r="F100" s="17"/>
      <c r="G100" s="24">
        <v>45307</v>
      </c>
      <c r="H100" s="50">
        <v>42</v>
      </c>
      <c r="I100" s="50" t="s">
        <v>200</v>
      </c>
      <c r="J100" s="26" t="s">
        <v>200</v>
      </c>
      <c r="K100" s="24" t="s">
        <v>200</v>
      </c>
      <c r="L100" s="24" t="s">
        <v>200</v>
      </c>
      <c r="M100" s="24">
        <v>45348</v>
      </c>
      <c r="N100" s="24" t="s">
        <v>410</v>
      </c>
      <c r="O100" s="24">
        <v>45348</v>
      </c>
      <c r="R100" s="4"/>
    </row>
    <row r="101" spans="1:21" ht="28.8" x14ac:dyDescent="0.3">
      <c r="A101" s="58"/>
      <c r="B101" s="52" t="s">
        <v>79</v>
      </c>
      <c r="C101" s="1" t="s">
        <v>360</v>
      </c>
      <c r="D101" s="1" t="s">
        <v>130</v>
      </c>
      <c r="E101" s="17" t="s">
        <v>231</v>
      </c>
      <c r="F101" s="17" t="s">
        <v>326</v>
      </c>
      <c r="G101" s="24">
        <v>45287</v>
      </c>
      <c r="H101" s="50">
        <v>90</v>
      </c>
      <c r="I101" s="51" t="s">
        <v>200</v>
      </c>
      <c r="J101" s="26" t="s">
        <v>200</v>
      </c>
      <c r="K101" s="24" t="s">
        <v>200</v>
      </c>
      <c r="L101" s="24" t="s">
        <v>200</v>
      </c>
      <c r="M101" s="24">
        <v>45377</v>
      </c>
      <c r="N101" s="24" t="s">
        <v>411</v>
      </c>
      <c r="O101" s="24">
        <v>45377</v>
      </c>
    </row>
    <row r="102" spans="1:21" ht="100.8" x14ac:dyDescent="0.3">
      <c r="A102" s="58"/>
      <c r="B102" s="52"/>
      <c r="C102" s="1" t="s">
        <v>362</v>
      </c>
      <c r="D102" s="1" t="s">
        <v>130</v>
      </c>
      <c r="E102" s="17" t="s">
        <v>212</v>
      </c>
      <c r="F102" s="17" t="s">
        <v>319</v>
      </c>
      <c r="G102" s="24">
        <v>44884</v>
      </c>
      <c r="H102" s="50">
        <f>286</f>
        <v>286</v>
      </c>
      <c r="I102" s="51" t="s">
        <v>417</v>
      </c>
      <c r="J102" s="25" t="s">
        <v>454</v>
      </c>
      <c r="K102" s="24">
        <v>45308</v>
      </c>
      <c r="L102" s="26">
        <v>157</v>
      </c>
      <c r="M102" s="24">
        <v>45464</v>
      </c>
      <c r="N102" s="24" t="s">
        <v>411</v>
      </c>
      <c r="O102" s="24">
        <v>45443</v>
      </c>
    </row>
    <row r="103" spans="1:21" x14ac:dyDescent="0.3">
      <c r="A103" s="58"/>
      <c r="B103" s="52"/>
      <c r="C103" s="1" t="s">
        <v>33</v>
      </c>
      <c r="D103" s="1" t="s">
        <v>131</v>
      </c>
      <c r="E103" s="17" t="s">
        <v>450</v>
      </c>
      <c r="F103" s="17"/>
      <c r="G103" s="24">
        <v>45307</v>
      </c>
      <c r="H103" s="50">
        <v>42</v>
      </c>
      <c r="I103" s="50" t="s">
        <v>200</v>
      </c>
      <c r="J103" s="26" t="s">
        <v>200</v>
      </c>
      <c r="K103" s="24" t="s">
        <v>200</v>
      </c>
      <c r="L103" s="24" t="s">
        <v>200</v>
      </c>
      <c r="M103" s="24">
        <v>45348</v>
      </c>
      <c r="N103" s="24" t="s">
        <v>410</v>
      </c>
      <c r="O103" s="24">
        <v>45348</v>
      </c>
    </row>
    <row r="104" spans="1:21" ht="64.8" customHeight="1" x14ac:dyDescent="0.3">
      <c r="A104" s="58"/>
      <c r="B104" s="52"/>
      <c r="C104" s="1" t="s">
        <v>348</v>
      </c>
      <c r="D104" s="7" t="s">
        <v>188</v>
      </c>
      <c r="E104" s="17" t="s">
        <v>269</v>
      </c>
      <c r="F104" s="17"/>
      <c r="G104" s="24">
        <v>45307</v>
      </c>
      <c r="H104" s="50">
        <v>42</v>
      </c>
      <c r="I104" s="50" t="s">
        <v>200</v>
      </c>
      <c r="J104" s="26" t="s">
        <v>200</v>
      </c>
      <c r="K104" s="24" t="s">
        <v>200</v>
      </c>
      <c r="L104" s="24" t="s">
        <v>200</v>
      </c>
      <c r="M104" s="24">
        <v>45348</v>
      </c>
      <c r="N104" s="24" t="s">
        <v>410</v>
      </c>
      <c r="O104" s="24">
        <v>45348</v>
      </c>
      <c r="Q104" s="1" t="s">
        <v>3</v>
      </c>
      <c r="R104" s="1">
        <f t="shared" ref="R104" si="11">U104+V104+W104</f>
        <v>33000</v>
      </c>
      <c r="U104">
        <v>33000</v>
      </c>
    </row>
    <row r="105" spans="1:21" ht="100.8" x14ac:dyDescent="0.3">
      <c r="A105" s="58"/>
      <c r="B105" s="52"/>
      <c r="C105" s="7" t="s">
        <v>32</v>
      </c>
      <c r="D105" s="1" t="s">
        <v>130</v>
      </c>
      <c r="E105" s="17" t="s">
        <v>311</v>
      </c>
      <c r="F105" s="17" t="s">
        <v>319</v>
      </c>
      <c r="G105" s="24">
        <v>44884</v>
      </c>
      <c r="H105" s="50">
        <f>286</f>
        <v>286</v>
      </c>
      <c r="I105" s="51" t="s">
        <v>405</v>
      </c>
      <c r="J105" s="25" t="s">
        <v>454</v>
      </c>
      <c r="K105" s="24">
        <v>45308</v>
      </c>
      <c r="L105" s="26">
        <v>142</v>
      </c>
      <c r="M105" s="24">
        <v>45449</v>
      </c>
      <c r="N105" s="24" t="s">
        <v>411</v>
      </c>
      <c r="O105" s="24">
        <v>45443</v>
      </c>
    </row>
    <row r="106" spans="1:21" ht="57.6" x14ac:dyDescent="0.3">
      <c r="A106" s="58"/>
      <c r="B106" s="52"/>
      <c r="C106" s="1" t="s">
        <v>29</v>
      </c>
      <c r="D106" s="7" t="s">
        <v>131</v>
      </c>
      <c r="E106" s="17" t="s">
        <v>279</v>
      </c>
      <c r="F106" s="17" t="s">
        <v>391</v>
      </c>
      <c r="G106" s="24">
        <v>45307</v>
      </c>
      <c r="H106" s="50">
        <v>42</v>
      </c>
      <c r="I106" s="50" t="s">
        <v>376</v>
      </c>
      <c r="J106" s="49" t="s">
        <v>455</v>
      </c>
      <c r="K106" s="24">
        <v>45349</v>
      </c>
      <c r="L106" s="26">
        <v>42</v>
      </c>
      <c r="M106" s="24">
        <v>45390</v>
      </c>
      <c r="N106" s="24" t="s">
        <v>411</v>
      </c>
      <c r="O106" s="24">
        <v>45390</v>
      </c>
    </row>
    <row r="107" spans="1:21" x14ac:dyDescent="0.3">
      <c r="A107" s="58"/>
      <c r="B107" s="52" t="s">
        <v>82</v>
      </c>
      <c r="C107" s="1" t="s">
        <v>345</v>
      </c>
      <c r="D107" s="7" t="s">
        <v>131</v>
      </c>
      <c r="E107" s="17" t="s">
        <v>450</v>
      </c>
      <c r="F107" s="17"/>
      <c r="G107" s="24">
        <v>45307</v>
      </c>
      <c r="H107" s="50">
        <v>42</v>
      </c>
      <c r="I107" s="50" t="s">
        <v>200</v>
      </c>
      <c r="J107" s="26" t="s">
        <v>200</v>
      </c>
      <c r="K107" s="24" t="s">
        <v>200</v>
      </c>
      <c r="L107" s="24" t="s">
        <v>200</v>
      </c>
      <c r="M107" s="24">
        <v>45348</v>
      </c>
      <c r="N107" s="24" t="s">
        <v>410</v>
      </c>
      <c r="O107" s="24">
        <v>45348</v>
      </c>
    </row>
    <row r="108" spans="1:21" ht="62.4" customHeight="1" x14ac:dyDescent="0.3">
      <c r="A108" s="58"/>
      <c r="B108" s="52"/>
      <c r="C108" s="1" t="s">
        <v>346</v>
      </c>
      <c r="D108" s="7" t="s">
        <v>131</v>
      </c>
      <c r="E108" s="17" t="s">
        <v>450</v>
      </c>
      <c r="F108" s="17"/>
      <c r="G108" s="24">
        <v>45307</v>
      </c>
      <c r="H108" s="50">
        <v>42</v>
      </c>
      <c r="I108" s="50" t="s">
        <v>200</v>
      </c>
      <c r="J108" s="26" t="s">
        <v>200</v>
      </c>
      <c r="K108" s="24" t="s">
        <v>200</v>
      </c>
      <c r="L108" s="24" t="s">
        <v>200</v>
      </c>
      <c r="M108" s="24">
        <v>45348</v>
      </c>
      <c r="N108" s="24" t="s">
        <v>410</v>
      </c>
      <c r="O108" s="24">
        <v>45348</v>
      </c>
      <c r="Q108" s="1" t="s">
        <v>3</v>
      </c>
      <c r="R108" s="1">
        <f t="shared" ref="R108" si="12">U108+V108+W108</f>
        <v>33000</v>
      </c>
      <c r="U108">
        <v>33000</v>
      </c>
    </row>
    <row r="109" spans="1:21" ht="100.8" x14ac:dyDescent="0.3">
      <c r="A109" s="58"/>
      <c r="B109" s="52"/>
      <c r="C109" s="7" t="s">
        <v>32</v>
      </c>
      <c r="D109" s="1" t="s">
        <v>130</v>
      </c>
      <c r="E109" s="17" t="s">
        <v>311</v>
      </c>
      <c r="F109" s="17" t="s">
        <v>319</v>
      </c>
      <c r="G109" s="24">
        <v>44884</v>
      </c>
      <c r="H109" s="50">
        <f>286</f>
        <v>286</v>
      </c>
      <c r="I109" s="51" t="s">
        <v>405</v>
      </c>
      <c r="J109" s="25" t="s">
        <v>454</v>
      </c>
      <c r="K109" s="24">
        <v>45308</v>
      </c>
      <c r="L109" s="26">
        <v>142</v>
      </c>
      <c r="M109" s="24">
        <v>45449</v>
      </c>
      <c r="N109" s="24" t="s">
        <v>411</v>
      </c>
      <c r="O109" s="24">
        <v>45443</v>
      </c>
    </row>
    <row r="110" spans="1:21" x14ac:dyDescent="0.3">
      <c r="A110" s="58"/>
      <c r="B110" s="52"/>
      <c r="C110" s="1" t="s">
        <v>363</v>
      </c>
      <c r="D110" s="7" t="s">
        <v>131</v>
      </c>
      <c r="E110" s="17" t="s">
        <v>450</v>
      </c>
      <c r="F110" s="17"/>
      <c r="G110" s="24">
        <v>45307</v>
      </c>
      <c r="H110" s="50">
        <v>42</v>
      </c>
      <c r="I110" s="50" t="s">
        <v>200</v>
      </c>
      <c r="J110" s="26" t="s">
        <v>200</v>
      </c>
      <c r="K110" s="24" t="s">
        <v>200</v>
      </c>
      <c r="L110" s="24" t="s">
        <v>200</v>
      </c>
      <c r="M110" s="24">
        <v>45348</v>
      </c>
      <c r="N110" s="24" t="s">
        <v>410</v>
      </c>
      <c r="O110" s="24">
        <v>45348</v>
      </c>
    </row>
    <row r="111" spans="1:21" ht="72" x14ac:dyDescent="0.3">
      <c r="A111" s="58"/>
      <c r="B111" s="59" t="s">
        <v>83</v>
      </c>
      <c r="C111" s="1" t="s">
        <v>58</v>
      </c>
      <c r="D111" s="7" t="s">
        <v>131</v>
      </c>
      <c r="E111" s="17" t="s">
        <v>432</v>
      </c>
      <c r="F111" s="17" t="s">
        <v>457</v>
      </c>
      <c r="G111" s="24">
        <v>45307</v>
      </c>
      <c r="H111" s="50">
        <v>42</v>
      </c>
      <c r="I111" s="50" t="s">
        <v>239</v>
      </c>
      <c r="J111" s="49" t="s">
        <v>455</v>
      </c>
      <c r="K111" s="24">
        <v>45403</v>
      </c>
      <c r="L111" s="26">
        <v>42</v>
      </c>
      <c r="M111" s="24">
        <v>45444</v>
      </c>
      <c r="N111" s="24" t="s">
        <v>411</v>
      </c>
      <c r="O111" s="24">
        <v>45443</v>
      </c>
      <c r="Q111" s="1" t="s">
        <v>5</v>
      </c>
      <c r="R111" s="1">
        <v>14304.5</v>
      </c>
    </row>
    <row r="112" spans="1:21" ht="100.8" x14ac:dyDescent="0.3">
      <c r="A112" s="58"/>
      <c r="B112" s="56"/>
      <c r="C112" s="1" t="s">
        <v>74</v>
      </c>
      <c r="D112" s="1" t="s">
        <v>130</v>
      </c>
      <c r="E112" s="41" t="s">
        <v>262</v>
      </c>
      <c r="F112" s="17" t="s">
        <v>326</v>
      </c>
      <c r="G112" s="24">
        <v>44884</v>
      </c>
      <c r="H112" s="50">
        <f>286</f>
        <v>286</v>
      </c>
      <c r="I112" s="51" t="s">
        <v>460</v>
      </c>
      <c r="J112" s="25" t="s">
        <v>454</v>
      </c>
      <c r="K112" s="24">
        <v>45288</v>
      </c>
      <c r="L112" s="26">
        <v>115</v>
      </c>
      <c r="M112" s="24">
        <v>45402</v>
      </c>
      <c r="N112" s="24" t="s">
        <v>411</v>
      </c>
      <c r="O112" s="24">
        <v>45402</v>
      </c>
    </row>
    <row r="113" spans="1:21" ht="57.6" x14ac:dyDescent="0.3">
      <c r="A113" s="58"/>
      <c r="B113" s="56"/>
      <c r="C113" s="1" t="s">
        <v>364</v>
      </c>
      <c r="D113" s="7" t="s">
        <v>131</v>
      </c>
      <c r="E113" s="17" t="s">
        <v>240</v>
      </c>
      <c r="F113" s="17" t="s">
        <v>326</v>
      </c>
      <c r="G113" s="24">
        <v>45307</v>
      </c>
      <c r="H113" s="50">
        <v>42</v>
      </c>
      <c r="I113" s="50" t="s">
        <v>239</v>
      </c>
      <c r="J113" s="49" t="s">
        <v>455</v>
      </c>
      <c r="K113" s="24">
        <v>45403</v>
      </c>
      <c r="L113" s="26">
        <v>42</v>
      </c>
      <c r="M113" s="24">
        <v>45444</v>
      </c>
      <c r="N113" s="24" t="s">
        <v>411</v>
      </c>
      <c r="O113" s="24">
        <v>45443</v>
      </c>
    </row>
    <row r="114" spans="1:21" ht="100.8" x14ac:dyDescent="0.3">
      <c r="A114" s="58"/>
      <c r="B114" s="56"/>
      <c r="C114" s="1" t="s">
        <v>171</v>
      </c>
      <c r="D114" s="1" t="s">
        <v>130</v>
      </c>
      <c r="E114" s="17" t="s">
        <v>241</v>
      </c>
      <c r="F114" s="17" t="s">
        <v>326</v>
      </c>
      <c r="G114" s="24">
        <v>44884</v>
      </c>
      <c r="H114" s="50">
        <v>286</v>
      </c>
      <c r="I114" s="51" t="s">
        <v>233</v>
      </c>
      <c r="J114" s="25" t="s">
        <v>454</v>
      </c>
      <c r="K114" s="24">
        <v>45378</v>
      </c>
      <c r="L114" s="26">
        <v>91</v>
      </c>
      <c r="M114" s="24">
        <v>45468</v>
      </c>
      <c r="N114" s="24" t="s">
        <v>411</v>
      </c>
      <c r="O114" s="24">
        <v>45443</v>
      </c>
    </row>
    <row r="115" spans="1:21" ht="100.8" x14ac:dyDescent="0.3">
      <c r="A115" s="58"/>
      <c r="B115" s="56"/>
      <c r="C115" s="1" t="s">
        <v>85</v>
      </c>
      <c r="D115" s="1" t="s">
        <v>130</v>
      </c>
      <c r="E115" s="17" t="s">
        <v>241</v>
      </c>
      <c r="F115" s="17" t="s">
        <v>326</v>
      </c>
      <c r="G115" s="24">
        <v>44884</v>
      </c>
      <c r="H115" s="50">
        <v>286</v>
      </c>
      <c r="I115" s="51" t="s">
        <v>233</v>
      </c>
      <c r="J115" s="25" t="s">
        <v>454</v>
      </c>
      <c r="K115" s="24">
        <v>45378</v>
      </c>
      <c r="L115" s="26">
        <v>91</v>
      </c>
      <c r="M115" s="24">
        <v>45468</v>
      </c>
      <c r="N115" s="24" t="s">
        <v>411</v>
      </c>
      <c r="O115" s="24">
        <v>45443</v>
      </c>
    </row>
    <row r="116" spans="1:21" ht="100.8" x14ac:dyDescent="0.3">
      <c r="A116" s="58"/>
      <c r="B116" s="56"/>
      <c r="C116" s="1" t="s">
        <v>365</v>
      </c>
      <c r="D116" s="1" t="s">
        <v>130</v>
      </c>
      <c r="E116" s="17" t="s">
        <v>241</v>
      </c>
      <c r="F116" s="17" t="s">
        <v>326</v>
      </c>
      <c r="G116" s="24">
        <v>44884</v>
      </c>
      <c r="H116" s="50">
        <v>286</v>
      </c>
      <c r="I116" s="51" t="s">
        <v>233</v>
      </c>
      <c r="J116" s="25" t="s">
        <v>454</v>
      </c>
      <c r="K116" s="24">
        <v>45378</v>
      </c>
      <c r="L116" s="26">
        <v>91</v>
      </c>
      <c r="M116" s="24">
        <v>45468</v>
      </c>
      <c r="N116" s="24" t="s">
        <v>411</v>
      </c>
      <c r="O116" s="24">
        <v>45443</v>
      </c>
    </row>
    <row r="117" spans="1:21" ht="100.8" x14ac:dyDescent="0.3">
      <c r="A117" s="58"/>
      <c r="B117" s="56"/>
      <c r="C117" s="1" t="s">
        <v>366</v>
      </c>
      <c r="D117" s="1" t="s">
        <v>130</v>
      </c>
      <c r="E117" s="17" t="s">
        <v>241</v>
      </c>
      <c r="F117" s="17" t="s">
        <v>326</v>
      </c>
      <c r="G117" s="24">
        <v>44884</v>
      </c>
      <c r="H117" s="50">
        <v>286</v>
      </c>
      <c r="I117" s="51" t="s">
        <v>233</v>
      </c>
      <c r="J117" s="25" t="s">
        <v>454</v>
      </c>
      <c r="K117" s="24">
        <v>45378</v>
      </c>
      <c r="L117" s="26">
        <v>91</v>
      </c>
      <c r="M117" s="24">
        <v>45468</v>
      </c>
      <c r="N117" s="24" t="s">
        <v>411</v>
      </c>
      <c r="O117" s="24">
        <v>45443</v>
      </c>
    </row>
    <row r="118" spans="1:21" ht="100.8" x14ac:dyDescent="0.3">
      <c r="A118" s="58"/>
      <c r="B118" s="57"/>
      <c r="C118" s="7" t="s">
        <v>367</v>
      </c>
      <c r="D118" s="1" t="s">
        <v>130</v>
      </c>
      <c r="E118" s="17" t="s">
        <v>280</v>
      </c>
      <c r="F118" s="17" t="s">
        <v>319</v>
      </c>
      <c r="G118" s="24">
        <v>44884</v>
      </c>
      <c r="H118" s="50">
        <f>286</f>
        <v>286</v>
      </c>
      <c r="I118" s="51" t="s">
        <v>405</v>
      </c>
      <c r="J118" s="25" t="s">
        <v>454</v>
      </c>
      <c r="K118" s="24">
        <v>45308</v>
      </c>
      <c r="L118" s="26">
        <v>142</v>
      </c>
      <c r="M118" s="24">
        <v>45449</v>
      </c>
      <c r="N118" s="24" t="s">
        <v>411</v>
      </c>
      <c r="O118" s="24">
        <v>45443</v>
      </c>
    </row>
    <row r="119" spans="1:21" ht="100.8" x14ac:dyDescent="0.3">
      <c r="A119" s="58"/>
      <c r="B119" s="52" t="s">
        <v>88</v>
      </c>
      <c r="C119" s="1" t="s">
        <v>360</v>
      </c>
      <c r="D119" s="1" t="s">
        <v>130</v>
      </c>
      <c r="E119" s="17" t="s">
        <v>262</v>
      </c>
      <c r="F119" s="17" t="s">
        <v>326</v>
      </c>
      <c r="G119" s="24">
        <v>44884</v>
      </c>
      <c r="H119" s="50">
        <f>286</f>
        <v>286</v>
      </c>
      <c r="I119" s="51" t="s">
        <v>460</v>
      </c>
      <c r="J119" s="25" t="s">
        <v>454</v>
      </c>
      <c r="K119" s="24">
        <v>45288</v>
      </c>
      <c r="L119" s="26">
        <v>115</v>
      </c>
      <c r="M119" s="24">
        <v>45402</v>
      </c>
      <c r="N119" s="24" t="s">
        <v>411</v>
      </c>
      <c r="O119" s="24">
        <v>45402</v>
      </c>
    </row>
    <row r="120" spans="1:21" ht="57.6" x14ac:dyDescent="0.3">
      <c r="A120" s="58"/>
      <c r="B120" s="52"/>
      <c r="C120" s="1" t="s">
        <v>187</v>
      </c>
      <c r="D120" s="7" t="s">
        <v>131</v>
      </c>
      <c r="E120" s="17" t="s">
        <v>240</v>
      </c>
      <c r="F120" s="17" t="s">
        <v>326</v>
      </c>
      <c r="G120" s="24">
        <v>45307</v>
      </c>
      <c r="H120" s="50">
        <v>42</v>
      </c>
      <c r="I120" s="50" t="s">
        <v>239</v>
      </c>
      <c r="J120" s="49" t="s">
        <v>455</v>
      </c>
      <c r="K120" s="24">
        <v>45403</v>
      </c>
      <c r="L120" s="26">
        <v>42</v>
      </c>
      <c r="M120" s="24">
        <v>45444</v>
      </c>
      <c r="N120" s="24" t="s">
        <v>411</v>
      </c>
      <c r="O120" s="24">
        <v>45443</v>
      </c>
      <c r="Q120" s="1" t="s">
        <v>3</v>
      </c>
      <c r="R120" s="1">
        <f t="shared" ref="R120" si="13">U120+V120+W120</f>
        <v>33000</v>
      </c>
      <c r="U120">
        <v>33000</v>
      </c>
    </row>
    <row r="121" spans="1:21" ht="43.2" x14ac:dyDescent="0.3">
      <c r="A121" s="58"/>
      <c r="B121" s="52"/>
      <c r="C121" s="1" t="s">
        <v>437</v>
      </c>
      <c r="D121" s="1" t="s">
        <v>131</v>
      </c>
      <c r="E121" s="17" t="s">
        <v>436</v>
      </c>
      <c r="F121" s="17" t="s">
        <v>394</v>
      </c>
      <c r="G121" s="24">
        <v>45307</v>
      </c>
      <c r="H121" s="50">
        <v>42</v>
      </c>
      <c r="I121" s="50" t="s">
        <v>426</v>
      </c>
      <c r="J121" s="49" t="s">
        <v>455</v>
      </c>
      <c r="K121" s="24">
        <v>45370</v>
      </c>
      <c r="L121" s="26">
        <v>42</v>
      </c>
      <c r="M121" s="24">
        <v>45411</v>
      </c>
      <c r="N121" s="24" t="s">
        <v>411</v>
      </c>
      <c r="O121" s="24">
        <v>45411</v>
      </c>
    </row>
    <row r="122" spans="1:21" ht="100.8" x14ac:dyDescent="0.3">
      <c r="A122" s="58"/>
      <c r="B122" s="52"/>
      <c r="C122" s="1" t="s">
        <v>362</v>
      </c>
      <c r="D122" s="1" t="s">
        <v>130</v>
      </c>
      <c r="E122" s="17" t="s">
        <v>241</v>
      </c>
      <c r="F122" s="17" t="s">
        <v>326</v>
      </c>
      <c r="G122" s="24">
        <v>44884</v>
      </c>
      <c r="H122" s="50">
        <v>286</v>
      </c>
      <c r="I122" s="51" t="s">
        <v>233</v>
      </c>
      <c r="J122" s="25" t="s">
        <v>454</v>
      </c>
      <c r="K122" s="24">
        <v>45378</v>
      </c>
      <c r="L122" s="26">
        <v>91</v>
      </c>
      <c r="M122" s="24">
        <v>45468</v>
      </c>
      <c r="N122" s="24" t="s">
        <v>411</v>
      </c>
      <c r="O122" s="24">
        <v>45443</v>
      </c>
    </row>
    <row r="123" spans="1:21" ht="100.8" x14ac:dyDescent="0.3">
      <c r="A123" s="58"/>
      <c r="B123" s="52"/>
      <c r="C123" s="7" t="s">
        <v>32</v>
      </c>
      <c r="D123" s="1" t="s">
        <v>130</v>
      </c>
      <c r="E123" s="17" t="s">
        <v>311</v>
      </c>
      <c r="F123" s="17" t="s">
        <v>319</v>
      </c>
      <c r="G123" s="24">
        <v>44884</v>
      </c>
      <c r="H123" s="50">
        <f>286</f>
        <v>286</v>
      </c>
      <c r="I123" s="51" t="s">
        <v>405</v>
      </c>
      <c r="J123" s="25" t="s">
        <v>454</v>
      </c>
      <c r="K123" s="24">
        <v>45308</v>
      </c>
      <c r="L123" s="26">
        <v>142</v>
      </c>
      <c r="M123" s="24">
        <v>45449</v>
      </c>
      <c r="N123" s="24" t="s">
        <v>411</v>
      </c>
      <c r="O123" s="24">
        <v>45443</v>
      </c>
    </row>
    <row r="124" spans="1:21" ht="72" x14ac:dyDescent="0.3">
      <c r="A124" s="58"/>
      <c r="B124" s="59" t="s">
        <v>90</v>
      </c>
      <c r="C124" s="1" t="s">
        <v>58</v>
      </c>
      <c r="D124" s="7" t="s">
        <v>131</v>
      </c>
      <c r="E124" s="17" t="s">
        <v>432</v>
      </c>
      <c r="F124" s="17" t="s">
        <v>457</v>
      </c>
      <c r="G124" s="24">
        <v>45307</v>
      </c>
      <c r="H124" s="50">
        <v>42</v>
      </c>
      <c r="I124" s="50" t="s">
        <v>239</v>
      </c>
      <c r="J124" s="49" t="s">
        <v>455</v>
      </c>
      <c r="K124" s="24">
        <v>45403</v>
      </c>
      <c r="L124" s="26">
        <v>42</v>
      </c>
      <c r="M124" s="24">
        <v>45444</v>
      </c>
      <c r="N124" s="24" t="s">
        <v>411</v>
      </c>
      <c r="O124" s="24">
        <v>45443</v>
      </c>
      <c r="Q124" s="1" t="s">
        <v>5</v>
      </c>
      <c r="R124" s="1">
        <v>14304.5</v>
      </c>
    </row>
    <row r="125" spans="1:21" ht="100.8" x14ac:dyDescent="0.3">
      <c r="A125" s="58"/>
      <c r="B125" s="56"/>
      <c r="C125" s="1" t="s">
        <v>74</v>
      </c>
      <c r="D125" s="1" t="s">
        <v>130</v>
      </c>
      <c r="E125" s="17" t="s">
        <v>262</v>
      </c>
      <c r="F125" s="17" t="s">
        <v>326</v>
      </c>
      <c r="G125" s="24">
        <v>44884</v>
      </c>
      <c r="H125" s="50">
        <f>286</f>
        <v>286</v>
      </c>
      <c r="I125" s="51" t="s">
        <v>460</v>
      </c>
      <c r="J125" s="25" t="s">
        <v>454</v>
      </c>
      <c r="K125" s="24">
        <v>45288</v>
      </c>
      <c r="L125" s="26">
        <v>115</v>
      </c>
      <c r="M125" s="24">
        <v>45402</v>
      </c>
      <c r="N125" s="24" t="s">
        <v>411</v>
      </c>
      <c r="O125" s="24">
        <v>45402</v>
      </c>
      <c r="Q125" s="1" t="s">
        <v>3</v>
      </c>
      <c r="R125" s="1">
        <f t="shared" ref="R125" si="14">U125+V125+W125</f>
        <v>33000</v>
      </c>
      <c r="U125">
        <v>33000</v>
      </c>
    </row>
    <row r="126" spans="1:21" ht="57.6" x14ac:dyDescent="0.3">
      <c r="A126" s="58"/>
      <c r="B126" s="56"/>
      <c r="C126" s="1" t="s">
        <v>187</v>
      </c>
      <c r="D126" s="7" t="s">
        <v>188</v>
      </c>
      <c r="E126" s="17" t="s">
        <v>240</v>
      </c>
      <c r="F126" s="17" t="s">
        <v>326</v>
      </c>
      <c r="G126" s="24">
        <v>45307</v>
      </c>
      <c r="H126" s="50">
        <v>42</v>
      </c>
      <c r="I126" s="50" t="s">
        <v>239</v>
      </c>
      <c r="J126" s="49" t="s">
        <v>455</v>
      </c>
      <c r="K126" s="24">
        <v>45403</v>
      </c>
      <c r="L126" s="26">
        <v>42</v>
      </c>
      <c r="M126" s="24">
        <v>45444</v>
      </c>
      <c r="N126" s="24" t="s">
        <v>411</v>
      </c>
      <c r="O126" s="24">
        <v>45443</v>
      </c>
    </row>
    <row r="127" spans="1:21" ht="60.6" customHeight="1" x14ac:dyDescent="0.3">
      <c r="A127" s="58"/>
      <c r="B127" s="56"/>
      <c r="C127" s="1" t="s">
        <v>283</v>
      </c>
      <c r="D127" s="1" t="s">
        <v>131</v>
      </c>
      <c r="E127" s="17" t="s">
        <v>438</v>
      </c>
      <c r="F127" s="17" t="s">
        <v>394</v>
      </c>
      <c r="G127" s="24">
        <v>45307</v>
      </c>
      <c r="H127" s="50">
        <v>42</v>
      </c>
      <c r="I127" s="50" t="s">
        <v>426</v>
      </c>
      <c r="J127" s="49" t="s">
        <v>455</v>
      </c>
      <c r="K127" s="24">
        <v>45370</v>
      </c>
      <c r="L127" s="26">
        <v>42</v>
      </c>
      <c r="M127" s="24">
        <v>45411</v>
      </c>
      <c r="N127" s="24" t="s">
        <v>411</v>
      </c>
      <c r="O127" s="24">
        <v>45411</v>
      </c>
    </row>
    <row r="128" spans="1:21" ht="100.8" x14ac:dyDescent="0.3">
      <c r="A128" s="58"/>
      <c r="B128" s="56"/>
      <c r="C128" s="7" t="s">
        <v>32</v>
      </c>
      <c r="D128" s="1" t="s">
        <v>130</v>
      </c>
      <c r="E128" s="17" t="s">
        <v>311</v>
      </c>
      <c r="F128" s="17" t="s">
        <v>319</v>
      </c>
      <c r="G128" s="24">
        <v>44884</v>
      </c>
      <c r="H128" s="50">
        <f>286</f>
        <v>286</v>
      </c>
      <c r="I128" s="51" t="s">
        <v>405</v>
      </c>
      <c r="J128" s="25" t="s">
        <v>454</v>
      </c>
      <c r="K128" s="24">
        <v>45308</v>
      </c>
      <c r="L128" s="26">
        <v>142</v>
      </c>
      <c r="M128" s="24">
        <v>45449</v>
      </c>
      <c r="N128" s="24" t="s">
        <v>411</v>
      </c>
      <c r="O128" s="24">
        <v>45443</v>
      </c>
      <c r="Q128" s="1" t="s">
        <v>5</v>
      </c>
      <c r="R128" s="1">
        <v>14304.5</v>
      </c>
    </row>
    <row r="129" spans="1:21" ht="100.8" x14ac:dyDescent="0.3">
      <c r="A129" s="58"/>
      <c r="B129" s="56"/>
      <c r="C129" s="1" t="s">
        <v>190</v>
      </c>
      <c r="D129" s="7" t="s">
        <v>130</v>
      </c>
      <c r="E129" s="17" t="s">
        <v>241</v>
      </c>
      <c r="F129" s="17" t="s">
        <v>326</v>
      </c>
      <c r="G129" s="24">
        <v>44884</v>
      </c>
      <c r="H129" s="50">
        <v>286</v>
      </c>
      <c r="I129" s="51" t="s">
        <v>233</v>
      </c>
      <c r="J129" s="25" t="s">
        <v>454</v>
      </c>
      <c r="K129" s="24">
        <v>45378</v>
      </c>
      <c r="L129" s="26">
        <v>91</v>
      </c>
      <c r="M129" s="24">
        <v>45468</v>
      </c>
      <c r="N129" s="24" t="s">
        <v>411</v>
      </c>
      <c r="O129" s="24">
        <v>45443</v>
      </c>
    </row>
    <row r="130" spans="1:21" ht="100.8" x14ac:dyDescent="0.3">
      <c r="A130" s="58"/>
      <c r="B130" s="59" t="s">
        <v>258</v>
      </c>
      <c r="C130" s="7" t="s">
        <v>32</v>
      </c>
      <c r="D130" s="1" t="s">
        <v>130</v>
      </c>
      <c r="E130" s="17" t="s">
        <v>311</v>
      </c>
      <c r="F130" s="17" t="s">
        <v>319</v>
      </c>
      <c r="G130" s="24">
        <v>44884</v>
      </c>
      <c r="H130" s="50">
        <f>286</f>
        <v>286</v>
      </c>
      <c r="I130" s="51" t="s">
        <v>405</v>
      </c>
      <c r="J130" s="25" t="s">
        <v>454</v>
      </c>
      <c r="K130" s="24">
        <v>45308</v>
      </c>
      <c r="L130" s="26">
        <v>142</v>
      </c>
      <c r="M130" s="24">
        <v>45449</v>
      </c>
      <c r="N130" s="24" t="s">
        <v>411</v>
      </c>
      <c r="O130" s="24">
        <v>45443</v>
      </c>
      <c r="Q130" s="1" t="s">
        <v>5</v>
      </c>
      <c r="R130" s="1">
        <v>14304.5</v>
      </c>
    </row>
    <row r="131" spans="1:21" ht="72" x14ac:dyDescent="0.3">
      <c r="A131" s="58"/>
      <c r="B131" s="56"/>
      <c r="C131" s="1" t="s">
        <v>259</v>
      </c>
      <c r="D131" s="7" t="s">
        <v>131</v>
      </c>
      <c r="E131" s="17" t="s">
        <v>439</v>
      </c>
      <c r="F131" s="17" t="s">
        <v>394</v>
      </c>
      <c r="G131" s="24">
        <v>45307</v>
      </c>
      <c r="H131" s="50">
        <v>42</v>
      </c>
      <c r="I131" s="50" t="s">
        <v>376</v>
      </c>
      <c r="J131" s="49" t="s">
        <v>455</v>
      </c>
      <c r="K131" s="24">
        <v>45349</v>
      </c>
      <c r="L131" s="26">
        <v>42</v>
      </c>
      <c r="M131" s="24">
        <v>45390</v>
      </c>
      <c r="N131" s="24" t="s">
        <v>411</v>
      </c>
      <c r="O131" s="24">
        <v>45390</v>
      </c>
    </row>
    <row r="132" spans="1:21" ht="87.6" customHeight="1" x14ac:dyDescent="0.3">
      <c r="A132" s="58"/>
      <c r="B132" s="56"/>
      <c r="C132" s="2" t="s">
        <v>19</v>
      </c>
      <c r="D132" s="1" t="s">
        <v>130</v>
      </c>
      <c r="E132" s="17" t="s">
        <v>427</v>
      </c>
      <c r="F132" s="17" t="s">
        <v>422</v>
      </c>
      <c r="G132" s="24">
        <v>44884</v>
      </c>
      <c r="H132" s="50">
        <v>286</v>
      </c>
      <c r="I132" s="51" t="s">
        <v>407</v>
      </c>
      <c r="J132" s="25" t="s">
        <v>454</v>
      </c>
      <c r="K132" s="24">
        <v>45374</v>
      </c>
      <c r="L132" s="26">
        <v>100</v>
      </c>
      <c r="M132" s="24">
        <v>45473</v>
      </c>
      <c r="N132" s="24" t="s">
        <v>411</v>
      </c>
      <c r="O132" s="24">
        <v>45443</v>
      </c>
      <c r="Q132" s="1" t="s">
        <v>2</v>
      </c>
      <c r="R132" s="1">
        <f t="shared" ref="R132:R134" si="15">U132+V132+W132</f>
        <v>6664</v>
      </c>
      <c r="U132">
        <f>1666*4</f>
        <v>6664</v>
      </c>
    </row>
    <row r="133" spans="1:21" ht="86.4" x14ac:dyDescent="0.3">
      <c r="A133" s="58"/>
      <c r="B133" s="56"/>
      <c r="C133" s="1" t="s">
        <v>305</v>
      </c>
      <c r="D133" s="1" t="s">
        <v>130</v>
      </c>
      <c r="E133" s="17" t="s">
        <v>423</v>
      </c>
      <c r="F133" s="17" t="s">
        <v>422</v>
      </c>
      <c r="G133" s="24">
        <v>45369</v>
      </c>
      <c r="H133" s="50">
        <v>30</v>
      </c>
      <c r="I133" s="51" t="s">
        <v>200</v>
      </c>
      <c r="J133" s="27" t="s">
        <v>200</v>
      </c>
      <c r="K133" s="24" t="s">
        <v>200</v>
      </c>
      <c r="L133" s="24" t="s">
        <v>200</v>
      </c>
      <c r="M133" s="24">
        <v>45399</v>
      </c>
      <c r="N133" s="24" t="s">
        <v>411</v>
      </c>
      <c r="O133" s="24">
        <v>45399</v>
      </c>
      <c r="Q133" s="1" t="s">
        <v>3</v>
      </c>
      <c r="R133" s="1">
        <f t="shared" si="15"/>
        <v>33000</v>
      </c>
      <c r="U133">
        <v>33000</v>
      </c>
    </row>
    <row r="134" spans="1:21" ht="60.6" customHeight="1" x14ac:dyDescent="0.3">
      <c r="A134" s="58"/>
      <c r="B134" s="56"/>
      <c r="C134" s="1" t="s">
        <v>346</v>
      </c>
      <c r="D134" s="7" t="s">
        <v>131</v>
      </c>
      <c r="E134" s="17" t="s">
        <v>450</v>
      </c>
      <c r="F134" s="17"/>
      <c r="G134" s="24">
        <v>45307</v>
      </c>
      <c r="H134" s="50">
        <v>42</v>
      </c>
      <c r="I134" s="50" t="s">
        <v>200</v>
      </c>
      <c r="J134" s="26" t="s">
        <v>200</v>
      </c>
      <c r="K134" s="24" t="s">
        <v>200</v>
      </c>
      <c r="L134" s="24" t="s">
        <v>200</v>
      </c>
      <c r="M134" s="24">
        <v>45348</v>
      </c>
      <c r="N134" s="24" t="s">
        <v>410</v>
      </c>
      <c r="O134" s="24">
        <v>45348</v>
      </c>
      <c r="Q134" s="1" t="s">
        <v>3</v>
      </c>
      <c r="R134" s="1">
        <f t="shared" si="15"/>
        <v>33000</v>
      </c>
      <c r="U134">
        <v>33000</v>
      </c>
    </row>
    <row r="135" spans="1:21" ht="100.8" x14ac:dyDescent="0.3">
      <c r="A135" s="58"/>
      <c r="B135" s="56"/>
      <c r="C135" s="1" t="s">
        <v>20</v>
      </c>
      <c r="D135" s="1" t="s">
        <v>130</v>
      </c>
      <c r="E135" s="17" t="s">
        <v>285</v>
      </c>
      <c r="F135" s="17" t="s">
        <v>319</v>
      </c>
      <c r="G135" s="24">
        <v>44884</v>
      </c>
      <c r="H135" s="50">
        <v>286</v>
      </c>
      <c r="I135" s="51" t="s">
        <v>407</v>
      </c>
      <c r="J135" s="25" t="s">
        <v>454</v>
      </c>
      <c r="K135" s="24">
        <v>45374</v>
      </c>
      <c r="L135" s="26">
        <v>100</v>
      </c>
      <c r="M135" s="24">
        <v>45473</v>
      </c>
      <c r="N135" s="24" t="s">
        <v>411</v>
      </c>
      <c r="O135" s="24">
        <v>45443</v>
      </c>
    </row>
    <row r="136" spans="1:21" x14ac:dyDescent="0.3">
      <c r="A136" s="58"/>
      <c r="B136" s="56"/>
      <c r="C136" s="1" t="s">
        <v>29</v>
      </c>
      <c r="D136" s="7" t="s">
        <v>131</v>
      </c>
      <c r="E136" s="17" t="s">
        <v>450</v>
      </c>
      <c r="F136" s="17"/>
      <c r="G136" s="24">
        <v>45307</v>
      </c>
      <c r="H136" s="50">
        <v>42</v>
      </c>
      <c r="I136" s="50" t="s">
        <v>200</v>
      </c>
      <c r="J136" s="26" t="s">
        <v>200</v>
      </c>
      <c r="K136" s="24" t="s">
        <v>200</v>
      </c>
      <c r="L136" s="24" t="s">
        <v>200</v>
      </c>
      <c r="M136" s="24">
        <v>45348</v>
      </c>
      <c r="N136" s="24" t="s">
        <v>410</v>
      </c>
      <c r="O136" s="24">
        <v>45348</v>
      </c>
    </row>
    <row r="137" spans="1:21" ht="100.8" x14ac:dyDescent="0.3">
      <c r="A137" s="58"/>
      <c r="B137" s="59" t="s">
        <v>94</v>
      </c>
      <c r="C137" s="7" t="s">
        <v>32</v>
      </c>
      <c r="D137" s="1" t="s">
        <v>130</v>
      </c>
      <c r="E137" s="17" t="s">
        <v>311</v>
      </c>
      <c r="F137" s="17" t="s">
        <v>319</v>
      </c>
      <c r="G137" s="24">
        <v>44884</v>
      </c>
      <c r="H137" s="50">
        <f>286</f>
        <v>286</v>
      </c>
      <c r="I137" s="51" t="s">
        <v>405</v>
      </c>
      <c r="J137" s="25" t="s">
        <v>454</v>
      </c>
      <c r="K137" s="24">
        <v>45308</v>
      </c>
      <c r="L137" s="26">
        <v>142</v>
      </c>
      <c r="M137" s="24">
        <v>45449</v>
      </c>
      <c r="N137" s="24" t="s">
        <v>411</v>
      </c>
      <c r="O137" s="24">
        <v>45443</v>
      </c>
      <c r="Q137" s="1" t="s">
        <v>5</v>
      </c>
      <c r="R137" s="1">
        <v>14304.5</v>
      </c>
    </row>
    <row r="138" spans="1:21" ht="73.2" customHeight="1" x14ac:dyDescent="0.3">
      <c r="A138" s="58"/>
      <c r="B138" s="56"/>
      <c r="C138" s="1" t="s">
        <v>91</v>
      </c>
      <c r="D138" s="7" t="s">
        <v>131</v>
      </c>
      <c r="E138" s="17" t="s">
        <v>439</v>
      </c>
      <c r="F138" s="17" t="s">
        <v>394</v>
      </c>
      <c r="G138" s="24">
        <v>45307</v>
      </c>
      <c r="H138" s="50">
        <v>42</v>
      </c>
      <c r="I138" s="50" t="s">
        <v>376</v>
      </c>
      <c r="J138" s="49" t="s">
        <v>455</v>
      </c>
      <c r="K138" s="24">
        <v>45349</v>
      </c>
      <c r="L138" s="26">
        <v>42</v>
      </c>
      <c r="M138" s="24">
        <v>45390</v>
      </c>
      <c r="N138" s="24" t="s">
        <v>411</v>
      </c>
      <c r="O138" s="24">
        <v>45390</v>
      </c>
    </row>
    <row r="139" spans="1:21" ht="60.6" customHeight="1" x14ac:dyDescent="0.3">
      <c r="A139" s="58"/>
      <c r="B139" s="56"/>
      <c r="C139" s="1" t="s">
        <v>368</v>
      </c>
      <c r="D139" s="7" t="s">
        <v>188</v>
      </c>
      <c r="E139" s="17" t="s">
        <v>269</v>
      </c>
      <c r="F139" s="17"/>
      <c r="G139" s="24">
        <v>45307</v>
      </c>
      <c r="H139" s="50">
        <v>42</v>
      </c>
      <c r="I139" s="50" t="s">
        <v>200</v>
      </c>
      <c r="J139" s="26" t="s">
        <v>200</v>
      </c>
      <c r="K139" s="24" t="s">
        <v>200</v>
      </c>
      <c r="L139" s="24" t="s">
        <v>200</v>
      </c>
      <c r="M139" s="24">
        <v>45348</v>
      </c>
      <c r="N139" s="24" t="s">
        <v>410</v>
      </c>
      <c r="O139" s="24">
        <v>45348</v>
      </c>
    </row>
    <row r="140" spans="1:21" x14ac:dyDescent="0.3">
      <c r="A140" s="58"/>
      <c r="B140" s="56"/>
      <c r="C140" s="1" t="s">
        <v>29</v>
      </c>
      <c r="D140" s="7" t="s">
        <v>131</v>
      </c>
      <c r="E140" s="17" t="s">
        <v>450</v>
      </c>
      <c r="F140" s="17"/>
      <c r="G140" s="24">
        <v>45307</v>
      </c>
      <c r="H140" s="50">
        <v>42</v>
      </c>
      <c r="I140" s="50" t="s">
        <v>200</v>
      </c>
      <c r="J140" s="26" t="s">
        <v>200</v>
      </c>
      <c r="K140" s="24" t="s">
        <v>200</v>
      </c>
      <c r="L140" s="24" t="s">
        <v>200</v>
      </c>
      <c r="M140" s="24">
        <v>45348</v>
      </c>
      <c r="N140" s="24" t="s">
        <v>410</v>
      </c>
      <c r="O140" s="24">
        <v>45348</v>
      </c>
    </row>
    <row r="141" spans="1:21" ht="100.8" x14ac:dyDescent="0.3">
      <c r="A141" s="58"/>
      <c r="B141" s="59" t="s">
        <v>95</v>
      </c>
      <c r="C141" s="7" t="s">
        <v>32</v>
      </c>
      <c r="D141" s="1" t="s">
        <v>130</v>
      </c>
      <c r="E141" s="17" t="s">
        <v>311</v>
      </c>
      <c r="F141" s="17" t="s">
        <v>319</v>
      </c>
      <c r="G141" s="24">
        <v>44884</v>
      </c>
      <c r="H141" s="50">
        <f>286</f>
        <v>286</v>
      </c>
      <c r="I141" s="51" t="s">
        <v>405</v>
      </c>
      <c r="J141" s="25" t="s">
        <v>454</v>
      </c>
      <c r="K141" s="24">
        <v>45308</v>
      </c>
      <c r="L141" s="26">
        <v>142</v>
      </c>
      <c r="M141" s="24">
        <v>45449</v>
      </c>
      <c r="N141" s="24" t="s">
        <v>411</v>
      </c>
      <c r="O141" s="24">
        <v>45443</v>
      </c>
      <c r="Q141" s="1" t="s">
        <v>5</v>
      </c>
      <c r="R141" s="1">
        <v>14304.5</v>
      </c>
    </row>
    <row r="142" spans="1:21" ht="72" x14ac:dyDescent="0.3">
      <c r="A142" s="58"/>
      <c r="B142" s="56"/>
      <c r="C142" s="1" t="s">
        <v>58</v>
      </c>
      <c r="D142" s="7" t="s">
        <v>131</v>
      </c>
      <c r="E142" s="17" t="s">
        <v>447</v>
      </c>
      <c r="F142" s="17" t="s">
        <v>394</v>
      </c>
      <c r="G142" s="24">
        <v>45307</v>
      </c>
      <c r="H142" s="50">
        <v>42</v>
      </c>
      <c r="I142" s="50" t="s">
        <v>448</v>
      </c>
      <c r="J142" s="49" t="s">
        <v>455</v>
      </c>
      <c r="K142" s="24">
        <v>45398</v>
      </c>
      <c r="L142" s="26">
        <v>28</v>
      </c>
      <c r="M142" s="24">
        <v>45425</v>
      </c>
      <c r="N142" s="24" t="s">
        <v>411</v>
      </c>
      <c r="O142" s="24">
        <v>45425</v>
      </c>
      <c r="Q142" s="1" t="s">
        <v>3</v>
      </c>
      <c r="R142" s="1">
        <f t="shared" ref="R142" si="16">U142+V142+W142</f>
        <v>33000</v>
      </c>
      <c r="U142">
        <v>33000</v>
      </c>
    </row>
    <row r="143" spans="1:21" ht="57.6" x14ac:dyDescent="0.3">
      <c r="A143" s="58"/>
      <c r="B143" s="56"/>
      <c r="C143" s="1" t="s">
        <v>187</v>
      </c>
      <c r="D143" s="7" t="s">
        <v>188</v>
      </c>
      <c r="E143" s="17" t="s">
        <v>385</v>
      </c>
      <c r="F143" s="17" t="s">
        <v>326</v>
      </c>
      <c r="G143" s="24">
        <v>45307</v>
      </c>
      <c r="H143" s="50">
        <v>42</v>
      </c>
      <c r="I143" s="50" t="s">
        <v>386</v>
      </c>
      <c r="J143" s="49" t="s">
        <v>455</v>
      </c>
      <c r="K143" s="24">
        <v>45381</v>
      </c>
      <c r="L143" s="26">
        <v>42</v>
      </c>
      <c r="M143" s="24">
        <v>45422</v>
      </c>
      <c r="N143" s="24" t="s">
        <v>411</v>
      </c>
      <c r="O143" s="24">
        <v>45422</v>
      </c>
    </row>
    <row r="144" spans="1:21" x14ac:dyDescent="0.3">
      <c r="A144" s="58"/>
      <c r="B144" s="56"/>
      <c r="C144" s="1" t="s">
        <v>29</v>
      </c>
      <c r="D144" s="7" t="s">
        <v>131</v>
      </c>
      <c r="E144" s="17" t="s">
        <v>450</v>
      </c>
      <c r="F144" s="17"/>
      <c r="G144" s="24">
        <v>45307</v>
      </c>
      <c r="H144" s="50">
        <v>42</v>
      </c>
      <c r="I144" s="50" t="s">
        <v>200</v>
      </c>
      <c r="J144" s="26" t="s">
        <v>200</v>
      </c>
      <c r="K144" s="24" t="s">
        <v>200</v>
      </c>
      <c r="L144" s="24" t="s">
        <v>200</v>
      </c>
      <c r="M144" s="24">
        <v>45348</v>
      </c>
      <c r="N144" s="24" t="s">
        <v>410</v>
      </c>
      <c r="O144" s="24">
        <v>45348</v>
      </c>
    </row>
    <row r="145" spans="1:21" ht="76.2" customHeight="1" x14ac:dyDescent="0.3">
      <c r="A145" s="58"/>
      <c r="B145" s="57"/>
      <c r="C145" s="1" t="s">
        <v>96</v>
      </c>
      <c r="D145" s="7" t="s">
        <v>131</v>
      </c>
      <c r="E145" s="39" t="s">
        <v>445</v>
      </c>
      <c r="F145" s="17" t="s">
        <v>394</v>
      </c>
      <c r="G145" s="24">
        <v>45307</v>
      </c>
      <c r="H145" s="50">
        <v>42</v>
      </c>
      <c r="I145" s="50" t="s">
        <v>446</v>
      </c>
      <c r="J145" s="49" t="s">
        <v>455</v>
      </c>
      <c r="K145" s="24">
        <v>45370</v>
      </c>
      <c r="L145" s="26">
        <v>28</v>
      </c>
      <c r="M145" s="24">
        <v>45397</v>
      </c>
      <c r="N145" s="24" t="s">
        <v>411</v>
      </c>
      <c r="O145" s="24">
        <v>45397</v>
      </c>
      <c r="Q145" s="1" t="s">
        <v>5</v>
      </c>
      <c r="R145" s="1">
        <v>14304.5</v>
      </c>
    </row>
    <row r="146" spans="1:21" ht="72" x14ac:dyDescent="0.3">
      <c r="A146" s="58"/>
      <c r="B146" s="59" t="s">
        <v>97</v>
      </c>
      <c r="C146" s="1" t="s">
        <v>58</v>
      </c>
      <c r="D146" s="7" t="s">
        <v>131</v>
      </c>
      <c r="E146" s="17" t="s">
        <v>432</v>
      </c>
      <c r="F146" s="17" t="s">
        <v>457</v>
      </c>
      <c r="G146" s="24">
        <v>45307</v>
      </c>
      <c r="H146" s="50">
        <v>42</v>
      </c>
      <c r="I146" s="50" t="s">
        <v>239</v>
      </c>
      <c r="J146" s="49" t="s">
        <v>455</v>
      </c>
      <c r="K146" s="24">
        <v>45403</v>
      </c>
      <c r="L146" s="26">
        <v>42</v>
      </c>
      <c r="M146" s="24">
        <v>45444</v>
      </c>
      <c r="N146" s="24" t="s">
        <v>411</v>
      </c>
      <c r="O146" s="24">
        <v>45443</v>
      </c>
      <c r="Q146" s="1" t="s">
        <v>14</v>
      </c>
      <c r="R146" s="3">
        <f>SUM(R101:R145)</f>
        <v>337795.5</v>
      </c>
    </row>
    <row r="147" spans="1:21" ht="14.4" customHeight="1" x14ac:dyDescent="0.3">
      <c r="A147" s="58"/>
      <c r="B147" s="56"/>
      <c r="C147" s="1" t="s">
        <v>360</v>
      </c>
      <c r="D147" s="1" t="s">
        <v>130</v>
      </c>
      <c r="E147" s="17" t="s">
        <v>262</v>
      </c>
      <c r="F147" s="17" t="s">
        <v>326</v>
      </c>
      <c r="G147" s="24">
        <v>44884</v>
      </c>
      <c r="H147" s="50">
        <f>286</f>
        <v>286</v>
      </c>
      <c r="I147" s="51" t="s">
        <v>460</v>
      </c>
      <c r="J147" s="25" t="s">
        <v>454</v>
      </c>
      <c r="K147" s="24">
        <v>45288</v>
      </c>
      <c r="L147" s="26">
        <v>115</v>
      </c>
      <c r="M147" s="24">
        <v>45402</v>
      </c>
      <c r="N147" s="24" t="s">
        <v>411</v>
      </c>
      <c r="O147" s="24">
        <v>45402</v>
      </c>
      <c r="Q147" s="1" t="s">
        <v>3</v>
      </c>
      <c r="R147" s="1">
        <f t="shared" ref="R147:R150" si="17">U147+V147+W147</f>
        <v>33000</v>
      </c>
      <c r="U147">
        <v>33000</v>
      </c>
    </row>
    <row r="148" spans="1:21" ht="100.8" x14ac:dyDescent="0.3">
      <c r="A148" s="58"/>
      <c r="B148" s="56"/>
      <c r="C148" s="2" t="s">
        <v>19</v>
      </c>
      <c r="D148" s="1" t="s">
        <v>130</v>
      </c>
      <c r="E148" s="17" t="s">
        <v>232</v>
      </c>
      <c r="F148" s="17" t="s">
        <v>326</v>
      </c>
      <c r="G148" s="24">
        <v>44884</v>
      </c>
      <c r="H148" s="50">
        <v>286</v>
      </c>
      <c r="I148" s="51" t="s">
        <v>233</v>
      </c>
      <c r="J148" s="25" t="s">
        <v>454</v>
      </c>
      <c r="K148" s="24">
        <v>45378</v>
      </c>
      <c r="L148" s="26">
        <v>91</v>
      </c>
      <c r="M148" s="24">
        <v>45468</v>
      </c>
      <c r="N148" s="24" t="s">
        <v>411</v>
      </c>
      <c r="O148" s="24">
        <v>45443</v>
      </c>
      <c r="Q148" s="1" t="s">
        <v>2</v>
      </c>
      <c r="R148" s="1">
        <f t="shared" si="17"/>
        <v>6664</v>
      </c>
      <c r="U148">
        <f>1666*4</f>
        <v>6664</v>
      </c>
    </row>
    <row r="149" spans="1:21" ht="86.4" x14ac:dyDescent="0.3">
      <c r="A149" s="58"/>
      <c r="B149" s="56"/>
      <c r="C149" s="1" t="s">
        <v>205</v>
      </c>
      <c r="D149" s="1" t="s">
        <v>130</v>
      </c>
      <c r="E149" s="17" t="s">
        <v>423</v>
      </c>
      <c r="F149" s="17" t="s">
        <v>422</v>
      </c>
      <c r="G149" s="24">
        <v>45369</v>
      </c>
      <c r="H149" s="50">
        <v>30</v>
      </c>
      <c r="I149" s="51" t="s">
        <v>200</v>
      </c>
      <c r="J149" s="27" t="s">
        <v>200</v>
      </c>
      <c r="K149" s="24" t="s">
        <v>200</v>
      </c>
      <c r="L149" s="24" t="s">
        <v>200</v>
      </c>
      <c r="M149" s="24">
        <v>45399</v>
      </c>
      <c r="N149" s="24" t="s">
        <v>410</v>
      </c>
      <c r="O149" s="24">
        <v>45369</v>
      </c>
      <c r="Q149" s="1" t="s">
        <v>3</v>
      </c>
      <c r="R149" s="1">
        <f t="shared" si="17"/>
        <v>33000</v>
      </c>
      <c r="U149">
        <v>33000</v>
      </c>
    </row>
    <row r="150" spans="1:21" ht="100.8" x14ac:dyDescent="0.3">
      <c r="A150" s="58"/>
      <c r="B150" s="56"/>
      <c r="C150" s="1" t="s">
        <v>132</v>
      </c>
      <c r="D150" s="7" t="s">
        <v>131</v>
      </c>
      <c r="E150" s="17" t="s">
        <v>235</v>
      </c>
      <c r="F150" s="17" t="s">
        <v>326</v>
      </c>
      <c r="G150" s="24">
        <v>44884</v>
      </c>
      <c r="H150" s="50">
        <v>286</v>
      </c>
      <c r="I150" s="51" t="s">
        <v>233</v>
      </c>
      <c r="J150" s="25" t="s">
        <v>454</v>
      </c>
      <c r="K150" s="24">
        <v>45378</v>
      </c>
      <c r="L150" s="26">
        <v>91</v>
      </c>
      <c r="M150" s="24">
        <v>45468</v>
      </c>
      <c r="N150" s="24" t="s">
        <v>411</v>
      </c>
      <c r="O150" s="24">
        <v>45443</v>
      </c>
      <c r="Q150" s="1" t="s">
        <v>3</v>
      </c>
      <c r="R150" s="1">
        <f t="shared" si="17"/>
        <v>33000</v>
      </c>
      <c r="U150">
        <v>33000</v>
      </c>
    </row>
    <row r="151" spans="1:21" ht="100.8" x14ac:dyDescent="0.3">
      <c r="A151" s="58"/>
      <c r="B151" s="56"/>
      <c r="C151" s="2" t="s">
        <v>61</v>
      </c>
      <c r="D151" s="1" t="s">
        <v>130</v>
      </c>
      <c r="E151" s="17" t="s">
        <v>226</v>
      </c>
      <c r="F151" s="17" t="s">
        <v>319</v>
      </c>
      <c r="G151" s="24">
        <v>44884</v>
      </c>
      <c r="H151" s="50">
        <f>286</f>
        <v>286</v>
      </c>
      <c r="I151" s="51" t="s">
        <v>405</v>
      </c>
      <c r="J151" s="25" t="s">
        <v>454</v>
      </c>
      <c r="K151" s="24">
        <v>45308</v>
      </c>
      <c r="L151" s="26">
        <v>142</v>
      </c>
      <c r="M151" s="24">
        <v>45449</v>
      </c>
      <c r="N151" s="24" t="s">
        <v>411</v>
      </c>
      <c r="O151" s="24">
        <v>45443</v>
      </c>
      <c r="Q151" s="1" t="s">
        <v>12</v>
      </c>
      <c r="R151" s="1">
        <v>2669.12</v>
      </c>
    </row>
    <row r="152" spans="1:21" ht="100.8" x14ac:dyDescent="0.3">
      <c r="A152" s="58"/>
      <c r="B152" s="57"/>
      <c r="C152" s="1" t="s">
        <v>20</v>
      </c>
      <c r="D152" s="1" t="s">
        <v>130</v>
      </c>
      <c r="E152" s="17" t="s">
        <v>234</v>
      </c>
      <c r="F152" s="17" t="s">
        <v>320</v>
      </c>
      <c r="G152" s="24">
        <v>44884</v>
      </c>
      <c r="H152" s="50">
        <v>286</v>
      </c>
      <c r="I152" s="51" t="s">
        <v>233</v>
      </c>
      <c r="J152" s="25" t="s">
        <v>454</v>
      </c>
      <c r="K152" s="24">
        <v>45378</v>
      </c>
      <c r="L152" s="26">
        <v>91</v>
      </c>
      <c r="M152" s="24">
        <v>45468</v>
      </c>
      <c r="N152" s="24" t="s">
        <v>411</v>
      </c>
      <c r="O152" s="24">
        <v>45443</v>
      </c>
    </row>
    <row r="153" spans="1:21" ht="100.8" x14ac:dyDescent="0.3">
      <c r="A153" s="58"/>
      <c r="B153" s="59" t="s">
        <v>172</v>
      </c>
      <c r="C153" s="7" t="s">
        <v>32</v>
      </c>
      <c r="D153" s="1" t="s">
        <v>130</v>
      </c>
      <c r="E153" s="17" t="s">
        <v>311</v>
      </c>
      <c r="F153" s="17" t="s">
        <v>319</v>
      </c>
      <c r="G153" s="24">
        <v>44884</v>
      </c>
      <c r="H153" s="50">
        <f>286</f>
        <v>286</v>
      </c>
      <c r="I153" s="51" t="s">
        <v>405</v>
      </c>
      <c r="J153" s="25" t="s">
        <v>454</v>
      </c>
      <c r="K153" s="24">
        <v>45308</v>
      </c>
      <c r="L153" s="26">
        <v>142</v>
      </c>
      <c r="M153" s="24">
        <v>45449</v>
      </c>
      <c r="N153" s="24" t="s">
        <v>411</v>
      </c>
      <c r="O153" s="24">
        <v>45443</v>
      </c>
      <c r="Q153" s="1" t="s">
        <v>5</v>
      </c>
      <c r="R153" s="1">
        <v>14304.5</v>
      </c>
    </row>
    <row r="154" spans="1:21" ht="57.6" x14ac:dyDescent="0.3">
      <c r="A154" s="58"/>
      <c r="B154" s="56"/>
      <c r="C154" s="1" t="s">
        <v>58</v>
      </c>
      <c r="D154" s="7" t="s">
        <v>131</v>
      </c>
      <c r="E154" s="17" t="s">
        <v>449</v>
      </c>
      <c r="F154" s="17" t="s">
        <v>457</v>
      </c>
      <c r="G154" s="24">
        <v>45307</v>
      </c>
      <c r="H154" s="50">
        <v>42</v>
      </c>
      <c r="I154" s="50" t="s">
        <v>239</v>
      </c>
      <c r="J154" s="49" t="s">
        <v>455</v>
      </c>
      <c r="K154" s="24">
        <v>45403</v>
      </c>
      <c r="L154" s="26">
        <v>42</v>
      </c>
      <c r="M154" s="24">
        <v>45444</v>
      </c>
      <c r="N154" s="24" t="s">
        <v>411</v>
      </c>
      <c r="O154" s="24">
        <v>45443</v>
      </c>
    </row>
    <row r="155" spans="1:21" x14ac:dyDescent="0.3">
      <c r="A155" s="58"/>
      <c r="B155" s="56"/>
      <c r="C155" s="1" t="s">
        <v>33</v>
      </c>
      <c r="D155" s="7" t="s">
        <v>131</v>
      </c>
      <c r="E155" s="17" t="s">
        <v>450</v>
      </c>
      <c r="F155" s="17"/>
      <c r="G155" s="24">
        <v>45307</v>
      </c>
      <c r="H155" s="50">
        <v>42</v>
      </c>
      <c r="I155" s="50" t="s">
        <v>200</v>
      </c>
      <c r="J155" s="26" t="s">
        <v>200</v>
      </c>
      <c r="K155" s="24" t="s">
        <v>200</v>
      </c>
      <c r="L155" s="24" t="s">
        <v>200</v>
      </c>
      <c r="M155" s="24">
        <v>45348</v>
      </c>
      <c r="N155" s="24" t="s">
        <v>410</v>
      </c>
      <c r="O155" s="24">
        <v>45348</v>
      </c>
    </row>
    <row r="156" spans="1:21" ht="57.6" x14ac:dyDescent="0.3">
      <c r="A156" s="58"/>
      <c r="B156" s="56"/>
      <c r="C156" s="1" t="s">
        <v>84</v>
      </c>
      <c r="D156" s="7" t="s">
        <v>131</v>
      </c>
      <c r="E156" s="17" t="s">
        <v>399</v>
      </c>
      <c r="F156" s="17" t="s">
        <v>326</v>
      </c>
      <c r="G156" s="24">
        <v>45307</v>
      </c>
      <c r="H156" s="50">
        <v>42</v>
      </c>
      <c r="I156" s="50" t="s">
        <v>239</v>
      </c>
      <c r="J156" s="49" t="s">
        <v>455</v>
      </c>
      <c r="K156" s="24">
        <v>45403</v>
      </c>
      <c r="L156" s="26">
        <v>42</v>
      </c>
      <c r="M156" s="24">
        <v>45444</v>
      </c>
      <c r="N156" s="24" t="s">
        <v>411</v>
      </c>
      <c r="O156" s="24">
        <v>45443</v>
      </c>
    </row>
    <row r="157" spans="1:21" ht="100.8" x14ac:dyDescent="0.3">
      <c r="A157" s="58"/>
      <c r="B157" s="56"/>
      <c r="C157" s="1" t="s">
        <v>98</v>
      </c>
      <c r="D157" s="1" t="s">
        <v>130</v>
      </c>
      <c r="E157" s="17" t="s">
        <v>243</v>
      </c>
      <c r="F157" s="17" t="s">
        <v>319</v>
      </c>
      <c r="G157" s="24">
        <v>44884</v>
      </c>
      <c r="H157" s="50">
        <f>286</f>
        <v>286</v>
      </c>
      <c r="I157" s="51" t="s">
        <v>405</v>
      </c>
      <c r="J157" s="25" t="s">
        <v>454</v>
      </c>
      <c r="K157" s="24">
        <v>45308</v>
      </c>
      <c r="L157" s="26">
        <v>142</v>
      </c>
      <c r="M157" s="24">
        <v>45449</v>
      </c>
      <c r="N157" s="24" t="s">
        <v>411</v>
      </c>
      <c r="O157" s="24">
        <v>45443</v>
      </c>
    </row>
    <row r="158" spans="1:21" ht="44.4" customHeight="1" x14ac:dyDescent="0.3">
      <c r="A158" s="58"/>
      <c r="B158" s="57"/>
      <c r="C158" s="1" t="s">
        <v>29</v>
      </c>
      <c r="D158" s="7" t="s">
        <v>131</v>
      </c>
      <c r="E158" s="17" t="s">
        <v>450</v>
      </c>
      <c r="F158" s="17"/>
      <c r="G158" s="24">
        <v>45307</v>
      </c>
      <c r="H158" s="50">
        <v>42</v>
      </c>
      <c r="I158" s="50" t="s">
        <v>200</v>
      </c>
      <c r="J158" s="26" t="s">
        <v>200</v>
      </c>
      <c r="K158" s="24" t="s">
        <v>200</v>
      </c>
      <c r="L158" s="24" t="s">
        <v>200</v>
      </c>
      <c r="M158" s="24">
        <v>45348</v>
      </c>
      <c r="N158" s="24" t="s">
        <v>410</v>
      </c>
      <c r="O158" s="24">
        <v>45348</v>
      </c>
      <c r="Q158" s="1" t="s">
        <v>1</v>
      </c>
      <c r="R158" s="1">
        <f t="shared" ref="R158:R163" si="18">U158+V158+W158</f>
        <v>3071.5</v>
      </c>
      <c r="U158">
        <v>3071.5</v>
      </c>
    </row>
    <row r="159" spans="1:21" x14ac:dyDescent="0.3">
      <c r="A159" s="58"/>
      <c r="B159" s="56" t="s">
        <v>101</v>
      </c>
      <c r="C159" s="1" t="s">
        <v>356</v>
      </c>
      <c r="D159" s="7" t="s">
        <v>131</v>
      </c>
      <c r="E159" s="17" t="s">
        <v>450</v>
      </c>
      <c r="F159" s="17"/>
      <c r="G159" s="24">
        <v>45307</v>
      </c>
      <c r="H159" s="50">
        <v>42</v>
      </c>
      <c r="I159" s="50" t="s">
        <v>200</v>
      </c>
      <c r="J159" s="26" t="s">
        <v>200</v>
      </c>
      <c r="K159" s="24" t="s">
        <v>200</v>
      </c>
      <c r="L159" s="24" t="s">
        <v>200</v>
      </c>
      <c r="M159" s="24">
        <v>45348</v>
      </c>
      <c r="N159" s="24" t="s">
        <v>410</v>
      </c>
      <c r="O159" s="24">
        <v>45348</v>
      </c>
      <c r="Q159" s="1" t="s">
        <v>6</v>
      </c>
      <c r="R159" s="1">
        <f t="shared" si="18"/>
        <v>45000</v>
      </c>
      <c r="U159">
        <v>45000</v>
      </c>
    </row>
    <row r="160" spans="1:21" ht="100.8" x14ac:dyDescent="0.3">
      <c r="A160" s="58"/>
      <c r="B160" s="56"/>
      <c r="C160" s="2" t="s">
        <v>19</v>
      </c>
      <c r="D160" s="1" t="s">
        <v>130</v>
      </c>
      <c r="E160" s="17" t="s">
        <v>427</v>
      </c>
      <c r="F160" s="17" t="s">
        <v>422</v>
      </c>
      <c r="G160" s="24">
        <v>44884</v>
      </c>
      <c r="H160" s="50">
        <v>286</v>
      </c>
      <c r="I160" s="51" t="s">
        <v>405</v>
      </c>
      <c r="J160" s="25" t="s">
        <v>454</v>
      </c>
      <c r="K160" s="24">
        <v>45308</v>
      </c>
      <c r="L160" s="26">
        <v>142</v>
      </c>
      <c r="M160" s="24">
        <v>45449</v>
      </c>
      <c r="N160" s="24" t="s">
        <v>411</v>
      </c>
      <c r="O160" s="24">
        <v>45443</v>
      </c>
      <c r="Q160" s="1" t="s">
        <v>3</v>
      </c>
      <c r="R160" s="1">
        <f t="shared" si="18"/>
        <v>33000</v>
      </c>
      <c r="U160">
        <v>33000</v>
      </c>
    </row>
    <row r="161" spans="1:23" ht="100.8" x14ac:dyDescent="0.3">
      <c r="A161" s="58"/>
      <c r="B161" s="56"/>
      <c r="C161" s="1" t="s">
        <v>20</v>
      </c>
      <c r="D161" s="1" t="s">
        <v>130</v>
      </c>
      <c r="E161" s="17" t="s">
        <v>378</v>
      </c>
      <c r="F161" s="17" t="s">
        <v>319</v>
      </c>
      <c r="G161" s="24">
        <v>44884</v>
      </c>
      <c r="H161" s="50">
        <v>286</v>
      </c>
      <c r="I161" s="51" t="s">
        <v>405</v>
      </c>
      <c r="J161" s="25" t="s">
        <v>454</v>
      </c>
      <c r="K161" s="24">
        <v>45308</v>
      </c>
      <c r="L161" s="26">
        <v>142</v>
      </c>
      <c r="M161" s="24">
        <v>45449</v>
      </c>
      <c r="N161" s="24" t="s">
        <v>411</v>
      </c>
      <c r="O161" s="24">
        <v>45443</v>
      </c>
      <c r="Q161" s="1" t="s">
        <v>5</v>
      </c>
      <c r="R161" s="1">
        <f t="shared" si="18"/>
        <v>16279.1</v>
      </c>
      <c r="U161">
        <v>16279.1</v>
      </c>
    </row>
    <row r="162" spans="1:23" ht="100.8" x14ac:dyDescent="0.3">
      <c r="A162" s="58"/>
      <c r="B162" s="56"/>
      <c r="C162" s="7" t="s">
        <v>32</v>
      </c>
      <c r="D162" s="1" t="s">
        <v>130</v>
      </c>
      <c r="E162" s="17" t="s">
        <v>311</v>
      </c>
      <c r="F162" s="17" t="s">
        <v>319</v>
      </c>
      <c r="G162" s="24">
        <v>44884</v>
      </c>
      <c r="H162" s="50">
        <v>286</v>
      </c>
      <c r="I162" s="51" t="s">
        <v>405</v>
      </c>
      <c r="J162" s="25" t="s">
        <v>454</v>
      </c>
      <c r="K162" s="24">
        <v>45308</v>
      </c>
      <c r="L162" s="26">
        <v>142</v>
      </c>
      <c r="M162" s="24">
        <v>45449</v>
      </c>
      <c r="N162" s="24" t="s">
        <v>411</v>
      </c>
      <c r="O162" s="24">
        <v>45443</v>
      </c>
      <c r="Q162" s="1" t="s">
        <v>1</v>
      </c>
      <c r="R162" s="1">
        <f t="shared" si="18"/>
        <v>3071.5</v>
      </c>
      <c r="U162">
        <v>3071.5</v>
      </c>
    </row>
    <row r="163" spans="1:23" x14ac:dyDescent="0.3">
      <c r="A163" s="58"/>
      <c r="B163" s="56"/>
      <c r="C163" s="1" t="s">
        <v>355</v>
      </c>
      <c r="D163" s="7" t="s">
        <v>131</v>
      </c>
      <c r="E163" s="17" t="s">
        <v>450</v>
      </c>
      <c r="F163" s="17"/>
      <c r="G163" s="24">
        <v>45307</v>
      </c>
      <c r="H163" s="50">
        <v>42</v>
      </c>
      <c r="I163" s="50" t="s">
        <v>200</v>
      </c>
      <c r="J163" s="26" t="s">
        <v>200</v>
      </c>
      <c r="K163" s="24" t="s">
        <v>200</v>
      </c>
      <c r="L163" s="24" t="s">
        <v>200</v>
      </c>
      <c r="M163" s="24">
        <v>45348</v>
      </c>
      <c r="N163" s="24" t="s">
        <v>410</v>
      </c>
      <c r="O163" s="24">
        <v>45348</v>
      </c>
      <c r="Q163" s="1" t="s">
        <v>4</v>
      </c>
      <c r="R163" s="1">
        <f t="shared" si="18"/>
        <v>1300</v>
      </c>
      <c r="U163">
        <v>1300</v>
      </c>
    </row>
    <row r="164" spans="1:23" ht="100.8" x14ac:dyDescent="0.3">
      <c r="A164" s="58"/>
      <c r="B164" s="57"/>
      <c r="C164" s="1" t="s">
        <v>22</v>
      </c>
      <c r="D164" s="1" t="s">
        <v>130</v>
      </c>
      <c r="E164" s="17" t="s">
        <v>202</v>
      </c>
      <c r="F164" s="17" t="s">
        <v>319</v>
      </c>
      <c r="G164" s="24">
        <v>44884</v>
      </c>
      <c r="H164" s="50">
        <v>286</v>
      </c>
      <c r="I164" s="51" t="s">
        <v>405</v>
      </c>
      <c r="J164" s="25" t="s">
        <v>454</v>
      </c>
      <c r="K164" s="24">
        <v>45308</v>
      </c>
      <c r="L164" s="26">
        <v>142</v>
      </c>
      <c r="M164" s="24">
        <v>45449</v>
      </c>
      <c r="N164" s="24" t="s">
        <v>411</v>
      </c>
      <c r="O164" s="24">
        <v>45443</v>
      </c>
      <c r="Q164" s="1" t="s">
        <v>0</v>
      </c>
      <c r="R164" s="1">
        <f>U164+V164+W164</f>
        <v>43017.759999999995</v>
      </c>
      <c r="U164">
        <v>34422.33</v>
      </c>
      <c r="V164">
        <v>3929.77</v>
      </c>
      <c r="W164">
        <v>4665.66</v>
      </c>
    </row>
    <row r="165" spans="1:23" x14ac:dyDescent="0.3">
      <c r="A165" s="58"/>
      <c r="B165" s="56" t="s">
        <v>100</v>
      </c>
      <c r="C165" s="1" t="s">
        <v>33</v>
      </c>
      <c r="D165" s="7" t="s">
        <v>131</v>
      </c>
      <c r="E165" s="17" t="s">
        <v>450</v>
      </c>
      <c r="F165" s="17"/>
      <c r="G165" s="24">
        <v>45307</v>
      </c>
      <c r="H165" s="50">
        <v>42</v>
      </c>
      <c r="I165" s="50" t="s">
        <v>200</v>
      </c>
      <c r="J165" s="26" t="s">
        <v>200</v>
      </c>
      <c r="K165" s="24" t="s">
        <v>200</v>
      </c>
      <c r="L165" s="24" t="s">
        <v>200</v>
      </c>
      <c r="M165" s="24">
        <v>45348</v>
      </c>
      <c r="N165" s="24" t="s">
        <v>410</v>
      </c>
      <c r="O165" s="24">
        <v>45348</v>
      </c>
      <c r="Q165" s="1" t="s">
        <v>6</v>
      </c>
      <c r="R165" s="1">
        <f t="shared" ref="R165:R169" si="19">U165+V165+W165</f>
        <v>45000</v>
      </c>
      <c r="U165">
        <v>45000</v>
      </c>
    </row>
    <row r="166" spans="1:23" ht="100.8" x14ac:dyDescent="0.3">
      <c r="A166" s="58"/>
      <c r="B166" s="56"/>
      <c r="C166" s="2" t="s">
        <v>343</v>
      </c>
      <c r="D166" s="1" t="s">
        <v>130</v>
      </c>
      <c r="E166" s="17" t="s">
        <v>232</v>
      </c>
      <c r="F166" s="17" t="s">
        <v>319</v>
      </c>
      <c r="G166" s="24">
        <v>44884</v>
      </c>
      <c r="H166" s="50">
        <v>286</v>
      </c>
      <c r="I166" s="51" t="s">
        <v>405</v>
      </c>
      <c r="J166" s="25" t="s">
        <v>454</v>
      </c>
      <c r="K166" s="24">
        <v>45308</v>
      </c>
      <c r="L166" s="26">
        <v>142</v>
      </c>
      <c r="M166" s="24">
        <v>45449</v>
      </c>
      <c r="N166" s="24" t="s">
        <v>411</v>
      </c>
      <c r="O166" s="24">
        <v>45443</v>
      </c>
      <c r="Q166" s="1" t="s">
        <v>2</v>
      </c>
      <c r="R166" s="1">
        <f t="shared" si="19"/>
        <v>6664</v>
      </c>
      <c r="U166">
        <f>1666*4</f>
        <v>6664</v>
      </c>
    </row>
    <row r="167" spans="1:23" ht="86.4" x14ac:dyDescent="0.3">
      <c r="A167" s="58"/>
      <c r="B167" s="56"/>
      <c r="C167" s="1" t="s">
        <v>205</v>
      </c>
      <c r="D167" s="1" t="s">
        <v>130</v>
      </c>
      <c r="E167" s="17" t="s">
        <v>423</v>
      </c>
      <c r="F167" s="17" t="s">
        <v>422</v>
      </c>
      <c r="G167" s="24">
        <v>45369</v>
      </c>
      <c r="H167" s="50">
        <v>30</v>
      </c>
      <c r="I167" s="51" t="s">
        <v>200</v>
      </c>
      <c r="J167" s="27" t="s">
        <v>200</v>
      </c>
      <c r="K167" s="24" t="s">
        <v>200</v>
      </c>
      <c r="L167" s="24" t="s">
        <v>200</v>
      </c>
      <c r="M167" s="24">
        <v>45399</v>
      </c>
      <c r="N167" s="24" t="s">
        <v>411</v>
      </c>
      <c r="O167" s="24">
        <v>45399</v>
      </c>
      <c r="Q167" s="1" t="s">
        <v>3</v>
      </c>
      <c r="R167" s="1">
        <f t="shared" si="19"/>
        <v>33000</v>
      </c>
      <c r="U167">
        <v>33000</v>
      </c>
    </row>
    <row r="168" spans="1:23" ht="43.2" x14ac:dyDescent="0.3">
      <c r="A168" s="58"/>
      <c r="B168" s="56"/>
      <c r="C168" s="1" t="s">
        <v>245</v>
      </c>
      <c r="D168" s="1" t="s">
        <v>188</v>
      </c>
      <c r="E168" s="17" t="s">
        <v>219</v>
      </c>
      <c r="F168" s="17"/>
      <c r="G168" s="24">
        <v>45307</v>
      </c>
      <c r="H168" s="50">
        <v>42</v>
      </c>
      <c r="I168" s="50" t="s">
        <v>200</v>
      </c>
      <c r="J168" s="26" t="s">
        <v>200</v>
      </c>
      <c r="K168" s="24" t="s">
        <v>200</v>
      </c>
      <c r="L168" s="24" t="s">
        <v>200</v>
      </c>
      <c r="M168" s="24">
        <v>45348</v>
      </c>
      <c r="N168" s="24" t="s">
        <v>410</v>
      </c>
      <c r="O168" s="24">
        <v>45348</v>
      </c>
      <c r="Q168" s="1" t="s">
        <v>5</v>
      </c>
      <c r="R168" s="1">
        <f t="shared" si="19"/>
        <v>16279.1</v>
      </c>
      <c r="U168">
        <v>16279.1</v>
      </c>
    </row>
    <row r="169" spans="1:23" ht="100.8" x14ac:dyDescent="0.3">
      <c r="A169" s="58"/>
      <c r="B169" s="56"/>
      <c r="C169" s="7" t="s">
        <v>32</v>
      </c>
      <c r="D169" s="1" t="s">
        <v>130</v>
      </c>
      <c r="E169" s="17" t="s">
        <v>311</v>
      </c>
      <c r="F169" s="17" t="s">
        <v>319</v>
      </c>
      <c r="G169" s="24">
        <v>44884</v>
      </c>
      <c r="H169" s="50">
        <v>286</v>
      </c>
      <c r="I169" s="51" t="s">
        <v>405</v>
      </c>
      <c r="J169" s="25" t="s">
        <v>454</v>
      </c>
      <c r="K169" s="24">
        <v>45308</v>
      </c>
      <c r="L169" s="26">
        <v>142</v>
      </c>
      <c r="M169" s="24">
        <v>45449</v>
      </c>
      <c r="N169" s="24" t="s">
        <v>411</v>
      </c>
      <c r="O169" s="24">
        <v>45443</v>
      </c>
      <c r="Q169" s="1" t="s">
        <v>1</v>
      </c>
      <c r="R169" s="1">
        <f t="shared" si="19"/>
        <v>3071.5</v>
      </c>
      <c r="U169">
        <v>3071.5</v>
      </c>
    </row>
    <row r="170" spans="1:23" x14ac:dyDescent="0.3">
      <c r="A170" s="58"/>
      <c r="B170" s="56"/>
      <c r="C170" s="1" t="s">
        <v>355</v>
      </c>
      <c r="D170" s="7" t="s">
        <v>131</v>
      </c>
      <c r="E170" s="17" t="s">
        <v>450</v>
      </c>
      <c r="F170" s="17"/>
      <c r="G170" s="24">
        <v>45307</v>
      </c>
      <c r="H170" s="50">
        <v>42</v>
      </c>
      <c r="I170" s="50" t="s">
        <v>200</v>
      </c>
      <c r="J170" s="26" t="s">
        <v>200</v>
      </c>
      <c r="K170" s="24" t="s">
        <v>200</v>
      </c>
      <c r="L170" s="24" t="s">
        <v>200</v>
      </c>
      <c r="M170" s="24">
        <v>45348</v>
      </c>
      <c r="N170" s="24" t="s">
        <v>410</v>
      </c>
      <c r="O170" s="24">
        <v>45348</v>
      </c>
    </row>
    <row r="171" spans="1:23" ht="100.8" x14ac:dyDescent="0.3">
      <c r="A171" s="58"/>
      <c r="B171" s="52" t="s">
        <v>102</v>
      </c>
      <c r="C171" s="1" t="s">
        <v>74</v>
      </c>
      <c r="D171" s="1" t="s">
        <v>130</v>
      </c>
      <c r="E171" s="17" t="s">
        <v>268</v>
      </c>
      <c r="F171" s="17" t="s">
        <v>326</v>
      </c>
      <c r="G171" s="24">
        <v>44884</v>
      </c>
      <c r="H171" s="50">
        <f>286</f>
        <v>286</v>
      </c>
      <c r="I171" s="51" t="s">
        <v>460</v>
      </c>
      <c r="J171" s="25" t="s">
        <v>454</v>
      </c>
      <c r="K171" s="24">
        <v>45288</v>
      </c>
      <c r="L171" s="26">
        <v>115</v>
      </c>
      <c r="M171" s="24">
        <v>45402</v>
      </c>
      <c r="N171" s="24" t="s">
        <v>411</v>
      </c>
      <c r="O171" s="24">
        <v>45402</v>
      </c>
    </row>
    <row r="172" spans="1:23" ht="100.8" x14ac:dyDescent="0.3">
      <c r="A172" s="58"/>
      <c r="B172" s="52"/>
      <c r="C172" s="1" t="s">
        <v>39</v>
      </c>
      <c r="D172" s="1" t="s">
        <v>130</v>
      </c>
      <c r="E172" s="17" t="s">
        <v>241</v>
      </c>
      <c r="F172" s="17" t="s">
        <v>326</v>
      </c>
      <c r="G172" s="24">
        <v>44884</v>
      </c>
      <c r="H172" s="50">
        <v>286</v>
      </c>
      <c r="I172" s="51" t="s">
        <v>233</v>
      </c>
      <c r="J172" s="25" t="s">
        <v>454</v>
      </c>
      <c r="K172" s="24">
        <v>45378</v>
      </c>
      <c r="L172" s="26">
        <v>91</v>
      </c>
      <c r="M172" s="24">
        <v>45468</v>
      </c>
      <c r="N172" s="24" t="s">
        <v>411</v>
      </c>
      <c r="O172" s="24">
        <v>45443</v>
      </c>
    </row>
    <row r="173" spans="1:23" x14ac:dyDescent="0.3">
      <c r="A173" s="58"/>
      <c r="B173" s="52"/>
      <c r="C173" s="1" t="s">
        <v>355</v>
      </c>
      <c r="D173" s="7" t="s">
        <v>131</v>
      </c>
      <c r="E173" s="17" t="s">
        <v>450</v>
      </c>
      <c r="F173" s="17"/>
      <c r="G173" s="24">
        <v>45307</v>
      </c>
      <c r="H173" s="50">
        <v>42</v>
      </c>
      <c r="I173" s="50" t="s">
        <v>200</v>
      </c>
      <c r="J173" s="26" t="s">
        <v>200</v>
      </c>
      <c r="K173" s="24" t="s">
        <v>200</v>
      </c>
      <c r="L173" s="24" t="s">
        <v>200</v>
      </c>
      <c r="M173" s="24">
        <v>45348</v>
      </c>
      <c r="N173" s="24" t="s">
        <v>410</v>
      </c>
      <c r="O173" s="24">
        <v>45348</v>
      </c>
    </row>
    <row r="174" spans="1:23" ht="100.8" x14ac:dyDescent="0.3">
      <c r="A174" s="58"/>
      <c r="B174" s="52"/>
      <c r="C174" s="7" t="s">
        <v>32</v>
      </c>
      <c r="D174" s="1" t="s">
        <v>130</v>
      </c>
      <c r="E174" s="17" t="s">
        <v>311</v>
      </c>
      <c r="F174" s="17" t="s">
        <v>319</v>
      </c>
      <c r="G174" s="24">
        <v>44884</v>
      </c>
      <c r="H174" s="50">
        <v>286</v>
      </c>
      <c r="I174" s="51" t="s">
        <v>405</v>
      </c>
      <c r="J174" s="25" t="s">
        <v>454</v>
      </c>
      <c r="K174" s="24">
        <v>45308</v>
      </c>
      <c r="L174" s="26">
        <v>142</v>
      </c>
      <c r="M174" s="24">
        <v>45449</v>
      </c>
      <c r="N174" s="24" t="s">
        <v>411</v>
      </c>
      <c r="O174" s="24">
        <v>45443</v>
      </c>
    </row>
    <row r="175" spans="1:23" ht="100.8" x14ac:dyDescent="0.3">
      <c r="A175" s="58"/>
      <c r="B175" s="59" t="s">
        <v>105</v>
      </c>
      <c r="C175" s="1" t="s">
        <v>360</v>
      </c>
      <c r="D175" s="1" t="s">
        <v>130</v>
      </c>
      <c r="E175" s="17" t="s">
        <v>262</v>
      </c>
      <c r="F175" s="17" t="s">
        <v>326</v>
      </c>
      <c r="G175" s="24">
        <v>44884</v>
      </c>
      <c r="H175" s="50">
        <f>286</f>
        <v>286</v>
      </c>
      <c r="I175" s="51" t="s">
        <v>460</v>
      </c>
      <c r="J175" s="25" t="s">
        <v>454</v>
      </c>
      <c r="K175" s="24">
        <v>45288</v>
      </c>
      <c r="L175" s="26">
        <v>115</v>
      </c>
      <c r="M175" s="24">
        <v>45402</v>
      </c>
      <c r="N175" s="24" t="s">
        <v>411</v>
      </c>
      <c r="O175" s="24">
        <v>45402</v>
      </c>
    </row>
    <row r="176" spans="1:23" ht="100.8" x14ac:dyDescent="0.3">
      <c r="A176" s="58"/>
      <c r="B176" s="56"/>
      <c r="C176" s="1" t="s">
        <v>39</v>
      </c>
      <c r="D176" s="1" t="s">
        <v>130</v>
      </c>
      <c r="E176" s="17" t="s">
        <v>241</v>
      </c>
      <c r="F176" s="17" t="s">
        <v>326</v>
      </c>
      <c r="G176" s="24">
        <v>44884</v>
      </c>
      <c r="H176" s="50">
        <v>286</v>
      </c>
      <c r="I176" s="51" t="s">
        <v>233</v>
      </c>
      <c r="J176" s="25" t="s">
        <v>454</v>
      </c>
      <c r="K176" s="24">
        <v>45378</v>
      </c>
      <c r="L176" s="26">
        <v>91</v>
      </c>
      <c r="M176" s="24">
        <v>45468</v>
      </c>
      <c r="N176" s="24" t="s">
        <v>411</v>
      </c>
      <c r="O176" s="24">
        <v>45443</v>
      </c>
    </row>
    <row r="177" spans="1:23" ht="100.8" x14ac:dyDescent="0.3">
      <c r="A177" s="58"/>
      <c r="B177" s="57"/>
      <c r="C177" s="7" t="s">
        <v>32</v>
      </c>
      <c r="D177" s="1" t="s">
        <v>130</v>
      </c>
      <c r="E177" s="17" t="s">
        <v>311</v>
      </c>
      <c r="F177" s="17" t="s">
        <v>319</v>
      </c>
      <c r="G177" s="24">
        <v>44884</v>
      </c>
      <c r="H177" s="50">
        <f>286</f>
        <v>286</v>
      </c>
      <c r="I177" s="51" t="s">
        <v>405</v>
      </c>
      <c r="J177" s="25" t="s">
        <v>454</v>
      </c>
      <c r="K177" s="24">
        <v>45308</v>
      </c>
      <c r="L177" s="26">
        <v>142</v>
      </c>
      <c r="M177" s="24">
        <v>45449</v>
      </c>
      <c r="N177" s="24" t="s">
        <v>411</v>
      </c>
      <c r="O177" s="24">
        <v>45443</v>
      </c>
      <c r="Q177" s="1" t="s">
        <v>5</v>
      </c>
      <c r="R177" s="1">
        <v>14304.5</v>
      </c>
    </row>
    <row r="178" spans="1:23" ht="43.2" x14ac:dyDescent="0.3">
      <c r="A178" s="58"/>
      <c r="B178" s="52" t="s">
        <v>106</v>
      </c>
      <c r="C178" s="1" t="s">
        <v>107</v>
      </c>
      <c r="D178" s="7" t="s">
        <v>131</v>
      </c>
      <c r="E178" s="17" t="s">
        <v>451</v>
      </c>
      <c r="F178" s="17" t="s">
        <v>394</v>
      </c>
      <c r="G178" s="24">
        <v>45307</v>
      </c>
      <c r="H178" s="50">
        <v>42</v>
      </c>
      <c r="I178" s="50" t="s">
        <v>452</v>
      </c>
      <c r="J178" s="49" t="s">
        <v>455</v>
      </c>
      <c r="K178" s="24">
        <v>45414</v>
      </c>
      <c r="L178" s="26">
        <v>42</v>
      </c>
      <c r="M178" s="24">
        <v>45454</v>
      </c>
      <c r="N178" s="24" t="s">
        <v>411</v>
      </c>
      <c r="O178" s="24">
        <v>45443</v>
      </c>
      <c r="Q178" s="1" t="s">
        <v>14</v>
      </c>
      <c r="R178" s="3">
        <f>SUM(R144:R177)</f>
        <v>737796.58</v>
      </c>
    </row>
    <row r="179" spans="1:23" ht="100.8" x14ac:dyDescent="0.3">
      <c r="A179" s="58"/>
      <c r="B179" s="52"/>
      <c r="C179" s="1" t="s">
        <v>309</v>
      </c>
      <c r="D179" s="1" t="s">
        <v>130</v>
      </c>
      <c r="E179" s="17" t="s">
        <v>424</v>
      </c>
      <c r="F179" s="17" t="s">
        <v>394</v>
      </c>
      <c r="G179" s="24">
        <v>44884</v>
      </c>
      <c r="H179" s="50">
        <v>286</v>
      </c>
      <c r="I179" s="51" t="s">
        <v>440</v>
      </c>
      <c r="J179" s="25" t="s">
        <v>454</v>
      </c>
      <c r="K179" s="24">
        <v>45370</v>
      </c>
      <c r="L179" s="26">
        <v>74</v>
      </c>
      <c r="M179" s="24">
        <v>45443</v>
      </c>
      <c r="N179" s="24" t="s">
        <v>411</v>
      </c>
      <c r="O179" s="24">
        <v>45443</v>
      </c>
      <c r="Q179" s="1" t="s">
        <v>3</v>
      </c>
      <c r="R179" s="1">
        <f t="shared" ref="R179:R181" si="20">U179+V179+W179</f>
        <v>33000</v>
      </c>
      <c r="U179">
        <v>33000</v>
      </c>
    </row>
    <row r="180" spans="1:23" ht="87.6" customHeight="1" x14ac:dyDescent="0.3">
      <c r="A180" s="58"/>
      <c r="B180" s="52"/>
      <c r="C180" s="2" t="s">
        <v>19</v>
      </c>
      <c r="D180" s="1" t="s">
        <v>130</v>
      </c>
      <c r="E180" s="17" t="s">
        <v>427</v>
      </c>
      <c r="F180" s="17" t="s">
        <v>422</v>
      </c>
      <c r="G180" s="24">
        <v>44884</v>
      </c>
      <c r="H180" s="50">
        <v>286</v>
      </c>
      <c r="I180" s="51" t="s">
        <v>405</v>
      </c>
      <c r="J180" s="25" t="s">
        <v>454</v>
      </c>
      <c r="K180" s="24">
        <v>45308</v>
      </c>
      <c r="L180" s="26">
        <v>142</v>
      </c>
      <c r="M180" s="24">
        <v>45449</v>
      </c>
      <c r="N180" s="24" t="s">
        <v>411</v>
      </c>
      <c r="O180" s="24">
        <v>45443</v>
      </c>
      <c r="Q180" s="1" t="s">
        <v>3</v>
      </c>
      <c r="R180" s="1">
        <f t="shared" si="20"/>
        <v>33000</v>
      </c>
      <c r="U180">
        <v>33000</v>
      </c>
    </row>
    <row r="181" spans="1:23" ht="106.2" customHeight="1" x14ac:dyDescent="0.3">
      <c r="A181" s="58"/>
      <c r="B181" s="52"/>
      <c r="C181" s="1" t="s">
        <v>205</v>
      </c>
      <c r="D181" s="1" t="s">
        <v>130</v>
      </c>
      <c r="E181" s="17" t="s">
        <v>423</v>
      </c>
      <c r="F181" s="17" t="s">
        <v>422</v>
      </c>
      <c r="G181" s="24">
        <v>45369</v>
      </c>
      <c r="H181" s="50">
        <v>30</v>
      </c>
      <c r="I181" s="51" t="s">
        <v>200</v>
      </c>
      <c r="J181" s="27" t="s">
        <v>200</v>
      </c>
      <c r="K181" s="24" t="s">
        <v>200</v>
      </c>
      <c r="L181" s="24" t="s">
        <v>200</v>
      </c>
      <c r="M181" s="24">
        <v>45399</v>
      </c>
      <c r="N181" s="24" t="s">
        <v>411</v>
      </c>
      <c r="O181" s="24">
        <v>45399</v>
      </c>
      <c r="Q181" s="1" t="s">
        <v>3</v>
      </c>
      <c r="R181" s="1">
        <f t="shared" si="20"/>
        <v>33000</v>
      </c>
      <c r="U181">
        <v>33000</v>
      </c>
    </row>
    <row r="182" spans="1:23" ht="100.8" x14ac:dyDescent="0.3">
      <c r="A182" s="58"/>
      <c r="B182" s="52"/>
      <c r="C182" s="1" t="s">
        <v>20</v>
      </c>
      <c r="D182" s="1" t="s">
        <v>130</v>
      </c>
      <c r="E182" s="17" t="s">
        <v>287</v>
      </c>
      <c r="F182" s="17"/>
      <c r="G182" s="24">
        <v>44884</v>
      </c>
      <c r="H182" s="50">
        <v>286</v>
      </c>
      <c r="I182" s="51" t="s">
        <v>211</v>
      </c>
      <c r="J182" s="25" t="s">
        <v>454</v>
      </c>
      <c r="K182" s="24">
        <v>45345</v>
      </c>
      <c r="L182" s="26">
        <v>100</v>
      </c>
      <c r="M182" s="24">
        <v>45444</v>
      </c>
      <c r="N182" s="24" t="s">
        <v>411</v>
      </c>
      <c r="O182" s="24">
        <v>45413</v>
      </c>
    </row>
    <row r="183" spans="1:23" ht="43.2" x14ac:dyDescent="0.3">
      <c r="A183" s="58"/>
      <c r="B183" s="52"/>
      <c r="C183" s="1" t="s">
        <v>345</v>
      </c>
      <c r="D183" s="1" t="s">
        <v>131</v>
      </c>
      <c r="E183" s="17" t="s">
        <v>288</v>
      </c>
      <c r="F183" s="17"/>
      <c r="G183" s="24">
        <v>45307</v>
      </c>
      <c r="H183" s="50">
        <v>42</v>
      </c>
      <c r="I183" s="50" t="s">
        <v>310</v>
      </c>
      <c r="J183" s="49" t="s">
        <v>455</v>
      </c>
      <c r="K183" s="24">
        <v>45374</v>
      </c>
      <c r="L183" s="26">
        <v>34</v>
      </c>
      <c r="M183" s="24">
        <v>45407</v>
      </c>
      <c r="N183" s="24" t="s">
        <v>411</v>
      </c>
      <c r="O183" s="24">
        <v>45407</v>
      </c>
    </row>
    <row r="184" spans="1:23" ht="57.6" x14ac:dyDescent="0.3">
      <c r="A184" s="58"/>
      <c r="B184" s="52"/>
      <c r="C184" s="1" t="s">
        <v>132</v>
      </c>
      <c r="D184" s="1" t="s">
        <v>131</v>
      </c>
      <c r="E184" s="17" t="s">
        <v>290</v>
      </c>
      <c r="F184" s="17"/>
      <c r="G184" s="24">
        <v>45307</v>
      </c>
      <c r="H184" s="50">
        <v>42</v>
      </c>
      <c r="I184" s="50" t="s">
        <v>310</v>
      </c>
      <c r="J184" s="49" t="s">
        <v>455</v>
      </c>
      <c r="K184" s="24">
        <v>45374</v>
      </c>
      <c r="L184" s="26">
        <v>34</v>
      </c>
      <c r="M184" s="24">
        <v>45407</v>
      </c>
      <c r="N184" s="24" t="s">
        <v>411</v>
      </c>
      <c r="O184" s="24">
        <v>45407</v>
      </c>
    </row>
    <row r="185" spans="1:23" ht="100.8" x14ac:dyDescent="0.3">
      <c r="A185" s="58"/>
      <c r="B185" s="52"/>
      <c r="C185" s="7" t="s">
        <v>32</v>
      </c>
      <c r="D185" s="1" t="s">
        <v>130</v>
      </c>
      <c r="E185" s="17" t="s">
        <v>311</v>
      </c>
      <c r="F185" s="17" t="s">
        <v>319</v>
      </c>
      <c r="G185" s="24">
        <v>44884</v>
      </c>
      <c r="H185" s="50">
        <f>286</f>
        <v>286</v>
      </c>
      <c r="I185" s="51" t="s">
        <v>405</v>
      </c>
      <c r="J185" s="25" t="s">
        <v>454</v>
      </c>
      <c r="K185" s="24">
        <v>45308</v>
      </c>
      <c r="L185" s="26">
        <v>142</v>
      </c>
      <c r="M185" s="24">
        <v>45449</v>
      </c>
      <c r="N185" s="24" t="s">
        <v>411</v>
      </c>
      <c r="O185" s="24">
        <v>45443</v>
      </c>
    </row>
    <row r="186" spans="1:23" s="15" customFormat="1" ht="100.8" x14ac:dyDescent="0.3">
      <c r="A186" s="58"/>
      <c r="B186" s="59" t="s">
        <v>109</v>
      </c>
      <c r="C186" s="1" t="s">
        <v>369</v>
      </c>
      <c r="D186" s="1" t="s">
        <v>130</v>
      </c>
      <c r="E186" s="17" t="s">
        <v>246</v>
      </c>
      <c r="F186" s="17" t="s">
        <v>326</v>
      </c>
      <c r="G186" s="24">
        <v>44884</v>
      </c>
      <c r="H186" s="50">
        <f>286</f>
        <v>286</v>
      </c>
      <c r="I186" s="51" t="s">
        <v>460</v>
      </c>
      <c r="J186" s="25" t="s">
        <v>454</v>
      </c>
      <c r="K186" s="24">
        <v>45288</v>
      </c>
      <c r="L186" s="26">
        <v>115</v>
      </c>
      <c r="M186" s="24">
        <v>45402</v>
      </c>
      <c r="N186" s="24" t="s">
        <v>411</v>
      </c>
      <c r="O186" s="24">
        <v>45402</v>
      </c>
      <c r="Q186"/>
      <c r="R186"/>
      <c r="S186"/>
      <c r="T186"/>
      <c r="U186"/>
      <c r="V186"/>
      <c r="W186"/>
    </row>
    <row r="187" spans="1:23" s="15" customFormat="1" ht="100.8" x14ac:dyDescent="0.3">
      <c r="A187" s="58"/>
      <c r="B187" s="56"/>
      <c r="C187" s="1" t="s">
        <v>110</v>
      </c>
      <c r="D187" s="7" t="s">
        <v>130</v>
      </c>
      <c r="E187" s="17" t="s">
        <v>246</v>
      </c>
      <c r="F187" s="17" t="s">
        <v>326</v>
      </c>
      <c r="G187" s="24">
        <v>44884</v>
      </c>
      <c r="H187" s="50">
        <f>286</f>
        <v>286</v>
      </c>
      <c r="I187" s="51" t="s">
        <v>460</v>
      </c>
      <c r="J187" s="25" t="s">
        <v>454</v>
      </c>
      <c r="K187" s="24">
        <v>45288</v>
      </c>
      <c r="L187" s="26">
        <v>115</v>
      </c>
      <c r="M187" s="24">
        <v>45402</v>
      </c>
      <c r="N187" s="24" t="s">
        <v>411</v>
      </c>
      <c r="O187" s="24">
        <v>45402</v>
      </c>
      <c r="Q187"/>
      <c r="R187"/>
      <c r="S187"/>
      <c r="T187"/>
      <c r="U187"/>
      <c r="V187"/>
      <c r="W187"/>
    </row>
    <row r="188" spans="1:23" s="15" customFormat="1" ht="57.6" x14ac:dyDescent="0.3">
      <c r="A188" s="58"/>
      <c r="B188" s="56"/>
      <c r="C188" s="1" t="s">
        <v>111</v>
      </c>
      <c r="D188" s="1" t="s">
        <v>130</v>
      </c>
      <c r="E188" s="17" t="s">
        <v>401</v>
      </c>
      <c r="F188" s="17" t="s">
        <v>326</v>
      </c>
      <c r="G188" s="24">
        <v>45369</v>
      </c>
      <c r="H188" s="50">
        <v>60</v>
      </c>
      <c r="I188" s="51" t="s">
        <v>200</v>
      </c>
      <c r="J188" s="24" t="s">
        <v>200</v>
      </c>
      <c r="K188" s="24" t="s">
        <v>200</v>
      </c>
      <c r="L188" s="26" t="s">
        <v>200</v>
      </c>
      <c r="M188" s="24">
        <v>45429</v>
      </c>
      <c r="N188" s="24" t="s">
        <v>411</v>
      </c>
      <c r="O188" s="24">
        <v>45429</v>
      </c>
      <c r="Q188"/>
      <c r="R188"/>
      <c r="S188"/>
      <c r="T188"/>
      <c r="U188"/>
      <c r="V188"/>
      <c r="W188"/>
    </row>
    <row r="189" spans="1:23" s="15" customFormat="1" ht="100.8" x14ac:dyDescent="0.3">
      <c r="A189" s="58"/>
      <c r="B189" s="56"/>
      <c r="C189" s="1" t="s">
        <v>113</v>
      </c>
      <c r="D189" s="1" t="s">
        <v>130</v>
      </c>
      <c r="E189" s="17" t="s">
        <v>246</v>
      </c>
      <c r="F189" s="17" t="s">
        <v>326</v>
      </c>
      <c r="G189" s="24">
        <v>44884</v>
      </c>
      <c r="H189" s="50">
        <f>286</f>
        <v>286</v>
      </c>
      <c r="I189" s="51" t="s">
        <v>461</v>
      </c>
      <c r="J189" s="25" t="s">
        <v>454</v>
      </c>
      <c r="K189" s="24">
        <v>45364</v>
      </c>
      <c r="L189" s="26">
        <v>113</v>
      </c>
      <c r="M189" s="24">
        <v>45476</v>
      </c>
      <c r="N189" s="24" t="s">
        <v>411</v>
      </c>
      <c r="O189" s="24">
        <v>45443</v>
      </c>
      <c r="Q189"/>
      <c r="R189"/>
      <c r="S189"/>
      <c r="T189"/>
      <c r="U189"/>
      <c r="V189"/>
      <c r="W189"/>
    </row>
    <row r="190" spans="1:23" s="15" customFormat="1" ht="100.8" x14ac:dyDescent="0.3">
      <c r="A190" s="58"/>
      <c r="B190" s="56"/>
      <c r="C190" s="1" t="s">
        <v>112</v>
      </c>
      <c r="D190" s="1" t="s">
        <v>130</v>
      </c>
      <c r="E190" s="17" t="s">
        <v>402</v>
      </c>
      <c r="F190" s="17" t="s">
        <v>326</v>
      </c>
      <c r="G190" s="24">
        <v>44884</v>
      </c>
      <c r="H190" s="50">
        <f>286</f>
        <v>286</v>
      </c>
      <c r="I190" s="51" t="s">
        <v>461</v>
      </c>
      <c r="J190" s="25" t="s">
        <v>454</v>
      </c>
      <c r="K190" s="24">
        <v>45364</v>
      </c>
      <c r="L190" s="26">
        <v>113</v>
      </c>
      <c r="M190" s="24">
        <v>45476</v>
      </c>
      <c r="N190" s="24" t="s">
        <v>411</v>
      </c>
      <c r="O190" s="24">
        <v>45443</v>
      </c>
      <c r="Q190"/>
      <c r="R190"/>
      <c r="S190"/>
      <c r="T190"/>
      <c r="U190"/>
      <c r="V190"/>
      <c r="W190"/>
    </row>
    <row r="191" spans="1:23" s="15" customFormat="1" ht="100.8" x14ac:dyDescent="0.3">
      <c r="A191" s="58"/>
      <c r="B191" s="56"/>
      <c r="C191" s="1" t="s">
        <v>153</v>
      </c>
      <c r="D191" s="1" t="s">
        <v>130</v>
      </c>
      <c r="E191" s="17" t="s">
        <v>248</v>
      </c>
      <c r="F191" s="17" t="s">
        <v>326</v>
      </c>
      <c r="G191" s="24">
        <v>44884</v>
      </c>
      <c r="H191" s="50">
        <f>286</f>
        <v>286</v>
      </c>
      <c r="I191" s="51" t="s">
        <v>462</v>
      </c>
      <c r="J191" s="25" t="s">
        <v>454</v>
      </c>
      <c r="K191" s="24">
        <v>45403</v>
      </c>
      <c r="L191" s="26">
        <v>115</v>
      </c>
      <c r="M191" s="24">
        <v>45517</v>
      </c>
      <c r="N191" s="24" t="s">
        <v>411</v>
      </c>
      <c r="O191" s="24">
        <v>45443</v>
      </c>
      <c r="Q191"/>
      <c r="R191"/>
      <c r="S191"/>
      <c r="T191"/>
      <c r="U191"/>
      <c r="V191"/>
      <c r="W191"/>
    </row>
    <row r="192" spans="1:23" s="15" customFormat="1" ht="100.8" x14ac:dyDescent="0.3">
      <c r="A192" s="58"/>
      <c r="B192" s="57"/>
      <c r="C192" s="1" t="s">
        <v>115</v>
      </c>
      <c r="D192" s="1" t="s">
        <v>130</v>
      </c>
      <c r="E192" s="17" t="s">
        <v>246</v>
      </c>
      <c r="F192" s="17" t="s">
        <v>326</v>
      </c>
      <c r="G192" s="24">
        <v>44884</v>
      </c>
      <c r="H192" s="50">
        <f>286</f>
        <v>286</v>
      </c>
      <c r="I192" s="51" t="s">
        <v>460</v>
      </c>
      <c r="J192" s="25" t="s">
        <v>454</v>
      </c>
      <c r="K192" s="24">
        <v>45288</v>
      </c>
      <c r="L192" s="26">
        <v>115</v>
      </c>
      <c r="M192" s="24">
        <v>45402</v>
      </c>
      <c r="N192" s="24" t="s">
        <v>411</v>
      </c>
      <c r="O192" s="24">
        <v>45402</v>
      </c>
      <c r="Q192"/>
      <c r="R192"/>
      <c r="S192"/>
      <c r="T192"/>
      <c r="U192"/>
      <c r="V192"/>
      <c r="W192"/>
    </row>
    <row r="193" spans="1:23" s="15" customFormat="1" ht="100.8" x14ac:dyDescent="0.3">
      <c r="A193" s="58"/>
      <c r="B193" s="52" t="s">
        <v>191</v>
      </c>
      <c r="C193" s="1" t="s">
        <v>291</v>
      </c>
      <c r="D193" s="1" t="s">
        <v>130</v>
      </c>
      <c r="E193" s="17" t="s">
        <v>246</v>
      </c>
      <c r="F193" s="17" t="s">
        <v>326</v>
      </c>
      <c r="G193" s="24">
        <v>44884</v>
      </c>
      <c r="H193" s="50">
        <f>286</f>
        <v>286</v>
      </c>
      <c r="I193" s="51" t="s">
        <v>460</v>
      </c>
      <c r="J193" s="25" t="s">
        <v>454</v>
      </c>
      <c r="K193" s="24">
        <v>45288</v>
      </c>
      <c r="L193" s="26">
        <v>115</v>
      </c>
      <c r="M193" s="24">
        <v>45402</v>
      </c>
      <c r="N193" s="24" t="s">
        <v>411</v>
      </c>
      <c r="O193" s="24">
        <v>45402</v>
      </c>
      <c r="Q193"/>
      <c r="R193"/>
      <c r="S193"/>
      <c r="T193"/>
      <c r="U193"/>
      <c r="V193"/>
      <c r="W193"/>
    </row>
    <row r="194" spans="1:23" s="15" customFormat="1" ht="100.8" x14ac:dyDescent="0.3">
      <c r="A194" s="58"/>
      <c r="B194" s="52"/>
      <c r="C194" s="1" t="s">
        <v>118</v>
      </c>
      <c r="D194" s="1" t="s">
        <v>130</v>
      </c>
      <c r="E194" s="17" t="s">
        <v>246</v>
      </c>
      <c r="F194" s="17" t="s">
        <v>326</v>
      </c>
      <c r="G194" s="24">
        <v>44884</v>
      </c>
      <c r="H194" s="50">
        <f>286</f>
        <v>286</v>
      </c>
      <c r="I194" s="51" t="s">
        <v>460</v>
      </c>
      <c r="J194" s="25" t="s">
        <v>454</v>
      </c>
      <c r="K194" s="24">
        <v>45288</v>
      </c>
      <c r="L194" s="26">
        <v>115</v>
      </c>
      <c r="M194" s="24">
        <v>45402</v>
      </c>
      <c r="N194" s="24" t="s">
        <v>411</v>
      </c>
      <c r="O194" s="24">
        <v>45402</v>
      </c>
      <c r="Q194"/>
      <c r="R194"/>
      <c r="S194"/>
      <c r="T194"/>
      <c r="U194"/>
      <c r="V194"/>
      <c r="W194"/>
    </row>
    <row r="195" spans="1:23" s="15" customFormat="1" ht="100.8" x14ac:dyDescent="0.3">
      <c r="A195" s="58"/>
      <c r="B195" s="52"/>
      <c r="C195" s="1" t="s">
        <v>153</v>
      </c>
      <c r="D195" s="1" t="s">
        <v>130</v>
      </c>
      <c r="E195" s="17" t="s">
        <v>248</v>
      </c>
      <c r="F195" s="17" t="s">
        <v>326</v>
      </c>
      <c r="G195" s="24">
        <v>44884</v>
      </c>
      <c r="H195" s="50">
        <f>286</f>
        <v>286</v>
      </c>
      <c r="I195" s="51" t="s">
        <v>462</v>
      </c>
      <c r="J195" s="25" t="s">
        <v>454</v>
      </c>
      <c r="K195" s="24">
        <v>45403</v>
      </c>
      <c r="L195" s="26">
        <v>115</v>
      </c>
      <c r="M195" s="24">
        <v>45517</v>
      </c>
      <c r="N195" s="24" t="s">
        <v>411</v>
      </c>
      <c r="O195" s="24">
        <v>45443</v>
      </c>
      <c r="Q195"/>
      <c r="R195"/>
      <c r="S195"/>
      <c r="T195"/>
      <c r="U195"/>
      <c r="V195"/>
      <c r="W195"/>
    </row>
    <row r="196" spans="1:23" s="15" customFormat="1" ht="100.8" x14ac:dyDescent="0.3">
      <c r="A196" s="58"/>
      <c r="B196" s="52"/>
      <c r="C196" s="1" t="s">
        <v>142</v>
      </c>
      <c r="D196" s="1" t="s">
        <v>130</v>
      </c>
      <c r="E196" s="17" t="s">
        <v>248</v>
      </c>
      <c r="F196" s="17" t="s">
        <v>326</v>
      </c>
      <c r="G196" s="24">
        <v>44884</v>
      </c>
      <c r="H196" s="50">
        <f>286</f>
        <v>286</v>
      </c>
      <c r="I196" s="51" t="s">
        <v>462</v>
      </c>
      <c r="J196" s="25" t="s">
        <v>454</v>
      </c>
      <c r="K196" s="24">
        <v>45403</v>
      </c>
      <c r="L196" s="26">
        <v>115</v>
      </c>
      <c r="M196" s="24">
        <v>45517</v>
      </c>
      <c r="N196" s="24" t="s">
        <v>411</v>
      </c>
      <c r="O196" s="24">
        <v>45443</v>
      </c>
      <c r="Q196"/>
      <c r="R196"/>
      <c r="S196"/>
      <c r="T196"/>
      <c r="U196"/>
      <c r="V196"/>
      <c r="W196"/>
    </row>
    <row r="197" spans="1:23" s="15" customFormat="1" ht="100.8" x14ac:dyDescent="0.3">
      <c r="A197" s="58"/>
      <c r="B197" s="52" t="s">
        <v>119</v>
      </c>
      <c r="C197" s="1" t="s">
        <v>118</v>
      </c>
      <c r="D197" s="1" t="s">
        <v>130</v>
      </c>
      <c r="E197" s="17" t="s">
        <v>246</v>
      </c>
      <c r="F197" s="17" t="s">
        <v>326</v>
      </c>
      <c r="G197" s="24">
        <v>44884</v>
      </c>
      <c r="H197" s="50">
        <f>286</f>
        <v>286</v>
      </c>
      <c r="I197" s="51" t="s">
        <v>460</v>
      </c>
      <c r="J197" s="25" t="s">
        <v>454</v>
      </c>
      <c r="K197" s="24">
        <v>45288</v>
      </c>
      <c r="L197" s="26">
        <v>115</v>
      </c>
      <c r="M197" s="24">
        <v>45402</v>
      </c>
      <c r="N197" s="24" t="s">
        <v>411</v>
      </c>
      <c r="O197" s="24">
        <v>45402</v>
      </c>
      <c r="Q197"/>
      <c r="R197"/>
      <c r="S197"/>
      <c r="T197"/>
      <c r="U197"/>
      <c r="V197"/>
      <c r="W197"/>
    </row>
    <row r="198" spans="1:23" s="15" customFormat="1" ht="100.8" x14ac:dyDescent="0.3">
      <c r="A198" s="58"/>
      <c r="B198" s="52"/>
      <c r="C198" s="1" t="s">
        <v>370</v>
      </c>
      <c r="D198" s="1" t="s">
        <v>130</v>
      </c>
      <c r="E198" s="17" t="s">
        <v>246</v>
      </c>
      <c r="F198" s="17" t="s">
        <v>326</v>
      </c>
      <c r="G198" s="24">
        <v>44884</v>
      </c>
      <c r="H198" s="50">
        <f>286</f>
        <v>286</v>
      </c>
      <c r="I198" s="51" t="s">
        <v>460</v>
      </c>
      <c r="J198" s="25" t="s">
        <v>454</v>
      </c>
      <c r="K198" s="24">
        <v>45288</v>
      </c>
      <c r="L198" s="26">
        <v>115</v>
      </c>
      <c r="M198" s="24">
        <v>45402</v>
      </c>
      <c r="N198" s="24" t="s">
        <v>411</v>
      </c>
      <c r="O198" s="24">
        <v>45402</v>
      </c>
      <c r="Q198"/>
      <c r="R198"/>
      <c r="S198"/>
      <c r="T198"/>
      <c r="U198"/>
      <c r="V198"/>
      <c r="W198"/>
    </row>
    <row r="199" spans="1:23" s="15" customFormat="1" ht="100.8" x14ac:dyDescent="0.3">
      <c r="A199" s="58"/>
      <c r="B199" s="52" t="s">
        <v>192</v>
      </c>
      <c r="C199" s="1" t="s">
        <v>371</v>
      </c>
      <c r="D199" s="1" t="s">
        <v>130</v>
      </c>
      <c r="E199" s="17" t="s">
        <v>292</v>
      </c>
      <c r="F199" s="17" t="s">
        <v>326</v>
      </c>
      <c r="G199" s="24">
        <v>44884</v>
      </c>
      <c r="H199" s="50">
        <f>286</f>
        <v>286</v>
      </c>
      <c r="I199" s="51" t="s">
        <v>460</v>
      </c>
      <c r="J199" s="25" t="s">
        <v>454</v>
      </c>
      <c r="K199" s="24">
        <v>45288</v>
      </c>
      <c r="L199" s="26">
        <v>115</v>
      </c>
      <c r="M199" s="24">
        <v>45402</v>
      </c>
      <c r="N199" s="24" t="s">
        <v>411</v>
      </c>
      <c r="O199" s="24">
        <v>45402</v>
      </c>
      <c r="Q199"/>
      <c r="R199"/>
      <c r="S199"/>
      <c r="T199"/>
      <c r="U199"/>
      <c r="V199"/>
      <c r="W199"/>
    </row>
    <row r="200" spans="1:23" s="15" customFormat="1" ht="100.8" x14ac:dyDescent="0.3">
      <c r="A200" s="58"/>
      <c r="B200" s="52"/>
      <c r="C200" s="1" t="s">
        <v>372</v>
      </c>
      <c r="D200" s="1" t="s">
        <v>130</v>
      </c>
      <c r="E200" s="17" t="s">
        <v>292</v>
      </c>
      <c r="F200" s="17" t="s">
        <v>326</v>
      </c>
      <c r="G200" s="24">
        <v>44884</v>
      </c>
      <c r="H200" s="50">
        <f>286</f>
        <v>286</v>
      </c>
      <c r="I200" s="51" t="s">
        <v>460</v>
      </c>
      <c r="J200" s="25" t="s">
        <v>454</v>
      </c>
      <c r="K200" s="24">
        <v>45288</v>
      </c>
      <c r="L200" s="26">
        <v>115</v>
      </c>
      <c r="M200" s="24">
        <v>45402</v>
      </c>
      <c r="N200" s="24" t="s">
        <v>411</v>
      </c>
      <c r="O200" s="24">
        <v>45402</v>
      </c>
      <c r="Q200"/>
      <c r="R200"/>
      <c r="S200"/>
      <c r="T200"/>
      <c r="U200"/>
      <c r="V200"/>
      <c r="W200"/>
    </row>
    <row r="201" spans="1:23" s="15" customFormat="1" ht="100.8" x14ac:dyDescent="0.3">
      <c r="A201" s="58"/>
      <c r="B201" s="52"/>
      <c r="C201" s="1" t="s">
        <v>153</v>
      </c>
      <c r="D201" s="1" t="s">
        <v>130</v>
      </c>
      <c r="E201" s="17" t="s">
        <v>248</v>
      </c>
      <c r="F201" s="17" t="s">
        <v>326</v>
      </c>
      <c r="G201" s="24">
        <v>44884</v>
      </c>
      <c r="H201" s="50">
        <f>286</f>
        <v>286</v>
      </c>
      <c r="I201" s="51" t="s">
        <v>462</v>
      </c>
      <c r="J201" s="25" t="s">
        <v>454</v>
      </c>
      <c r="K201" s="24">
        <v>45403</v>
      </c>
      <c r="L201" s="26">
        <v>115</v>
      </c>
      <c r="M201" s="24">
        <v>45517</v>
      </c>
      <c r="N201" s="24" t="s">
        <v>411</v>
      </c>
      <c r="O201" s="24">
        <v>45443</v>
      </c>
      <c r="Q201"/>
      <c r="R201"/>
      <c r="S201"/>
      <c r="T201"/>
      <c r="U201"/>
      <c r="V201"/>
      <c r="W201"/>
    </row>
    <row r="202" spans="1:23" ht="100.8" x14ac:dyDescent="0.3">
      <c r="A202" s="58"/>
      <c r="B202" s="52"/>
      <c r="C202" s="1" t="s">
        <v>373</v>
      </c>
      <c r="D202" s="1" t="s">
        <v>130</v>
      </c>
      <c r="E202" s="17" t="s">
        <v>246</v>
      </c>
      <c r="F202" s="17" t="s">
        <v>326</v>
      </c>
      <c r="G202" s="24">
        <v>44884</v>
      </c>
      <c r="H202" s="50">
        <f>286</f>
        <v>286</v>
      </c>
      <c r="I202" s="51" t="s">
        <v>460</v>
      </c>
      <c r="J202" s="25" t="s">
        <v>454</v>
      </c>
      <c r="K202" s="24">
        <v>45288</v>
      </c>
      <c r="L202" s="26">
        <v>115</v>
      </c>
      <c r="M202" s="24">
        <v>45402</v>
      </c>
      <c r="N202" s="24" t="s">
        <v>411</v>
      </c>
      <c r="O202" s="24">
        <v>45402</v>
      </c>
    </row>
    <row r="203" spans="1:23" ht="100.8" x14ac:dyDescent="0.3">
      <c r="A203" s="58"/>
      <c r="B203" s="23" t="s">
        <v>124</v>
      </c>
      <c r="C203" s="1" t="s">
        <v>153</v>
      </c>
      <c r="D203" s="1" t="s">
        <v>130</v>
      </c>
      <c r="E203" s="17" t="s">
        <v>248</v>
      </c>
      <c r="F203" s="17" t="s">
        <v>326</v>
      </c>
      <c r="G203" s="24">
        <v>44884</v>
      </c>
      <c r="H203" s="50">
        <f>286</f>
        <v>286</v>
      </c>
      <c r="I203" s="51" t="s">
        <v>462</v>
      </c>
      <c r="J203" s="25" t="s">
        <v>454</v>
      </c>
      <c r="K203" s="24">
        <v>45403</v>
      </c>
      <c r="L203" s="26">
        <v>115</v>
      </c>
      <c r="M203" s="24">
        <v>45517</v>
      </c>
      <c r="N203" s="24" t="s">
        <v>411</v>
      </c>
      <c r="O203" s="24">
        <v>45443</v>
      </c>
    </row>
    <row r="204" spans="1:23" ht="100.8" x14ac:dyDescent="0.3">
      <c r="A204" s="58"/>
      <c r="B204" s="59" t="s">
        <v>125</v>
      </c>
      <c r="C204" s="1" t="s">
        <v>126</v>
      </c>
      <c r="D204" s="1" t="s">
        <v>130</v>
      </c>
      <c r="E204" s="17" t="s">
        <v>249</v>
      </c>
      <c r="F204" s="17" t="s">
        <v>319</v>
      </c>
      <c r="G204" s="24">
        <v>44884</v>
      </c>
      <c r="H204" s="50">
        <v>286</v>
      </c>
      <c r="I204" s="50" t="s">
        <v>294</v>
      </c>
      <c r="J204" s="25" t="s">
        <v>454</v>
      </c>
      <c r="K204" s="24">
        <v>45289</v>
      </c>
      <c r="L204" s="26">
        <v>144</v>
      </c>
      <c r="M204" s="24">
        <v>45432</v>
      </c>
      <c r="N204" s="24" t="s">
        <v>411</v>
      </c>
      <c r="O204" s="24">
        <v>45432</v>
      </c>
    </row>
    <row r="205" spans="1:23" ht="87.6" customHeight="1" x14ac:dyDescent="0.3">
      <c r="A205" s="19"/>
      <c r="B205" s="57"/>
      <c r="C205" s="1" t="s">
        <v>127</v>
      </c>
      <c r="D205" s="7" t="s">
        <v>131</v>
      </c>
      <c r="E205" s="17" t="s">
        <v>453</v>
      </c>
      <c r="F205" s="17" t="s">
        <v>394</v>
      </c>
      <c r="G205" s="24">
        <v>45307</v>
      </c>
      <c r="H205" s="50">
        <v>42</v>
      </c>
      <c r="I205" s="50" t="s">
        <v>404</v>
      </c>
      <c r="J205" s="49" t="s">
        <v>455</v>
      </c>
      <c r="K205" s="24">
        <v>45382</v>
      </c>
      <c r="L205" s="26">
        <v>42</v>
      </c>
      <c r="M205" s="24">
        <v>45423</v>
      </c>
      <c r="N205" s="24" t="s">
        <v>411</v>
      </c>
      <c r="O205" s="24">
        <v>45423</v>
      </c>
    </row>
    <row r="206" spans="1:23" ht="76.2" customHeight="1" x14ac:dyDescent="0.3">
      <c r="A206" s="19"/>
      <c r="B206" s="52" t="s">
        <v>146</v>
      </c>
      <c r="C206" s="1" t="s">
        <v>353</v>
      </c>
      <c r="D206" s="1" t="s">
        <v>147</v>
      </c>
      <c r="E206" s="17" t="s">
        <v>250</v>
      </c>
      <c r="F206" s="17" t="s">
        <v>394</v>
      </c>
      <c r="G206" s="24">
        <v>45260</v>
      </c>
      <c r="H206" s="50">
        <v>19</v>
      </c>
      <c r="I206" s="51" t="s">
        <v>251</v>
      </c>
      <c r="J206" s="49" t="s">
        <v>455</v>
      </c>
      <c r="K206" s="24">
        <v>45367</v>
      </c>
      <c r="L206" s="26">
        <v>19</v>
      </c>
      <c r="M206" s="24">
        <v>45385</v>
      </c>
      <c r="N206" s="24" t="s">
        <v>411</v>
      </c>
      <c r="O206" s="24">
        <v>45385</v>
      </c>
    </row>
    <row r="207" spans="1:23" ht="88.2" customHeight="1" x14ac:dyDescent="0.3">
      <c r="A207" s="19"/>
      <c r="B207" s="52"/>
      <c r="C207" s="1" t="s">
        <v>152</v>
      </c>
      <c r="D207" s="1" t="s">
        <v>147</v>
      </c>
      <c r="E207" s="48" t="s">
        <v>293</v>
      </c>
      <c r="F207" s="17" t="s">
        <v>330</v>
      </c>
      <c r="G207" s="24">
        <v>45279</v>
      </c>
      <c r="H207" s="50">
        <v>120</v>
      </c>
      <c r="I207" s="50" t="s">
        <v>200</v>
      </c>
      <c r="J207" s="27" t="s">
        <v>200</v>
      </c>
      <c r="K207" s="24" t="s">
        <v>200</v>
      </c>
      <c r="L207" s="26" t="s">
        <v>200</v>
      </c>
      <c r="M207" s="24">
        <v>45398</v>
      </c>
      <c r="N207" s="24" t="s">
        <v>411</v>
      </c>
      <c r="O207" s="24">
        <v>45398</v>
      </c>
    </row>
    <row r="208" spans="1:23" ht="115.2" x14ac:dyDescent="0.3">
      <c r="A208" s="19"/>
      <c r="B208" s="52"/>
      <c r="C208" s="1" t="s">
        <v>374</v>
      </c>
      <c r="D208" s="1" t="s">
        <v>147</v>
      </c>
      <c r="E208" s="17" t="s">
        <v>253</v>
      </c>
      <c r="F208" s="17" t="s">
        <v>394</v>
      </c>
      <c r="G208" s="24">
        <v>45260</v>
      </c>
      <c r="H208" s="50">
        <v>19</v>
      </c>
      <c r="I208" s="51" t="s">
        <v>251</v>
      </c>
      <c r="J208" s="49" t="s">
        <v>455</v>
      </c>
      <c r="K208" s="24">
        <v>45367</v>
      </c>
      <c r="L208" s="26">
        <v>19</v>
      </c>
      <c r="M208" s="24">
        <v>45385</v>
      </c>
      <c r="N208" s="24" t="s">
        <v>411</v>
      </c>
      <c r="O208" s="24">
        <v>45385</v>
      </c>
    </row>
    <row r="209" spans="1:21" ht="72" x14ac:dyDescent="0.3">
      <c r="A209" s="19"/>
      <c r="B209" s="52"/>
      <c r="C209" s="1" t="s">
        <v>375</v>
      </c>
      <c r="D209" s="1" t="s">
        <v>147</v>
      </c>
      <c r="E209" s="17" t="s">
        <v>252</v>
      </c>
      <c r="F209" s="17" t="s">
        <v>394</v>
      </c>
      <c r="G209" s="24">
        <v>45260</v>
      </c>
      <c r="H209" s="50">
        <v>19</v>
      </c>
      <c r="I209" s="51" t="s">
        <v>251</v>
      </c>
      <c r="J209" s="49" t="s">
        <v>455</v>
      </c>
      <c r="K209" s="24">
        <v>45367</v>
      </c>
      <c r="L209" s="26">
        <v>19</v>
      </c>
      <c r="M209" s="24">
        <v>45385</v>
      </c>
      <c r="N209" s="24" t="s">
        <v>411</v>
      </c>
      <c r="O209" s="24">
        <v>45385</v>
      </c>
    </row>
    <row r="210" spans="1:21" ht="57.6" x14ac:dyDescent="0.3">
      <c r="A210" s="19"/>
      <c r="B210" s="52"/>
      <c r="C210" s="1" t="s">
        <v>264</v>
      </c>
      <c r="D210" s="7" t="s">
        <v>131</v>
      </c>
      <c r="E210" s="17" t="s">
        <v>463</v>
      </c>
      <c r="F210" s="17" t="s">
        <v>330</v>
      </c>
      <c r="G210" s="24">
        <v>45307</v>
      </c>
      <c r="H210" s="50">
        <v>42</v>
      </c>
      <c r="I210" s="50" t="s">
        <v>266</v>
      </c>
      <c r="J210" s="49" t="s">
        <v>455</v>
      </c>
      <c r="K210" s="24">
        <v>45386</v>
      </c>
      <c r="L210" s="26">
        <v>42</v>
      </c>
      <c r="M210" s="24">
        <v>45427</v>
      </c>
      <c r="N210" s="24" t="s">
        <v>411</v>
      </c>
      <c r="O210" s="24">
        <v>45427</v>
      </c>
      <c r="Q210" s="1" t="s">
        <v>3</v>
      </c>
      <c r="R210" s="1">
        <f t="shared" ref="R210" si="21">U210+V210+W210</f>
        <v>33000</v>
      </c>
      <c r="U210">
        <v>33000</v>
      </c>
    </row>
    <row r="211" spans="1:21" ht="100.8" x14ac:dyDescent="0.3">
      <c r="B211" s="52"/>
      <c r="C211" s="1" t="s">
        <v>177</v>
      </c>
      <c r="D211" s="1" t="s">
        <v>130</v>
      </c>
      <c r="E211" s="17" t="s">
        <v>255</v>
      </c>
      <c r="F211" s="17" t="s">
        <v>330</v>
      </c>
      <c r="G211" s="24">
        <v>44884</v>
      </c>
      <c r="H211" s="50">
        <v>286</v>
      </c>
      <c r="I211" s="51" t="s">
        <v>254</v>
      </c>
      <c r="J211" s="25" t="s">
        <v>454</v>
      </c>
      <c r="K211" s="24">
        <v>45386</v>
      </c>
      <c r="L211" s="26">
        <v>134</v>
      </c>
      <c r="M211" s="24">
        <v>45519</v>
      </c>
      <c r="N211" s="24" t="s">
        <v>411</v>
      </c>
      <c r="O211" s="24">
        <v>45443</v>
      </c>
    </row>
    <row r="212" spans="1:21" x14ac:dyDescent="0.3">
      <c r="B212" s="31"/>
      <c r="E212" s="32"/>
      <c r="F212" s="32"/>
      <c r="G212" s="29"/>
      <c r="H212" s="13"/>
      <c r="I212" s="29"/>
      <c r="J212" s="30"/>
      <c r="K212" s="29"/>
      <c r="L212" s="13"/>
      <c r="M212" s="29"/>
      <c r="N212" s="29"/>
      <c r="O212" s="29"/>
    </row>
    <row r="213" spans="1:21" x14ac:dyDescent="0.3">
      <c r="C213" s="43"/>
    </row>
  </sheetData>
  <autoFilter ref="B4:O211" xr:uid="{00000000-0009-0000-0000-000001000000}"/>
  <mergeCells count="38">
    <mergeCell ref="B197:B198"/>
    <mergeCell ref="B199:B202"/>
    <mergeCell ref="B204:B205"/>
    <mergeCell ref="B206:B211"/>
    <mergeCell ref="B165:B170"/>
    <mergeCell ref="B171:B174"/>
    <mergeCell ref="B175:B177"/>
    <mergeCell ref="B178:B185"/>
    <mergeCell ref="B186:B192"/>
    <mergeCell ref="B193:B196"/>
    <mergeCell ref="B159:B164"/>
    <mergeCell ref="B94:B100"/>
    <mergeCell ref="B101:B106"/>
    <mergeCell ref="B107:B110"/>
    <mergeCell ref="B111:B118"/>
    <mergeCell ref="B119:B123"/>
    <mergeCell ref="B124:B129"/>
    <mergeCell ref="B130:B136"/>
    <mergeCell ref="B137:B140"/>
    <mergeCell ref="B141:B145"/>
    <mergeCell ref="B146:B152"/>
    <mergeCell ref="B153:B158"/>
    <mergeCell ref="B89:B93"/>
    <mergeCell ref="C1:O3"/>
    <mergeCell ref="B5:B12"/>
    <mergeCell ref="A5:A204"/>
    <mergeCell ref="B13:B23"/>
    <mergeCell ref="B24:B27"/>
    <mergeCell ref="B28:B30"/>
    <mergeCell ref="B31:B35"/>
    <mergeCell ref="B36:B38"/>
    <mergeCell ref="B39:B45"/>
    <mergeCell ref="B46:B58"/>
    <mergeCell ref="B59:B63"/>
    <mergeCell ref="B64:B70"/>
    <mergeCell ref="B71:B78"/>
    <mergeCell ref="B79:B82"/>
    <mergeCell ref="B83:B88"/>
  </mergeCells>
  <pageMargins left="0.25" right="0.25" top="0.75" bottom="0.75" header="0.3" footer="0.3"/>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7"/>
  <sheetViews>
    <sheetView topLeftCell="A195" zoomScale="70" zoomScaleNormal="70" workbookViewId="0">
      <selection activeCell="B4" sqref="B4:F207"/>
    </sheetView>
  </sheetViews>
  <sheetFormatPr defaultColWidth="8.6640625" defaultRowHeight="14.4" x14ac:dyDescent="0.3"/>
  <cols>
    <col min="2" max="2" width="13.44140625" style="13" customWidth="1"/>
    <col min="3" max="3" width="74.44140625" customWidth="1"/>
    <col min="4" max="4" width="12" bestFit="1" customWidth="1"/>
    <col min="5" max="5" width="69.6640625" style="8" customWidth="1"/>
    <col min="6" max="6" width="38.44140625" style="8" customWidth="1"/>
    <col min="7" max="7" width="38.44140625" style="8" hidden="1" customWidth="1"/>
    <col min="8" max="8" width="37.44140625" style="15" customWidth="1"/>
    <col min="9" max="9" width="35.6640625" hidden="1" customWidth="1"/>
    <col min="10" max="10" width="17.6640625" hidden="1" customWidth="1"/>
    <col min="12" max="15" width="0" hidden="1" customWidth="1"/>
  </cols>
  <sheetData>
    <row r="1" spans="1:15" x14ac:dyDescent="0.3">
      <c r="C1" s="53"/>
      <c r="D1" s="53"/>
      <c r="E1" s="54"/>
      <c r="F1" s="54"/>
      <c r="G1" s="54"/>
    </row>
    <row r="2" spans="1:15" x14ac:dyDescent="0.3">
      <c r="C2" s="54"/>
      <c r="D2" s="54"/>
      <c r="E2" s="54"/>
      <c r="F2" s="54"/>
      <c r="G2" s="54"/>
    </row>
    <row r="3" spans="1:15" ht="234" customHeight="1" x14ac:dyDescent="0.3">
      <c r="C3" s="55"/>
      <c r="D3" s="55"/>
      <c r="E3" s="55"/>
      <c r="F3" s="55"/>
      <c r="G3" s="55"/>
    </row>
    <row r="4" spans="1:15" ht="28.8" x14ac:dyDescent="0.3">
      <c r="B4" s="11" t="s">
        <v>16</v>
      </c>
      <c r="C4" s="10" t="s">
        <v>11</v>
      </c>
      <c r="D4" s="10" t="s">
        <v>129</v>
      </c>
      <c r="E4" s="12" t="s">
        <v>15</v>
      </c>
      <c r="F4" s="12" t="s">
        <v>184</v>
      </c>
      <c r="G4" s="12" t="s">
        <v>154</v>
      </c>
      <c r="I4" s="3" t="s">
        <v>10</v>
      </c>
      <c r="J4" s="5" t="s">
        <v>13</v>
      </c>
    </row>
    <row r="5" spans="1:15" ht="28.8" x14ac:dyDescent="0.3">
      <c r="B5" s="59" t="s">
        <v>17</v>
      </c>
      <c r="C5" s="1" t="s">
        <v>23</v>
      </c>
      <c r="D5" s="1" t="s">
        <v>130</v>
      </c>
      <c r="E5" s="14" t="s">
        <v>30</v>
      </c>
      <c r="F5" s="9"/>
      <c r="G5" s="9">
        <v>45351</v>
      </c>
      <c r="I5" s="1" t="s">
        <v>0</v>
      </c>
      <c r="J5" s="1">
        <f>M5+N5+O5</f>
        <v>43017.759999999995</v>
      </c>
      <c r="M5">
        <v>34422.33</v>
      </c>
      <c r="N5">
        <v>3929.77</v>
      </c>
      <c r="O5">
        <v>4665.66</v>
      </c>
    </row>
    <row r="6" spans="1:15" ht="28.8" x14ac:dyDescent="0.3">
      <c r="A6" s="58"/>
      <c r="B6" s="56"/>
      <c r="C6" s="1" t="s">
        <v>18</v>
      </c>
      <c r="D6" s="1" t="s">
        <v>131</v>
      </c>
      <c r="E6" s="14" t="s">
        <v>145</v>
      </c>
      <c r="F6" s="9"/>
      <c r="G6" s="9">
        <v>45351</v>
      </c>
      <c r="I6" s="1" t="s">
        <v>1</v>
      </c>
      <c r="J6" s="1">
        <f t="shared" ref="J6:J12" si="0">M6+N6+O6</f>
        <v>3071.5</v>
      </c>
      <c r="M6">
        <v>3071.5</v>
      </c>
    </row>
    <row r="7" spans="1:15" ht="57.6" x14ac:dyDescent="0.3">
      <c r="A7" s="58"/>
      <c r="B7" s="56"/>
      <c r="C7" s="2" t="s">
        <v>19</v>
      </c>
      <c r="D7" s="1" t="s">
        <v>130</v>
      </c>
      <c r="E7" s="14" t="s">
        <v>155</v>
      </c>
      <c r="F7" s="9"/>
      <c r="G7" s="9">
        <v>45358</v>
      </c>
      <c r="I7" s="1" t="s">
        <v>6</v>
      </c>
      <c r="J7" s="1">
        <f t="shared" si="0"/>
        <v>45000</v>
      </c>
      <c r="M7">
        <v>45000</v>
      </c>
    </row>
    <row r="8" spans="1:15" ht="43.2" x14ac:dyDescent="0.3">
      <c r="A8" s="58"/>
      <c r="B8" s="56"/>
      <c r="C8" s="1" t="s">
        <v>21</v>
      </c>
      <c r="D8" s="1" t="s">
        <v>130</v>
      </c>
      <c r="E8" s="14" t="s">
        <v>156</v>
      </c>
      <c r="F8" s="9"/>
      <c r="G8" s="9"/>
      <c r="I8" s="1" t="s">
        <v>2</v>
      </c>
      <c r="J8" s="1">
        <f t="shared" si="0"/>
        <v>6664</v>
      </c>
      <c r="M8">
        <f>1666*4</f>
        <v>6664</v>
      </c>
    </row>
    <row r="9" spans="1:15" x14ac:dyDescent="0.3">
      <c r="A9" s="58"/>
      <c r="B9" s="56"/>
      <c r="C9" s="1" t="s">
        <v>20</v>
      </c>
      <c r="D9" s="1" t="s">
        <v>130</v>
      </c>
      <c r="E9" s="14" t="s">
        <v>26</v>
      </c>
      <c r="F9" s="9"/>
      <c r="G9" s="9"/>
      <c r="I9" s="1" t="s">
        <v>3</v>
      </c>
      <c r="J9" s="1">
        <f t="shared" si="0"/>
        <v>33000</v>
      </c>
      <c r="M9">
        <v>33000</v>
      </c>
    </row>
    <row r="10" spans="1:15" ht="28.8" x14ac:dyDescent="0.3">
      <c r="A10" s="58"/>
      <c r="B10" s="56"/>
      <c r="C10" s="7" t="s">
        <v>32</v>
      </c>
      <c r="D10" s="1" t="s">
        <v>130</v>
      </c>
      <c r="E10" s="14" t="s">
        <v>28</v>
      </c>
      <c r="F10" s="9"/>
      <c r="G10" s="9">
        <v>45380</v>
      </c>
      <c r="I10" s="1" t="s">
        <v>5</v>
      </c>
      <c r="J10" s="1">
        <f t="shared" si="0"/>
        <v>16279.1</v>
      </c>
      <c r="M10">
        <v>16279.1</v>
      </c>
    </row>
    <row r="11" spans="1:15" ht="28.8" x14ac:dyDescent="0.3">
      <c r="A11" s="58"/>
      <c r="B11" s="56"/>
      <c r="C11" s="1" t="s">
        <v>29</v>
      </c>
      <c r="D11" s="1" t="s">
        <v>131</v>
      </c>
      <c r="E11" s="14" t="s">
        <v>157</v>
      </c>
      <c r="F11" s="9"/>
      <c r="G11" s="9">
        <v>45351</v>
      </c>
      <c r="I11" s="1" t="s">
        <v>1</v>
      </c>
      <c r="J11" s="1">
        <f t="shared" si="0"/>
        <v>3071.5</v>
      </c>
      <c r="M11">
        <v>3071.5</v>
      </c>
    </row>
    <row r="12" spans="1:15" ht="28.8" x14ac:dyDescent="0.3">
      <c r="A12" s="58"/>
      <c r="B12" s="57"/>
      <c r="C12" s="1" t="s">
        <v>22</v>
      </c>
      <c r="D12" s="1" t="s">
        <v>130</v>
      </c>
      <c r="E12" s="14" t="s">
        <v>28</v>
      </c>
      <c r="F12" s="9"/>
      <c r="G12" s="9">
        <v>45366</v>
      </c>
      <c r="I12" s="1" t="s">
        <v>4</v>
      </c>
      <c r="J12" s="1">
        <f t="shared" si="0"/>
        <v>1300</v>
      </c>
      <c r="M12">
        <v>1300</v>
      </c>
    </row>
    <row r="13" spans="1:15" ht="45" customHeight="1" x14ac:dyDescent="0.3">
      <c r="A13" s="58"/>
      <c r="B13" s="59" t="s">
        <v>159</v>
      </c>
      <c r="C13" s="1" t="s">
        <v>107</v>
      </c>
      <c r="D13" s="1" t="s">
        <v>131</v>
      </c>
      <c r="E13" s="14" t="s">
        <v>24</v>
      </c>
      <c r="F13" s="9"/>
      <c r="G13" s="9">
        <v>45380</v>
      </c>
      <c r="I13" s="1" t="s">
        <v>0</v>
      </c>
      <c r="J13" s="1">
        <f>M13+N13+O13</f>
        <v>43017.759999999995</v>
      </c>
      <c r="M13">
        <v>34422.33</v>
      </c>
      <c r="N13">
        <v>3929.77</v>
      </c>
      <c r="O13">
        <v>4665.66</v>
      </c>
    </row>
    <row r="14" spans="1:15" ht="45" customHeight="1" x14ac:dyDescent="0.3">
      <c r="A14" s="58"/>
      <c r="B14" s="56"/>
      <c r="C14" s="1" t="s">
        <v>37</v>
      </c>
      <c r="D14" s="1" t="s">
        <v>130</v>
      </c>
      <c r="E14" s="14" t="s">
        <v>158</v>
      </c>
      <c r="F14" s="9"/>
      <c r="G14" s="9">
        <v>45380</v>
      </c>
      <c r="I14" s="1" t="s">
        <v>0</v>
      </c>
      <c r="J14" s="1">
        <f>M14+N14+O14</f>
        <v>43017.759999999995</v>
      </c>
      <c r="M14">
        <v>34422.33</v>
      </c>
      <c r="N14">
        <v>3929.77</v>
      </c>
      <c r="O14">
        <v>4665.66</v>
      </c>
    </row>
    <row r="15" spans="1:15" ht="45" customHeight="1" x14ac:dyDescent="0.3">
      <c r="A15" s="58"/>
      <c r="B15" s="56"/>
      <c r="C15" s="1" t="s">
        <v>23</v>
      </c>
      <c r="D15" s="1" t="s">
        <v>130</v>
      </c>
      <c r="E15" s="14" t="s">
        <v>30</v>
      </c>
      <c r="F15" s="9"/>
      <c r="G15" s="9">
        <v>45351</v>
      </c>
      <c r="I15" s="1" t="s">
        <v>0</v>
      </c>
      <c r="J15" s="1">
        <f>M15+N15+O15</f>
        <v>43017.759999999995</v>
      </c>
      <c r="M15">
        <v>34422.33</v>
      </c>
      <c r="N15">
        <v>3929.77</v>
      </c>
      <c r="O15">
        <v>4665.66</v>
      </c>
    </row>
    <row r="16" spans="1:15" ht="28.8" x14ac:dyDescent="0.3">
      <c r="A16" s="58"/>
      <c r="B16" s="56"/>
      <c r="C16" s="2" t="s">
        <v>45</v>
      </c>
      <c r="D16" s="1" t="s">
        <v>130</v>
      </c>
      <c r="E16" s="14" t="s">
        <v>160</v>
      </c>
      <c r="F16" s="9"/>
      <c r="G16" s="9">
        <v>45322</v>
      </c>
      <c r="I16" s="1" t="s">
        <v>7</v>
      </c>
      <c r="J16" s="1">
        <v>5179.68</v>
      </c>
    </row>
    <row r="17" spans="1:15" ht="28.8" x14ac:dyDescent="0.3">
      <c r="A17" s="58"/>
      <c r="B17" s="56"/>
      <c r="C17" s="1" t="s">
        <v>33</v>
      </c>
      <c r="D17" s="1" t="s">
        <v>131</v>
      </c>
      <c r="E17" s="14" t="s">
        <v>24</v>
      </c>
      <c r="F17" s="9"/>
      <c r="G17" s="9">
        <v>45323</v>
      </c>
      <c r="I17" s="1" t="s">
        <v>1</v>
      </c>
      <c r="J17" s="1">
        <f t="shared" ref="J17:J23" si="1">M17+N17+O17</f>
        <v>3071.5</v>
      </c>
      <c r="M17">
        <v>3071.5</v>
      </c>
    </row>
    <row r="18" spans="1:15" ht="28.8" x14ac:dyDescent="0.3">
      <c r="A18" s="58"/>
      <c r="B18" s="56"/>
      <c r="C18" s="2" t="s">
        <v>19</v>
      </c>
      <c r="D18" s="1" t="s">
        <v>130</v>
      </c>
      <c r="E18" s="14" t="s">
        <v>30</v>
      </c>
      <c r="F18" s="9"/>
      <c r="G18" s="9">
        <v>45358</v>
      </c>
      <c r="I18" s="1" t="s">
        <v>6</v>
      </c>
      <c r="J18" s="1">
        <f t="shared" si="1"/>
        <v>45000</v>
      </c>
      <c r="M18">
        <v>45000</v>
      </c>
    </row>
    <row r="19" spans="1:15" x14ac:dyDescent="0.3">
      <c r="A19" s="58"/>
      <c r="B19" s="56"/>
      <c r="C19" s="1" t="s">
        <v>21</v>
      </c>
      <c r="D19" s="1" t="s">
        <v>130</v>
      </c>
      <c r="E19" s="14" t="s">
        <v>34</v>
      </c>
      <c r="F19" s="9"/>
      <c r="G19" s="9"/>
      <c r="I19" s="1" t="s">
        <v>2</v>
      </c>
      <c r="J19" s="1">
        <f t="shared" si="1"/>
        <v>6664</v>
      </c>
      <c r="M19">
        <f>1666*4</f>
        <v>6664</v>
      </c>
    </row>
    <row r="20" spans="1:15" ht="28.8" x14ac:dyDescent="0.3">
      <c r="A20" s="58"/>
      <c r="B20" s="56"/>
      <c r="C20" s="1" t="s">
        <v>20</v>
      </c>
      <c r="D20" s="1" t="s">
        <v>130</v>
      </c>
      <c r="E20" s="14" t="s">
        <v>35</v>
      </c>
      <c r="F20" s="9"/>
      <c r="G20" s="9"/>
      <c r="I20" s="1" t="s">
        <v>3</v>
      </c>
      <c r="J20" s="1">
        <f t="shared" si="1"/>
        <v>33000</v>
      </c>
      <c r="M20">
        <v>33000</v>
      </c>
    </row>
    <row r="21" spans="1:15" ht="28.8" x14ac:dyDescent="0.3">
      <c r="A21" s="58"/>
      <c r="B21" s="56"/>
      <c r="C21" s="1" t="s">
        <v>132</v>
      </c>
      <c r="D21" s="1" t="s">
        <v>130</v>
      </c>
      <c r="E21" s="14" t="s">
        <v>145</v>
      </c>
      <c r="F21" s="9"/>
      <c r="G21" s="9">
        <v>45351</v>
      </c>
      <c r="I21" s="1" t="s">
        <v>3</v>
      </c>
      <c r="J21" s="1">
        <f t="shared" si="1"/>
        <v>33000</v>
      </c>
      <c r="M21">
        <v>33000</v>
      </c>
    </row>
    <row r="22" spans="1:15" ht="28.8" x14ac:dyDescent="0.3">
      <c r="A22" s="58"/>
      <c r="B22" s="56"/>
      <c r="C22" s="7" t="s">
        <v>32</v>
      </c>
      <c r="D22" s="1" t="s">
        <v>130</v>
      </c>
      <c r="E22" s="14" t="s">
        <v>28</v>
      </c>
      <c r="F22" s="9"/>
      <c r="G22" s="9">
        <v>45380</v>
      </c>
      <c r="I22" s="1" t="s">
        <v>5</v>
      </c>
      <c r="J22" s="1">
        <f t="shared" si="1"/>
        <v>16279.1</v>
      </c>
      <c r="M22">
        <v>16279.1</v>
      </c>
    </row>
    <row r="23" spans="1:15" ht="28.8" x14ac:dyDescent="0.3">
      <c r="A23" s="58"/>
      <c r="B23" s="56"/>
      <c r="C23" s="1" t="s">
        <v>36</v>
      </c>
      <c r="D23" s="1" t="s">
        <v>131</v>
      </c>
      <c r="E23" s="17" t="s">
        <v>24</v>
      </c>
      <c r="F23" s="9"/>
      <c r="G23" s="9">
        <v>45351</v>
      </c>
      <c r="I23" s="1" t="s">
        <v>1</v>
      </c>
      <c r="J23" s="1">
        <f t="shared" si="1"/>
        <v>3071.5</v>
      </c>
      <c r="M23">
        <v>3071.5</v>
      </c>
    </row>
    <row r="24" spans="1:15" ht="28.8" x14ac:dyDescent="0.3">
      <c r="A24" s="58"/>
      <c r="B24" s="52" t="s">
        <v>38</v>
      </c>
      <c r="C24" s="1" t="s">
        <v>39</v>
      </c>
      <c r="D24" s="1" t="s">
        <v>130</v>
      </c>
      <c r="E24" s="17" t="s">
        <v>144</v>
      </c>
      <c r="F24" s="9"/>
      <c r="G24" s="9">
        <v>45351</v>
      </c>
      <c r="I24" s="1" t="s">
        <v>0</v>
      </c>
      <c r="J24" s="1">
        <f>M24+N24+O24</f>
        <v>43017.759999999995</v>
      </c>
      <c r="M24">
        <v>34422.33</v>
      </c>
      <c r="N24">
        <v>3929.77</v>
      </c>
      <c r="O24">
        <v>4665.66</v>
      </c>
    </row>
    <row r="25" spans="1:15" ht="28.8" x14ac:dyDescent="0.3">
      <c r="A25" s="58"/>
      <c r="B25" s="52"/>
      <c r="C25" s="1" t="s">
        <v>33</v>
      </c>
      <c r="D25" s="1" t="s">
        <v>131</v>
      </c>
      <c r="E25" s="17" t="s">
        <v>24</v>
      </c>
      <c r="F25" s="9"/>
      <c r="G25" s="9">
        <v>45323</v>
      </c>
      <c r="I25" s="1" t="s">
        <v>1</v>
      </c>
      <c r="J25" s="1">
        <f t="shared" ref="J25:J29" si="2">M25+N25+O25</f>
        <v>3071.5</v>
      </c>
      <c r="M25">
        <v>3071.5</v>
      </c>
    </row>
    <row r="26" spans="1:15" ht="28.8" x14ac:dyDescent="0.3">
      <c r="A26" s="58"/>
      <c r="B26" s="52"/>
      <c r="C26" s="1" t="s">
        <v>132</v>
      </c>
      <c r="D26" s="7" t="s">
        <v>131</v>
      </c>
      <c r="E26" s="17" t="s">
        <v>133</v>
      </c>
      <c r="F26" s="9"/>
      <c r="G26" s="9">
        <v>45351</v>
      </c>
      <c r="I26" s="1" t="s">
        <v>3</v>
      </c>
      <c r="J26" s="1">
        <f t="shared" si="2"/>
        <v>33000</v>
      </c>
      <c r="M26">
        <v>33000</v>
      </c>
    </row>
    <row r="27" spans="1:15" ht="43.2" x14ac:dyDescent="0.3">
      <c r="A27" s="58"/>
      <c r="B27" s="52"/>
      <c r="C27" s="1" t="s">
        <v>20</v>
      </c>
      <c r="D27" s="1" t="s">
        <v>130</v>
      </c>
      <c r="E27" s="17" t="s">
        <v>134</v>
      </c>
      <c r="F27" s="9"/>
      <c r="G27" s="9">
        <v>45323</v>
      </c>
      <c r="I27" s="1" t="s">
        <v>3</v>
      </c>
      <c r="J27" s="1">
        <f t="shared" si="2"/>
        <v>33000</v>
      </c>
      <c r="M27">
        <v>33000</v>
      </c>
    </row>
    <row r="28" spans="1:15" ht="28.8" x14ac:dyDescent="0.3">
      <c r="A28" s="58"/>
      <c r="B28" s="52"/>
      <c r="C28" s="7" t="s">
        <v>32</v>
      </c>
      <c r="D28" s="1" t="s">
        <v>130</v>
      </c>
      <c r="E28" s="17" t="s">
        <v>28</v>
      </c>
      <c r="F28" s="9"/>
      <c r="G28" s="9">
        <v>45351</v>
      </c>
      <c r="I28" s="1" t="s">
        <v>5</v>
      </c>
      <c r="J28" s="1">
        <f t="shared" si="2"/>
        <v>16279.1</v>
      </c>
      <c r="M28">
        <v>16279.1</v>
      </c>
    </row>
    <row r="29" spans="1:15" ht="28.8" x14ac:dyDescent="0.3">
      <c r="A29" s="58"/>
      <c r="B29" s="56" t="s">
        <v>41</v>
      </c>
      <c r="C29" s="1" t="s">
        <v>31</v>
      </c>
      <c r="D29" s="1" t="s">
        <v>130</v>
      </c>
      <c r="E29" s="17" t="s">
        <v>24</v>
      </c>
      <c r="F29" s="9"/>
      <c r="G29" s="9">
        <v>45351</v>
      </c>
      <c r="I29" s="1" t="s">
        <v>12</v>
      </c>
      <c r="J29" s="1">
        <f t="shared" si="2"/>
        <v>936.62</v>
      </c>
      <c r="M29">
        <v>936.62</v>
      </c>
    </row>
    <row r="30" spans="1:15" ht="28.8" x14ac:dyDescent="0.3">
      <c r="A30" s="58"/>
      <c r="B30" s="56"/>
      <c r="C30" s="1" t="s">
        <v>40</v>
      </c>
      <c r="D30" s="1" t="s">
        <v>130</v>
      </c>
      <c r="E30" s="17" t="s">
        <v>144</v>
      </c>
      <c r="F30" s="9"/>
      <c r="G30" s="9">
        <v>45322</v>
      </c>
      <c r="I30" s="1" t="s">
        <v>0</v>
      </c>
      <c r="J30" s="1">
        <f>M30+N30+O30</f>
        <v>43017.759999999995</v>
      </c>
      <c r="M30">
        <v>34422.33</v>
      </c>
      <c r="N30">
        <v>3929.77</v>
      </c>
      <c r="O30">
        <v>4665.66</v>
      </c>
    </row>
    <row r="31" spans="1:15" ht="28.8" x14ac:dyDescent="0.3">
      <c r="A31" s="58"/>
      <c r="B31" s="56"/>
      <c r="C31" s="1" t="s">
        <v>33</v>
      </c>
      <c r="D31" s="1" t="s">
        <v>131</v>
      </c>
      <c r="E31" s="17" t="s">
        <v>24</v>
      </c>
      <c r="F31" s="9"/>
      <c r="G31" s="9">
        <v>45323</v>
      </c>
      <c r="I31" s="1" t="s">
        <v>1</v>
      </c>
      <c r="J31" s="1">
        <f t="shared" ref="J31:J40" si="3">M31+N31+O31</f>
        <v>3071.5</v>
      </c>
      <c r="M31">
        <v>3071.5</v>
      </c>
    </row>
    <row r="32" spans="1:15" ht="28.8" x14ac:dyDescent="0.3">
      <c r="A32" s="58"/>
      <c r="B32" s="56"/>
      <c r="C32" s="1" t="s">
        <v>132</v>
      </c>
      <c r="D32" s="7" t="s">
        <v>131</v>
      </c>
      <c r="E32" s="17" t="s">
        <v>133</v>
      </c>
      <c r="F32" s="9"/>
      <c r="G32" s="9">
        <v>45351</v>
      </c>
      <c r="I32" s="1" t="s">
        <v>3</v>
      </c>
      <c r="J32" s="1">
        <f t="shared" si="3"/>
        <v>33000</v>
      </c>
      <c r="M32">
        <v>33000</v>
      </c>
    </row>
    <row r="33" spans="1:15" ht="43.2" x14ac:dyDescent="0.3">
      <c r="A33" s="58"/>
      <c r="B33" s="56"/>
      <c r="C33" s="1" t="s">
        <v>20</v>
      </c>
      <c r="D33" s="1" t="s">
        <v>130</v>
      </c>
      <c r="E33" s="17" t="s">
        <v>134</v>
      </c>
      <c r="F33" s="9"/>
      <c r="G33" s="9">
        <v>45323</v>
      </c>
      <c r="I33" s="1" t="s">
        <v>3</v>
      </c>
      <c r="J33" s="1">
        <f t="shared" si="3"/>
        <v>33000</v>
      </c>
      <c r="M33">
        <v>33000</v>
      </c>
    </row>
    <row r="34" spans="1:15" ht="28.8" x14ac:dyDescent="0.3">
      <c r="A34" s="58"/>
      <c r="B34" s="57"/>
      <c r="C34" s="7" t="s">
        <v>32</v>
      </c>
      <c r="D34" s="1" t="s">
        <v>130</v>
      </c>
      <c r="E34" s="14" t="s">
        <v>28</v>
      </c>
      <c r="F34" s="9"/>
      <c r="G34" s="9">
        <v>45351</v>
      </c>
      <c r="I34" s="1" t="s">
        <v>5</v>
      </c>
      <c r="J34" s="1">
        <f t="shared" si="3"/>
        <v>16279.1</v>
      </c>
      <c r="M34">
        <v>16279.1</v>
      </c>
    </row>
    <row r="35" spans="1:15" ht="28.8" x14ac:dyDescent="0.3">
      <c r="A35" s="58"/>
      <c r="B35" s="56" t="s">
        <v>42</v>
      </c>
      <c r="C35" s="1" t="s">
        <v>31</v>
      </c>
      <c r="D35" s="1" t="s">
        <v>130</v>
      </c>
      <c r="E35" s="14" t="s">
        <v>24</v>
      </c>
      <c r="F35" s="9"/>
      <c r="G35" s="9">
        <v>45351</v>
      </c>
      <c r="I35" s="1" t="s">
        <v>12</v>
      </c>
      <c r="J35" s="1">
        <f t="shared" si="3"/>
        <v>936.62</v>
      </c>
      <c r="M35">
        <v>936.62</v>
      </c>
    </row>
    <row r="36" spans="1:15" ht="28.8" x14ac:dyDescent="0.3">
      <c r="A36" s="58"/>
      <c r="B36" s="56"/>
      <c r="C36" s="1" t="s">
        <v>33</v>
      </c>
      <c r="D36" s="1" t="s">
        <v>131</v>
      </c>
      <c r="E36" s="14" t="s">
        <v>24</v>
      </c>
      <c r="F36" s="9"/>
      <c r="G36" s="9">
        <v>45323</v>
      </c>
      <c r="I36" s="1" t="s">
        <v>1</v>
      </c>
      <c r="J36" s="1">
        <f t="shared" si="3"/>
        <v>3071.5</v>
      </c>
      <c r="M36">
        <v>3071.5</v>
      </c>
    </row>
    <row r="37" spans="1:15" ht="28.8" x14ac:dyDescent="0.3">
      <c r="A37" s="58"/>
      <c r="B37" s="56"/>
      <c r="C37" s="1" t="s">
        <v>132</v>
      </c>
      <c r="D37" s="7" t="s">
        <v>131</v>
      </c>
      <c r="E37" s="14" t="s">
        <v>133</v>
      </c>
      <c r="F37" s="9"/>
      <c r="G37" s="9">
        <v>45351</v>
      </c>
      <c r="I37" s="1" t="s">
        <v>3</v>
      </c>
      <c r="J37" s="1">
        <f t="shared" si="3"/>
        <v>33000</v>
      </c>
      <c r="M37">
        <v>33000</v>
      </c>
    </row>
    <row r="38" spans="1:15" ht="43.2" x14ac:dyDescent="0.3">
      <c r="A38" s="58"/>
      <c r="B38" s="56"/>
      <c r="C38" s="1" t="s">
        <v>20</v>
      </c>
      <c r="D38" s="1" t="s">
        <v>130</v>
      </c>
      <c r="E38" s="14" t="s">
        <v>134</v>
      </c>
      <c r="F38" s="9"/>
      <c r="G38" s="9">
        <v>45323</v>
      </c>
      <c r="I38" s="1" t="s">
        <v>3</v>
      </c>
      <c r="J38" s="1">
        <f t="shared" si="3"/>
        <v>33000</v>
      </c>
      <c r="M38">
        <v>33000</v>
      </c>
    </row>
    <row r="39" spans="1:15" ht="28.8" x14ac:dyDescent="0.3">
      <c r="A39" s="58"/>
      <c r="B39" s="56"/>
      <c r="C39" s="7" t="s">
        <v>32</v>
      </c>
      <c r="D39" s="1" t="s">
        <v>130</v>
      </c>
      <c r="E39" s="14" t="s">
        <v>28</v>
      </c>
      <c r="F39" s="9"/>
      <c r="G39" s="9">
        <v>45351</v>
      </c>
      <c r="I39" s="1" t="s">
        <v>5</v>
      </c>
      <c r="J39" s="1">
        <f t="shared" si="3"/>
        <v>16279.1</v>
      </c>
      <c r="M39">
        <v>16279.1</v>
      </c>
    </row>
    <row r="40" spans="1:15" ht="43.2" x14ac:dyDescent="0.3">
      <c r="A40" s="58"/>
      <c r="B40" s="57"/>
      <c r="C40" s="7" t="s">
        <v>29</v>
      </c>
      <c r="D40" s="1" t="s">
        <v>131</v>
      </c>
      <c r="E40" s="14" t="s">
        <v>161</v>
      </c>
      <c r="F40" s="9"/>
      <c r="G40" s="9">
        <v>45351</v>
      </c>
      <c r="I40" s="1" t="s">
        <v>5</v>
      </c>
      <c r="J40" s="1">
        <f t="shared" si="3"/>
        <v>16279.1</v>
      </c>
      <c r="M40">
        <v>16279.1</v>
      </c>
    </row>
    <row r="41" spans="1:15" ht="45" customHeight="1" x14ac:dyDescent="0.3">
      <c r="A41" s="58"/>
      <c r="B41" s="52" t="s">
        <v>43</v>
      </c>
      <c r="C41" s="1" t="s">
        <v>44</v>
      </c>
      <c r="D41" s="1" t="s">
        <v>130</v>
      </c>
      <c r="E41" s="14" t="s">
        <v>30</v>
      </c>
      <c r="F41" s="9"/>
      <c r="G41" s="9">
        <v>45366</v>
      </c>
      <c r="I41" s="1" t="s">
        <v>0</v>
      </c>
      <c r="J41" s="1">
        <f>M41+N41+O41</f>
        <v>43017.759999999995</v>
      </c>
      <c r="M41">
        <v>34422.33</v>
      </c>
      <c r="N41">
        <v>3929.77</v>
      </c>
      <c r="O41">
        <v>4665.66</v>
      </c>
    </row>
    <row r="42" spans="1:15" ht="43.2" x14ac:dyDescent="0.3">
      <c r="A42" s="58"/>
      <c r="B42" s="52"/>
      <c r="C42" s="1" t="s">
        <v>46</v>
      </c>
      <c r="D42" s="1" t="s">
        <v>130</v>
      </c>
      <c r="E42" s="17" t="s">
        <v>137</v>
      </c>
      <c r="F42" s="9"/>
      <c r="G42" s="9">
        <v>45351</v>
      </c>
      <c r="I42" s="1" t="s">
        <v>0</v>
      </c>
      <c r="J42" s="1">
        <f>M42+N42+O42</f>
        <v>43017.759999999995</v>
      </c>
      <c r="M42">
        <v>34422.33</v>
      </c>
      <c r="N42">
        <v>3929.77</v>
      </c>
      <c r="O42">
        <v>4665.66</v>
      </c>
    </row>
    <row r="43" spans="1:15" ht="28.8" x14ac:dyDescent="0.3">
      <c r="A43" s="58"/>
      <c r="B43" s="52"/>
      <c r="C43" s="2" t="s">
        <v>45</v>
      </c>
      <c r="D43" s="1" t="s">
        <v>130</v>
      </c>
      <c r="E43" s="14" t="s">
        <v>160</v>
      </c>
      <c r="F43" s="9"/>
      <c r="G43" s="9">
        <v>45322</v>
      </c>
      <c r="I43" s="1" t="s">
        <v>7</v>
      </c>
      <c r="J43" s="1">
        <v>5179.68</v>
      </c>
    </row>
    <row r="44" spans="1:15" ht="57" customHeight="1" x14ac:dyDescent="0.3">
      <c r="A44" s="58"/>
      <c r="B44" s="52"/>
      <c r="C44" s="2" t="s">
        <v>185</v>
      </c>
      <c r="D44" s="1" t="s">
        <v>130</v>
      </c>
      <c r="E44" s="14"/>
      <c r="F44" s="9"/>
      <c r="G44" s="9">
        <v>45322</v>
      </c>
      <c r="I44" s="1" t="s">
        <v>7</v>
      </c>
      <c r="J44" s="1">
        <v>5179.68</v>
      </c>
    </row>
    <row r="45" spans="1:15" ht="43.2" x14ac:dyDescent="0.3">
      <c r="A45" s="58"/>
      <c r="B45" s="60" t="s">
        <v>49</v>
      </c>
      <c r="C45" s="1" t="s">
        <v>53</v>
      </c>
      <c r="D45" s="1" t="s">
        <v>130</v>
      </c>
      <c r="E45" s="14" t="s">
        <v>52</v>
      </c>
      <c r="F45" s="9"/>
      <c r="G45" s="9">
        <v>45334</v>
      </c>
    </row>
    <row r="46" spans="1:15" ht="43.2" x14ac:dyDescent="0.3">
      <c r="A46" s="58"/>
      <c r="B46" s="61"/>
      <c r="C46" s="1" t="s">
        <v>47</v>
      </c>
      <c r="D46" s="1" t="s">
        <v>130</v>
      </c>
      <c r="E46" s="14" t="s">
        <v>52</v>
      </c>
      <c r="F46" s="9"/>
      <c r="G46" s="9">
        <v>45337</v>
      </c>
    </row>
    <row r="47" spans="1:15" ht="28.8" x14ac:dyDescent="0.3">
      <c r="A47" s="58"/>
      <c r="B47" s="61"/>
      <c r="C47" s="2" t="s">
        <v>48</v>
      </c>
      <c r="D47" s="1" t="s">
        <v>130</v>
      </c>
      <c r="E47" s="14" t="s">
        <v>162</v>
      </c>
      <c r="F47" s="9"/>
      <c r="G47" s="9">
        <v>45366</v>
      </c>
      <c r="I47" s="3" t="s">
        <v>9</v>
      </c>
      <c r="J47" s="5" t="s">
        <v>13</v>
      </c>
    </row>
    <row r="48" spans="1:15" ht="28.8" x14ac:dyDescent="0.3">
      <c r="A48" s="58"/>
      <c r="B48" s="61"/>
      <c r="C48" s="16" t="s">
        <v>32</v>
      </c>
      <c r="D48" s="1" t="s">
        <v>130</v>
      </c>
      <c r="E48" s="14" t="s">
        <v>54</v>
      </c>
      <c r="F48" s="9"/>
      <c r="G48" s="9">
        <v>45380</v>
      </c>
      <c r="I48" s="1" t="s">
        <v>0</v>
      </c>
      <c r="J48" s="1">
        <v>11879.78</v>
      </c>
    </row>
    <row r="49" spans="1:13" ht="28.8" x14ac:dyDescent="0.3">
      <c r="A49" s="58"/>
      <c r="B49" s="61"/>
      <c r="C49" s="2" t="s">
        <v>36</v>
      </c>
      <c r="D49" s="1" t="s">
        <v>131</v>
      </c>
      <c r="E49" s="14" t="s">
        <v>24</v>
      </c>
      <c r="F49" s="9"/>
      <c r="G49" s="9">
        <v>45351</v>
      </c>
      <c r="I49" s="1" t="s">
        <v>6</v>
      </c>
      <c r="J49" s="1">
        <v>35000</v>
      </c>
    </row>
    <row r="50" spans="1:13" ht="28.8" x14ac:dyDescent="0.3">
      <c r="A50" s="58"/>
      <c r="B50" s="61"/>
      <c r="C50" s="2" t="s">
        <v>50</v>
      </c>
      <c r="D50" s="1" t="s">
        <v>130</v>
      </c>
      <c r="E50" s="14" t="s">
        <v>55</v>
      </c>
      <c r="F50" s="9"/>
      <c r="G50" s="9">
        <v>45366</v>
      </c>
      <c r="I50" s="1" t="s">
        <v>2</v>
      </c>
      <c r="J50" s="1">
        <v>1200</v>
      </c>
    </row>
    <row r="51" spans="1:13" ht="28.8" x14ac:dyDescent="0.3">
      <c r="A51" s="58"/>
      <c r="B51" s="62"/>
      <c r="C51" s="2" t="s">
        <v>51</v>
      </c>
      <c r="D51" s="1" t="s">
        <v>130</v>
      </c>
      <c r="E51" s="14" t="s">
        <v>56</v>
      </c>
      <c r="F51" s="9"/>
      <c r="G51" s="9">
        <v>45380</v>
      </c>
      <c r="I51" s="1" t="s">
        <v>2</v>
      </c>
      <c r="J51" s="1">
        <v>1200</v>
      </c>
    </row>
    <row r="52" spans="1:13" ht="43.2" x14ac:dyDescent="0.3">
      <c r="A52" s="58"/>
      <c r="B52" s="52" t="s">
        <v>57</v>
      </c>
      <c r="C52" s="1" t="s">
        <v>58</v>
      </c>
      <c r="D52" s="1" t="s">
        <v>131</v>
      </c>
      <c r="E52" s="14" t="s">
        <v>163</v>
      </c>
      <c r="F52" s="18"/>
      <c r="G52" s="9">
        <v>45412</v>
      </c>
      <c r="I52" s="1" t="s">
        <v>5</v>
      </c>
      <c r="J52" s="1">
        <v>14304.5</v>
      </c>
    </row>
    <row r="53" spans="1:13" ht="28.8" x14ac:dyDescent="0.3">
      <c r="A53" s="58"/>
      <c r="B53" s="52"/>
      <c r="C53" s="2" t="s">
        <v>50</v>
      </c>
      <c r="D53" s="1" t="s">
        <v>130</v>
      </c>
      <c r="E53" s="14" t="s">
        <v>55</v>
      </c>
      <c r="F53" s="9"/>
      <c r="G53" s="9">
        <v>45366</v>
      </c>
      <c r="I53" s="1" t="s">
        <v>2</v>
      </c>
      <c r="J53" s="1">
        <v>1200</v>
      </c>
    </row>
    <row r="54" spans="1:13" ht="28.8" x14ac:dyDescent="0.3">
      <c r="A54" s="58"/>
      <c r="B54" s="52"/>
      <c r="C54" s="16" t="s">
        <v>32</v>
      </c>
      <c r="D54" s="1" t="s">
        <v>130</v>
      </c>
      <c r="E54" s="14" t="s">
        <v>28</v>
      </c>
      <c r="F54" s="18"/>
      <c r="G54" s="9">
        <v>45412</v>
      </c>
      <c r="I54" s="1" t="s">
        <v>4</v>
      </c>
      <c r="J54" s="1">
        <v>1600</v>
      </c>
    </row>
    <row r="55" spans="1:13" ht="28.8" x14ac:dyDescent="0.3">
      <c r="A55" s="58"/>
      <c r="B55" s="52"/>
      <c r="C55" s="1" t="s">
        <v>132</v>
      </c>
      <c r="D55" s="7" t="s">
        <v>131</v>
      </c>
      <c r="E55" s="14" t="s">
        <v>133</v>
      </c>
      <c r="F55" s="9"/>
      <c r="G55" s="9">
        <v>45337</v>
      </c>
      <c r="I55" s="1" t="s">
        <v>3</v>
      </c>
      <c r="J55" s="1">
        <f t="shared" ref="J55:J56" si="4">M55+N55+O55</f>
        <v>33000</v>
      </c>
      <c r="M55">
        <v>33000</v>
      </c>
    </row>
    <row r="56" spans="1:13" ht="43.2" customHeight="1" x14ac:dyDescent="0.3">
      <c r="A56" s="58"/>
      <c r="B56" s="52"/>
      <c r="C56" s="1" t="s">
        <v>20</v>
      </c>
      <c r="D56" s="1" t="s">
        <v>130</v>
      </c>
      <c r="E56" s="14" t="s">
        <v>164</v>
      </c>
      <c r="F56" s="9"/>
      <c r="G56" s="9"/>
      <c r="I56" s="1" t="s">
        <v>3</v>
      </c>
      <c r="J56" s="1">
        <f t="shared" si="4"/>
        <v>33000</v>
      </c>
      <c r="M56">
        <v>33000</v>
      </c>
    </row>
    <row r="57" spans="1:13" ht="48" customHeight="1" x14ac:dyDescent="0.3">
      <c r="A57" s="58"/>
      <c r="B57" s="52"/>
      <c r="C57" s="2" t="s">
        <v>59</v>
      </c>
      <c r="D57" s="1" t="s">
        <v>130</v>
      </c>
      <c r="E57" s="14" t="s">
        <v>166</v>
      </c>
      <c r="F57" s="9"/>
      <c r="G57" s="9"/>
      <c r="I57" s="1" t="s">
        <v>12</v>
      </c>
      <c r="J57" s="1">
        <v>2669.12</v>
      </c>
    </row>
    <row r="58" spans="1:13" ht="28.8" x14ac:dyDescent="0.3">
      <c r="A58" s="58"/>
      <c r="B58" s="52"/>
      <c r="C58" s="2" t="s">
        <v>36</v>
      </c>
      <c r="D58" s="1" t="s">
        <v>131</v>
      </c>
      <c r="E58" s="14" t="s">
        <v>167</v>
      </c>
      <c r="F58" s="9"/>
      <c r="G58" s="9">
        <v>45380</v>
      </c>
      <c r="I58" s="1" t="s">
        <v>7</v>
      </c>
      <c r="J58" s="1">
        <f>11000+21668.13</f>
        <v>32668.13</v>
      </c>
    </row>
    <row r="59" spans="1:13" ht="57.6" x14ac:dyDescent="0.3">
      <c r="A59" s="58"/>
      <c r="B59" s="52"/>
      <c r="C59" s="2" t="s">
        <v>67</v>
      </c>
      <c r="D59" s="1" t="s">
        <v>131</v>
      </c>
      <c r="E59" s="14" t="s">
        <v>165</v>
      </c>
      <c r="F59" s="9"/>
      <c r="G59" s="9"/>
      <c r="I59" s="1" t="s">
        <v>2</v>
      </c>
      <c r="J59" s="1">
        <v>1200</v>
      </c>
    </row>
    <row r="60" spans="1:13" ht="28.8" x14ac:dyDescent="0.3">
      <c r="A60" s="58"/>
      <c r="B60" s="52"/>
      <c r="C60" s="2" t="s">
        <v>60</v>
      </c>
      <c r="D60" s="1" t="s">
        <v>130</v>
      </c>
      <c r="E60" s="14" t="s">
        <v>63</v>
      </c>
      <c r="F60" s="9"/>
      <c r="G60" s="9">
        <v>45380</v>
      </c>
      <c r="I60" s="1" t="s">
        <v>2</v>
      </c>
      <c r="J60" s="1">
        <v>1200</v>
      </c>
    </row>
    <row r="61" spans="1:13" ht="28.8" x14ac:dyDescent="0.3">
      <c r="A61" s="58"/>
      <c r="B61" s="52"/>
      <c r="C61" s="2" t="s">
        <v>61</v>
      </c>
      <c r="D61" s="1" t="s">
        <v>130</v>
      </c>
      <c r="E61" s="14" t="s">
        <v>28</v>
      </c>
      <c r="F61" s="9"/>
      <c r="G61" s="9">
        <v>45380</v>
      </c>
      <c r="I61" s="1" t="s">
        <v>12</v>
      </c>
      <c r="J61" s="1">
        <v>2669.12</v>
      </c>
    </row>
    <row r="62" spans="1:13" ht="28.8" x14ac:dyDescent="0.3">
      <c r="A62" s="58"/>
      <c r="B62" s="52"/>
      <c r="C62" s="2" t="s">
        <v>62</v>
      </c>
      <c r="D62" s="1" t="s">
        <v>130</v>
      </c>
      <c r="E62" s="14" t="s">
        <v>168</v>
      </c>
      <c r="F62" s="18"/>
      <c r="G62" s="9">
        <v>45412</v>
      </c>
      <c r="I62" s="1" t="s">
        <v>7</v>
      </c>
      <c r="J62" s="1">
        <f>11000+21668.13</f>
        <v>32668.13</v>
      </c>
    </row>
    <row r="63" spans="1:13" ht="57.6" x14ac:dyDescent="0.3">
      <c r="A63" s="58"/>
      <c r="B63" s="52"/>
      <c r="C63" s="2" t="s">
        <v>64</v>
      </c>
      <c r="D63" s="1" t="s">
        <v>130</v>
      </c>
      <c r="E63" s="14" t="s">
        <v>65</v>
      </c>
      <c r="F63" s="9"/>
      <c r="G63" s="9"/>
      <c r="I63" s="1" t="s">
        <v>7</v>
      </c>
      <c r="J63" s="1">
        <f>11000+21668.13</f>
        <v>32668.13</v>
      </c>
    </row>
    <row r="64" spans="1:13" ht="28.8" x14ac:dyDescent="0.3">
      <c r="A64" s="58"/>
      <c r="B64" s="60" t="s">
        <v>182</v>
      </c>
      <c r="C64" s="1" t="s">
        <v>58</v>
      </c>
      <c r="D64" s="1" t="s">
        <v>131</v>
      </c>
      <c r="E64" s="14" t="s">
        <v>179</v>
      </c>
      <c r="F64" s="18"/>
      <c r="G64" s="9">
        <v>45412</v>
      </c>
      <c r="I64" s="1" t="s">
        <v>5</v>
      </c>
      <c r="J64" s="1">
        <v>14304.5</v>
      </c>
    </row>
    <row r="65" spans="1:13" ht="28.8" x14ac:dyDescent="0.3">
      <c r="A65" s="58"/>
      <c r="B65" s="56"/>
      <c r="C65" s="2" t="s">
        <v>180</v>
      </c>
      <c r="D65" s="1" t="s">
        <v>130</v>
      </c>
      <c r="E65" s="14" t="s">
        <v>55</v>
      </c>
      <c r="F65" s="9"/>
      <c r="G65" s="9">
        <v>45366</v>
      </c>
      <c r="I65" s="1" t="s">
        <v>2</v>
      </c>
      <c r="J65" s="1">
        <v>1200</v>
      </c>
    </row>
    <row r="66" spans="1:13" ht="28.8" x14ac:dyDescent="0.3">
      <c r="A66" s="58"/>
      <c r="B66" s="56"/>
      <c r="C66" s="1" t="s">
        <v>31</v>
      </c>
      <c r="D66" s="1" t="s">
        <v>130</v>
      </c>
      <c r="E66" s="14" t="s">
        <v>24</v>
      </c>
      <c r="F66" s="9"/>
      <c r="G66" s="9">
        <v>45422</v>
      </c>
      <c r="I66" s="1" t="s">
        <v>12</v>
      </c>
      <c r="J66" s="1">
        <f t="shared" ref="J66" si="5">M66+N66+O66</f>
        <v>936.62</v>
      </c>
      <c r="M66">
        <v>936.62</v>
      </c>
    </row>
    <row r="67" spans="1:13" ht="48.45" customHeight="1" x14ac:dyDescent="0.3">
      <c r="A67" s="58"/>
      <c r="B67" s="56"/>
      <c r="C67" s="16" t="s">
        <v>32</v>
      </c>
      <c r="D67" s="1" t="s">
        <v>130</v>
      </c>
      <c r="E67" s="14" t="s">
        <v>183</v>
      </c>
      <c r="F67" s="9"/>
      <c r="G67" s="9">
        <v>45422</v>
      </c>
      <c r="I67" s="1" t="s">
        <v>4</v>
      </c>
      <c r="J67" s="1">
        <v>1600</v>
      </c>
    </row>
    <row r="68" spans="1:13" ht="28.8" x14ac:dyDescent="0.3">
      <c r="A68" s="58"/>
      <c r="B68" s="56"/>
      <c r="C68" s="1" t="s">
        <v>132</v>
      </c>
      <c r="D68" s="7" t="s">
        <v>131</v>
      </c>
      <c r="E68" s="14" t="s">
        <v>133</v>
      </c>
      <c r="F68" s="9"/>
      <c r="G68" s="9">
        <v>45366</v>
      </c>
      <c r="I68" s="1" t="s">
        <v>3</v>
      </c>
      <c r="J68" s="1">
        <f t="shared" ref="J68" si="6">M68+N68+O68</f>
        <v>33000</v>
      </c>
      <c r="M68">
        <v>33000</v>
      </c>
    </row>
    <row r="69" spans="1:13" ht="43.2" x14ac:dyDescent="0.3">
      <c r="A69" s="58"/>
      <c r="B69" s="57"/>
      <c r="C69" s="2" t="s">
        <v>36</v>
      </c>
      <c r="D69" s="1" t="s">
        <v>131</v>
      </c>
      <c r="E69" s="14" t="s">
        <v>181</v>
      </c>
      <c r="F69" s="9"/>
      <c r="G69" s="9"/>
      <c r="I69" s="1" t="s">
        <v>7</v>
      </c>
      <c r="J69" s="1">
        <f>11000+21668.13</f>
        <v>32668.13</v>
      </c>
    </row>
    <row r="70" spans="1:13" ht="28.8" x14ac:dyDescent="0.3">
      <c r="A70" s="58"/>
      <c r="B70" s="52" t="s">
        <v>66</v>
      </c>
      <c r="C70" s="1" t="s">
        <v>18</v>
      </c>
      <c r="D70" s="1" t="s">
        <v>131</v>
      </c>
      <c r="E70" s="14" t="s">
        <v>24</v>
      </c>
      <c r="F70" s="9"/>
      <c r="G70" s="9">
        <v>45351</v>
      </c>
      <c r="I70" s="1" t="s">
        <v>5</v>
      </c>
      <c r="J70" s="1">
        <v>14304.5</v>
      </c>
    </row>
    <row r="71" spans="1:13" ht="43.2" x14ac:dyDescent="0.3">
      <c r="A71" s="58"/>
      <c r="B71" s="52"/>
      <c r="C71" s="2" t="s">
        <v>19</v>
      </c>
      <c r="D71" s="1" t="s">
        <v>130</v>
      </c>
      <c r="E71" s="14" t="s">
        <v>25</v>
      </c>
      <c r="F71" s="9"/>
      <c r="G71" s="9">
        <v>45358</v>
      </c>
      <c r="I71" s="1" t="s">
        <v>2</v>
      </c>
      <c r="J71" s="1">
        <v>1200</v>
      </c>
    </row>
    <row r="72" spans="1:13" x14ac:dyDescent="0.3">
      <c r="A72" s="58"/>
      <c r="B72" s="52"/>
      <c r="C72" s="1" t="s">
        <v>21</v>
      </c>
      <c r="D72" s="1" t="s">
        <v>130</v>
      </c>
      <c r="E72" s="14" t="s">
        <v>27</v>
      </c>
      <c r="F72" s="9"/>
      <c r="G72" s="9"/>
      <c r="I72" s="1" t="s">
        <v>4</v>
      </c>
      <c r="J72" s="1">
        <v>1600</v>
      </c>
    </row>
    <row r="73" spans="1:13" x14ac:dyDescent="0.3">
      <c r="A73" s="58"/>
      <c r="B73" s="52"/>
      <c r="C73" s="1" t="s">
        <v>20</v>
      </c>
      <c r="D73" s="1" t="s">
        <v>130</v>
      </c>
      <c r="E73" s="14" t="s">
        <v>26</v>
      </c>
      <c r="F73" s="9"/>
      <c r="G73" s="9"/>
      <c r="I73" s="1" t="s">
        <v>12</v>
      </c>
      <c r="J73" s="1">
        <v>2669.12</v>
      </c>
    </row>
    <row r="74" spans="1:13" ht="30.45" customHeight="1" x14ac:dyDescent="0.3">
      <c r="A74" s="58"/>
      <c r="B74" s="52"/>
      <c r="C74" s="7" t="s">
        <v>32</v>
      </c>
      <c r="D74" s="1" t="s">
        <v>130</v>
      </c>
      <c r="E74" s="14" t="s">
        <v>28</v>
      </c>
      <c r="F74" s="9"/>
      <c r="G74" s="9">
        <v>45380</v>
      </c>
      <c r="I74" s="1" t="s">
        <v>12</v>
      </c>
      <c r="J74" s="1">
        <v>2669.12</v>
      </c>
    </row>
    <row r="75" spans="1:13" ht="28.8" x14ac:dyDescent="0.3">
      <c r="A75" s="58"/>
      <c r="B75" s="52"/>
      <c r="C75" s="1" t="s">
        <v>29</v>
      </c>
      <c r="D75" s="1" t="s">
        <v>131</v>
      </c>
      <c r="E75" s="14" t="s">
        <v>24</v>
      </c>
      <c r="F75" s="9"/>
      <c r="G75" s="9">
        <v>45351</v>
      </c>
      <c r="I75" s="1" t="s">
        <v>7</v>
      </c>
      <c r="J75" s="1">
        <f>11000+21668.13</f>
        <v>32668.13</v>
      </c>
    </row>
    <row r="76" spans="1:13" ht="28.8" x14ac:dyDescent="0.3">
      <c r="A76" s="58"/>
      <c r="B76" s="52"/>
      <c r="C76" s="1" t="s">
        <v>22</v>
      </c>
      <c r="D76" s="1" t="s">
        <v>130</v>
      </c>
      <c r="E76" s="14" t="s">
        <v>28</v>
      </c>
      <c r="F76" s="9"/>
      <c r="G76" s="9">
        <v>45366</v>
      </c>
      <c r="I76" s="1" t="s">
        <v>2</v>
      </c>
      <c r="J76" s="1">
        <v>1200</v>
      </c>
    </row>
    <row r="77" spans="1:13" ht="28.8" x14ac:dyDescent="0.3">
      <c r="A77" s="58"/>
      <c r="B77" s="52" t="s">
        <v>69</v>
      </c>
      <c r="C77" s="1" t="s">
        <v>18</v>
      </c>
      <c r="D77" s="1" t="s">
        <v>131</v>
      </c>
      <c r="E77" s="14" t="s">
        <v>24</v>
      </c>
      <c r="F77" s="9"/>
      <c r="G77" s="9">
        <v>45351</v>
      </c>
      <c r="I77" s="1" t="s">
        <v>5</v>
      </c>
      <c r="J77" s="1">
        <v>14304.5</v>
      </c>
    </row>
    <row r="78" spans="1:13" ht="43.2" x14ac:dyDescent="0.3">
      <c r="A78" s="58"/>
      <c r="B78" s="52"/>
      <c r="C78" s="2" t="s">
        <v>19</v>
      </c>
      <c r="D78" s="1" t="s">
        <v>130</v>
      </c>
      <c r="E78" s="14" t="s">
        <v>25</v>
      </c>
      <c r="F78" s="9"/>
      <c r="G78" s="9">
        <v>45358</v>
      </c>
      <c r="I78" s="1" t="s">
        <v>2</v>
      </c>
      <c r="J78" s="1">
        <v>1200</v>
      </c>
    </row>
    <row r="79" spans="1:13" ht="43.2" x14ac:dyDescent="0.3">
      <c r="A79" s="58"/>
      <c r="B79" s="52"/>
      <c r="C79" s="1" t="s">
        <v>21</v>
      </c>
      <c r="D79" s="1" t="s">
        <v>130</v>
      </c>
      <c r="E79" s="14" t="s">
        <v>156</v>
      </c>
      <c r="F79" s="9"/>
      <c r="G79" s="9"/>
      <c r="I79" s="1" t="s">
        <v>2</v>
      </c>
      <c r="J79" s="1">
        <f t="shared" ref="J79" si="7">M79+N79+O79</f>
        <v>6664</v>
      </c>
      <c r="M79">
        <f>1666*4</f>
        <v>6664</v>
      </c>
    </row>
    <row r="80" spans="1:13" x14ac:dyDescent="0.3">
      <c r="A80" s="58"/>
      <c r="B80" s="52"/>
      <c r="C80" s="1" t="s">
        <v>20</v>
      </c>
      <c r="D80" s="1" t="s">
        <v>130</v>
      </c>
      <c r="E80" s="14" t="s">
        <v>26</v>
      </c>
      <c r="F80" s="9"/>
      <c r="G80" s="9"/>
      <c r="I80" s="1" t="s">
        <v>12</v>
      </c>
      <c r="J80" s="1">
        <v>2669.12</v>
      </c>
    </row>
    <row r="81" spans="1:13" ht="43.2" x14ac:dyDescent="0.3">
      <c r="A81" s="58"/>
      <c r="B81" s="52"/>
      <c r="C81" s="7" t="s">
        <v>68</v>
      </c>
      <c r="D81" s="1" t="s">
        <v>130</v>
      </c>
      <c r="E81" s="14" t="s">
        <v>136</v>
      </c>
      <c r="F81" s="9"/>
      <c r="G81" s="9"/>
      <c r="I81" s="1" t="s">
        <v>12</v>
      </c>
      <c r="J81" s="1">
        <v>2669.12</v>
      </c>
    </row>
    <row r="82" spans="1:13" ht="30.45" customHeight="1" x14ac:dyDescent="0.3">
      <c r="A82" s="58"/>
      <c r="B82" s="52"/>
      <c r="C82" s="7" t="s">
        <v>32</v>
      </c>
      <c r="D82" s="1" t="s">
        <v>130</v>
      </c>
      <c r="E82" s="14" t="s">
        <v>28</v>
      </c>
      <c r="F82" s="9"/>
      <c r="G82" s="9">
        <v>45380</v>
      </c>
      <c r="I82" s="1" t="s">
        <v>12</v>
      </c>
      <c r="J82" s="1">
        <v>2669.12</v>
      </c>
    </row>
    <row r="83" spans="1:13" ht="28.8" x14ac:dyDescent="0.3">
      <c r="A83" s="58"/>
      <c r="B83" s="52"/>
      <c r="C83" s="1" t="s">
        <v>29</v>
      </c>
      <c r="D83" s="1" t="s">
        <v>131</v>
      </c>
      <c r="E83" s="14" t="s">
        <v>24</v>
      </c>
      <c r="F83" s="9"/>
      <c r="G83" s="9">
        <v>45351</v>
      </c>
      <c r="I83" s="1" t="s">
        <v>7</v>
      </c>
      <c r="J83" s="1">
        <f>11000+21668.13</f>
        <v>32668.13</v>
      </c>
    </row>
    <row r="84" spans="1:13" ht="28.8" x14ac:dyDescent="0.3">
      <c r="A84" s="58"/>
      <c r="B84" s="52"/>
      <c r="C84" s="1" t="s">
        <v>22</v>
      </c>
      <c r="D84" s="1" t="s">
        <v>130</v>
      </c>
      <c r="E84" s="14" t="s">
        <v>28</v>
      </c>
      <c r="F84" s="9"/>
      <c r="G84" s="9">
        <v>45366</v>
      </c>
      <c r="I84" s="1" t="s">
        <v>2</v>
      </c>
      <c r="J84" s="1">
        <v>1200</v>
      </c>
    </row>
    <row r="85" spans="1:13" ht="28.8" x14ac:dyDescent="0.3">
      <c r="A85" s="58"/>
      <c r="B85" s="52" t="s">
        <v>70</v>
      </c>
      <c r="C85" s="1" t="s">
        <v>31</v>
      </c>
      <c r="D85" s="1" t="s">
        <v>130</v>
      </c>
      <c r="E85" s="14" t="s">
        <v>24</v>
      </c>
      <c r="F85" s="9"/>
      <c r="G85" s="9">
        <v>45380</v>
      </c>
      <c r="I85" s="1" t="s">
        <v>5</v>
      </c>
      <c r="J85" s="1">
        <v>14304.5</v>
      </c>
    </row>
    <row r="86" spans="1:13" ht="28.8" x14ac:dyDescent="0.3">
      <c r="A86" s="58"/>
      <c r="B86" s="52"/>
      <c r="C86" s="1" t="s">
        <v>139</v>
      </c>
      <c r="D86" s="1" t="s">
        <v>130</v>
      </c>
      <c r="E86" s="14" t="s">
        <v>169</v>
      </c>
      <c r="F86" s="9"/>
      <c r="G86" s="9">
        <v>45380</v>
      </c>
      <c r="I86" s="1" t="s">
        <v>5</v>
      </c>
      <c r="J86" s="1">
        <v>14304.5</v>
      </c>
    </row>
    <row r="87" spans="1:13" ht="28.8" x14ac:dyDescent="0.3">
      <c r="A87" s="58"/>
      <c r="B87" s="52"/>
      <c r="C87" s="1" t="s">
        <v>33</v>
      </c>
      <c r="D87" s="1" t="s">
        <v>131</v>
      </c>
      <c r="E87" s="14" t="s">
        <v>24</v>
      </c>
      <c r="F87" s="9"/>
      <c r="G87" s="9">
        <v>45337</v>
      </c>
      <c r="I87" s="1" t="s">
        <v>2</v>
      </c>
      <c r="J87" s="1">
        <v>1200</v>
      </c>
    </row>
    <row r="88" spans="1:13" ht="28.8" x14ac:dyDescent="0.3">
      <c r="A88" s="58"/>
      <c r="B88" s="52"/>
      <c r="C88" s="1" t="s">
        <v>132</v>
      </c>
      <c r="D88" s="7" t="s">
        <v>131</v>
      </c>
      <c r="E88" s="14" t="s">
        <v>133</v>
      </c>
      <c r="F88" s="9"/>
      <c r="G88" s="9">
        <v>45358</v>
      </c>
      <c r="I88" s="1" t="s">
        <v>3</v>
      </c>
      <c r="J88" s="1">
        <f t="shared" ref="J88:J89" si="8">M88+N88+O88</f>
        <v>33000</v>
      </c>
      <c r="M88">
        <v>33000</v>
      </c>
    </row>
    <row r="89" spans="1:13" ht="43.2" x14ac:dyDescent="0.3">
      <c r="A89" s="58"/>
      <c r="B89" s="52"/>
      <c r="C89" s="1" t="s">
        <v>20</v>
      </c>
      <c r="D89" s="1" t="s">
        <v>130</v>
      </c>
      <c r="E89" s="14" t="s">
        <v>134</v>
      </c>
      <c r="F89" s="9"/>
      <c r="G89" s="9">
        <v>45358</v>
      </c>
      <c r="I89" s="1" t="s">
        <v>3</v>
      </c>
      <c r="J89" s="1">
        <f t="shared" si="8"/>
        <v>33000</v>
      </c>
      <c r="M89">
        <v>33000</v>
      </c>
    </row>
    <row r="90" spans="1:13" ht="28.8" x14ac:dyDescent="0.3">
      <c r="A90" s="58"/>
      <c r="B90" s="52"/>
      <c r="C90" s="7" t="s">
        <v>32</v>
      </c>
      <c r="D90" s="1" t="s">
        <v>130</v>
      </c>
      <c r="E90" s="14" t="s">
        <v>28</v>
      </c>
      <c r="F90" s="9"/>
      <c r="G90" s="9">
        <v>45380</v>
      </c>
      <c r="I90" s="1" t="s">
        <v>12</v>
      </c>
      <c r="J90" s="1">
        <v>2669.12</v>
      </c>
    </row>
    <row r="91" spans="1:13" ht="28.8" x14ac:dyDescent="0.3">
      <c r="A91" s="58"/>
      <c r="B91" s="52" t="s">
        <v>71</v>
      </c>
      <c r="C91" s="1" t="s">
        <v>31</v>
      </c>
      <c r="D91" s="1" t="s">
        <v>130</v>
      </c>
      <c r="E91" s="14" t="s">
        <v>24</v>
      </c>
      <c r="F91" s="9"/>
      <c r="G91" s="9">
        <v>45366</v>
      </c>
      <c r="I91" s="1" t="s">
        <v>5</v>
      </c>
      <c r="J91" s="1">
        <v>14304.5</v>
      </c>
    </row>
    <row r="92" spans="1:13" ht="28.8" x14ac:dyDescent="0.3">
      <c r="A92" s="58"/>
      <c r="B92" s="52"/>
      <c r="C92" s="1" t="s">
        <v>33</v>
      </c>
      <c r="D92" s="1" t="s">
        <v>131</v>
      </c>
      <c r="E92" s="14" t="s">
        <v>24</v>
      </c>
      <c r="F92" s="9"/>
      <c r="G92" s="9">
        <v>45337</v>
      </c>
      <c r="I92" s="1" t="s">
        <v>2</v>
      </c>
      <c r="J92" s="1">
        <v>1200</v>
      </c>
    </row>
    <row r="93" spans="1:13" ht="28.8" x14ac:dyDescent="0.3">
      <c r="A93" s="58"/>
      <c r="B93" s="52"/>
      <c r="C93" s="1" t="s">
        <v>132</v>
      </c>
      <c r="D93" s="7" t="s">
        <v>131</v>
      </c>
      <c r="E93" s="14" t="s">
        <v>133</v>
      </c>
      <c r="F93" s="9"/>
      <c r="G93" s="9">
        <v>45358</v>
      </c>
      <c r="I93" s="1" t="s">
        <v>3</v>
      </c>
      <c r="J93" s="1">
        <f t="shared" ref="J93:J94" si="9">M93+N93+O93</f>
        <v>33000</v>
      </c>
      <c r="M93">
        <v>33000</v>
      </c>
    </row>
    <row r="94" spans="1:13" ht="43.2" x14ac:dyDescent="0.3">
      <c r="A94" s="58"/>
      <c r="B94" s="52"/>
      <c r="C94" s="1" t="s">
        <v>20</v>
      </c>
      <c r="D94" s="1" t="s">
        <v>130</v>
      </c>
      <c r="E94" s="14" t="s">
        <v>134</v>
      </c>
      <c r="F94" s="9"/>
      <c r="G94" s="9">
        <v>45358</v>
      </c>
      <c r="I94" s="1" t="s">
        <v>3</v>
      </c>
      <c r="J94" s="1">
        <f t="shared" si="9"/>
        <v>33000</v>
      </c>
      <c r="M94">
        <v>33000</v>
      </c>
    </row>
    <row r="95" spans="1:13" ht="28.8" x14ac:dyDescent="0.3">
      <c r="A95" s="58"/>
      <c r="B95" s="52"/>
      <c r="C95" s="7" t="s">
        <v>32</v>
      </c>
      <c r="D95" s="1" t="s">
        <v>130</v>
      </c>
      <c r="E95" s="14" t="s">
        <v>28</v>
      </c>
      <c r="F95" s="9"/>
      <c r="G95" s="9">
        <v>45380</v>
      </c>
      <c r="I95" s="1" t="s">
        <v>12</v>
      </c>
      <c r="J95" s="1">
        <v>2669.12</v>
      </c>
    </row>
    <row r="96" spans="1:13" ht="28.8" x14ac:dyDescent="0.3">
      <c r="A96" s="58"/>
      <c r="B96" s="52"/>
      <c r="C96" s="7" t="s">
        <v>72</v>
      </c>
      <c r="D96" s="1" t="s">
        <v>131</v>
      </c>
      <c r="E96" s="14" t="s">
        <v>24</v>
      </c>
      <c r="F96" s="9"/>
      <c r="G96" s="9">
        <v>45337</v>
      </c>
      <c r="I96" s="1" t="s">
        <v>12</v>
      </c>
      <c r="J96" s="1">
        <v>2669.12</v>
      </c>
    </row>
    <row r="97" spans="1:13" ht="31.95" customHeight="1" x14ac:dyDescent="0.3">
      <c r="A97" s="58"/>
      <c r="B97" s="52" t="s">
        <v>73</v>
      </c>
      <c r="C97" s="1" t="s">
        <v>74</v>
      </c>
      <c r="D97" s="1" t="s">
        <v>130</v>
      </c>
      <c r="E97" s="14" t="s">
        <v>75</v>
      </c>
      <c r="F97" s="9"/>
      <c r="G97" s="9">
        <v>45337</v>
      </c>
      <c r="I97" s="1" t="s">
        <v>8</v>
      </c>
      <c r="J97" s="6">
        <v>10000</v>
      </c>
    </row>
    <row r="98" spans="1:13" ht="43.2" x14ac:dyDescent="0.3">
      <c r="A98" s="58"/>
      <c r="B98" s="52"/>
      <c r="C98" s="2" t="s">
        <v>19</v>
      </c>
      <c r="D98" s="1" t="s">
        <v>130</v>
      </c>
      <c r="E98" s="14" t="s">
        <v>76</v>
      </c>
      <c r="F98" s="9"/>
      <c r="G98" s="9">
        <v>45351</v>
      </c>
      <c r="I98" s="1" t="s">
        <v>14</v>
      </c>
      <c r="J98" s="3">
        <f>SUM(J47:J97)</f>
        <v>637511.88</v>
      </c>
    </row>
    <row r="99" spans="1:13" ht="43.2" x14ac:dyDescent="0.3">
      <c r="A99" s="58"/>
      <c r="B99" s="52"/>
      <c r="C99" s="1" t="s">
        <v>21</v>
      </c>
      <c r="D99" s="1" t="s">
        <v>130</v>
      </c>
      <c r="E99" s="14" t="s">
        <v>156</v>
      </c>
      <c r="F99" s="9"/>
      <c r="G99" s="9"/>
      <c r="I99" s="1" t="s">
        <v>2</v>
      </c>
      <c r="J99" s="1">
        <f t="shared" ref="J99:J101" si="10">M99+N99+O99</f>
        <v>6664</v>
      </c>
      <c r="M99">
        <f>1666*4</f>
        <v>6664</v>
      </c>
    </row>
    <row r="100" spans="1:13" ht="28.8" x14ac:dyDescent="0.3">
      <c r="A100" s="58"/>
      <c r="B100" s="52"/>
      <c r="C100" s="1" t="s">
        <v>132</v>
      </c>
      <c r="D100" s="7" t="s">
        <v>131</v>
      </c>
      <c r="E100" s="14" t="s">
        <v>133</v>
      </c>
      <c r="F100" s="9"/>
      <c r="G100" s="9">
        <v>45373</v>
      </c>
      <c r="I100" s="1" t="s">
        <v>3</v>
      </c>
      <c r="J100" s="1">
        <f t="shared" si="10"/>
        <v>33000</v>
      </c>
      <c r="M100">
        <v>33000</v>
      </c>
    </row>
    <row r="101" spans="1:13" ht="43.2" x14ac:dyDescent="0.3">
      <c r="A101" s="58"/>
      <c r="B101" s="52"/>
      <c r="C101" s="1" t="s">
        <v>20</v>
      </c>
      <c r="D101" s="1" t="s">
        <v>130</v>
      </c>
      <c r="E101" s="14" t="s">
        <v>134</v>
      </c>
      <c r="F101" s="9"/>
      <c r="G101" s="9"/>
      <c r="I101" s="1" t="s">
        <v>3</v>
      </c>
      <c r="J101" s="1">
        <f t="shared" si="10"/>
        <v>33000</v>
      </c>
      <c r="M101">
        <v>33000</v>
      </c>
    </row>
    <row r="102" spans="1:13" ht="28.8" x14ac:dyDescent="0.3">
      <c r="A102" s="58"/>
      <c r="B102" s="52"/>
      <c r="C102" s="1" t="s">
        <v>77</v>
      </c>
      <c r="D102" s="1" t="s">
        <v>131</v>
      </c>
      <c r="E102" s="14" t="s">
        <v>24</v>
      </c>
      <c r="F102" s="9"/>
      <c r="G102" s="9">
        <v>45373</v>
      </c>
      <c r="J102" s="4"/>
    </row>
    <row r="103" spans="1:13" ht="28.8" x14ac:dyDescent="0.3">
      <c r="A103" s="58"/>
      <c r="B103" s="52"/>
      <c r="C103" s="1" t="s">
        <v>78</v>
      </c>
      <c r="D103" s="1" t="s">
        <v>131</v>
      </c>
      <c r="E103" s="14" t="s">
        <v>24</v>
      </c>
      <c r="F103" s="9"/>
      <c r="G103" s="9">
        <v>45337</v>
      </c>
      <c r="J103" s="4"/>
    </row>
    <row r="104" spans="1:13" ht="28.8" x14ac:dyDescent="0.3">
      <c r="A104" s="58"/>
      <c r="B104" s="52" t="s">
        <v>79</v>
      </c>
      <c r="C104" s="1" t="s">
        <v>74</v>
      </c>
      <c r="D104" s="1" t="s">
        <v>130</v>
      </c>
      <c r="E104" s="14" t="s">
        <v>75</v>
      </c>
      <c r="F104" s="9"/>
      <c r="G104" s="9">
        <v>45337</v>
      </c>
    </row>
    <row r="105" spans="1:13" ht="43.2" x14ac:dyDescent="0.3">
      <c r="A105" s="58"/>
      <c r="B105" s="52"/>
      <c r="C105" s="1" t="s">
        <v>39</v>
      </c>
      <c r="D105" s="1" t="s">
        <v>130</v>
      </c>
      <c r="E105" s="17" t="s">
        <v>138</v>
      </c>
      <c r="F105" s="9"/>
      <c r="G105" s="9">
        <v>45351</v>
      </c>
    </row>
    <row r="106" spans="1:13" ht="28.8" x14ac:dyDescent="0.3">
      <c r="A106" s="58"/>
      <c r="B106" s="52"/>
      <c r="C106" s="1" t="s">
        <v>33</v>
      </c>
      <c r="D106" s="1" t="s">
        <v>131</v>
      </c>
      <c r="E106" s="14" t="s">
        <v>24</v>
      </c>
      <c r="F106" s="9"/>
      <c r="G106" s="9">
        <v>45323</v>
      </c>
    </row>
    <row r="107" spans="1:13" ht="28.8" x14ac:dyDescent="0.3">
      <c r="A107" s="58"/>
      <c r="B107" s="52"/>
      <c r="C107" s="1" t="s">
        <v>132</v>
      </c>
      <c r="D107" s="7" t="s">
        <v>131</v>
      </c>
      <c r="E107" s="14" t="s">
        <v>133</v>
      </c>
      <c r="F107" s="9"/>
      <c r="G107" s="9">
        <v>45351</v>
      </c>
      <c r="I107" s="1" t="s">
        <v>3</v>
      </c>
      <c r="J107" s="1">
        <f t="shared" ref="J107:J108" si="11">M107+N107+O107</f>
        <v>33000</v>
      </c>
      <c r="M107">
        <v>33000</v>
      </c>
    </row>
    <row r="108" spans="1:13" ht="43.2" x14ac:dyDescent="0.3">
      <c r="A108" s="58"/>
      <c r="B108" s="52"/>
      <c r="C108" s="1" t="s">
        <v>20</v>
      </c>
      <c r="D108" s="1" t="s">
        <v>130</v>
      </c>
      <c r="E108" s="14" t="s">
        <v>134</v>
      </c>
      <c r="F108" s="9"/>
      <c r="G108" s="9">
        <v>45323</v>
      </c>
      <c r="I108" s="1" t="s">
        <v>3</v>
      </c>
      <c r="J108" s="1">
        <f t="shared" si="11"/>
        <v>33000</v>
      </c>
      <c r="M108">
        <v>33000</v>
      </c>
    </row>
    <row r="109" spans="1:13" ht="28.8" x14ac:dyDescent="0.3">
      <c r="A109" s="58"/>
      <c r="B109" s="52"/>
      <c r="C109" s="7" t="s">
        <v>32</v>
      </c>
      <c r="D109" s="1" t="s">
        <v>130</v>
      </c>
      <c r="E109" s="14" t="s">
        <v>28</v>
      </c>
      <c r="F109" s="9"/>
      <c r="G109" s="9">
        <v>45356</v>
      </c>
    </row>
    <row r="110" spans="1:13" x14ac:dyDescent="0.3">
      <c r="A110" s="58"/>
      <c r="B110" s="52"/>
      <c r="C110" s="1" t="s">
        <v>80</v>
      </c>
      <c r="D110" s="1" t="s">
        <v>130</v>
      </c>
      <c r="E110" s="14" t="s">
        <v>81</v>
      </c>
      <c r="F110" s="9"/>
      <c r="G110" s="9"/>
    </row>
    <row r="111" spans="1:13" ht="28.8" x14ac:dyDescent="0.3">
      <c r="A111" s="58"/>
      <c r="B111" s="52"/>
      <c r="C111" s="1" t="s">
        <v>29</v>
      </c>
      <c r="D111" s="7" t="s">
        <v>131</v>
      </c>
      <c r="E111" s="14" t="s">
        <v>24</v>
      </c>
      <c r="F111" s="9"/>
      <c r="G111" s="9">
        <v>45363</v>
      </c>
    </row>
    <row r="112" spans="1:13" ht="28.8" x14ac:dyDescent="0.3">
      <c r="A112" s="58"/>
      <c r="B112" s="52" t="s">
        <v>82</v>
      </c>
      <c r="C112" s="1" t="s">
        <v>33</v>
      </c>
      <c r="D112" s="7" t="s">
        <v>131</v>
      </c>
      <c r="E112" s="14" t="s">
        <v>24</v>
      </c>
      <c r="F112" s="9"/>
      <c r="G112" s="9">
        <v>45323</v>
      </c>
    </row>
    <row r="113" spans="1:13" ht="28.8" x14ac:dyDescent="0.3">
      <c r="A113" s="58"/>
      <c r="B113" s="52"/>
      <c r="C113" s="1" t="s">
        <v>132</v>
      </c>
      <c r="D113" s="7" t="s">
        <v>131</v>
      </c>
      <c r="E113" s="14" t="s">
        <v>133</v>
      </c>
      <c r="F113" s="9"/>
      <c r="G113" s="9">
        <v>45351</v>
      </c>
      <c r="I113" s="1" t="s">
        <v>3</v>
      </c>
      <c r="J113" s="1">
        <f t="shared" ref="J113:J114" si="12">M113+N113+O113</f>
        <v>33000</v>
      </c>
      <c r="M113">
        <v>33000</v>
      </c>
    </row>
    <row r="114" spans="1:13" ht="43.2" x14ac:dyDescent="0.3">
      <c r="A114" s="58"/>
      <c r="B114" s="52"/>
      <c r="C114" s="1" t="s">
        <v>20</v>
      </c>
      <c r="D114" s="1" t="s">
        <v>130</v>
      </c>
      <c r="E114" s="14" t="s">
        <v>134</v>
      </c>
      <c r="F114" s="9"/>
      <c r="G114" s="9">
        <v>45323</v>
      </c>
      <c r="I114" s="1" t="s">
        <v>3</v>
      </c>
      <c r="J114" s="1">
        <f t="shared" si="12"/>
        <v>33000</v>
      </c>
      <c r="M114">
        <v>33000</v>
      </c>
    </row>
    <row r="115" spans="1:13" ht="28.8" x14ac:dyDescent="0.3">
      <c r="A115" s="58"/>
      <c r="B115" s="52"/>
      <c r="C115" s="7" t="s">
        <v>32</v>
      </c>
      <c r="D115" s="1" t="s">
        <v>130</v>
      </c>
      <c r="E115" s="14" t="s">
        <v>28</v>
      </c>
      <c r="F115" s="9"/>
      <c r="G115" s="9">
        <v>45356</v>
      </c>
    </row>
    <row r="116" spans="1:13" ht="28.8" x14ac:dyDescent="0.3">
      <c r="A116" s="58"/>
      <c r="B116" s="52"/>
      <c r="C116" s="1" t="s">
        <v>29</v>
      </c>
      <c r="D116" s="7" t="s">
        <v>131</v>
      </c>
      <c r="E116" s="14" t="s">
        <v>24</v>
      </c>
      <c r="F116" s="9"/>
      <c r="G116" s="9">
        <v>45337</v>
      </c>
    </row>
    <row r="117" spans="1:13" ht="57.6" x14ac:dyDescent="0.3">
      <c r="A117" s="58"/>
      <c r="B117" s="59" t="s">
        <v>83</v>
      </c>
      <c r="C117" s="1" t="s">
        <v>58</v>
      </c>
      <c r="D117" s="7" t="s">
        <v>131</v>
      </c>
      <c r="E117" s="14" t="s">
        <v>170</v>
      </c>
      <c r="F117" s="9"/>
      <c r="G117" s="9">
        <v>45441</v>
      </c>
      <c r="I117" s="1" t="s">
        <v>5</v>
      </c>
      <c r="J117" s="1">
        <v>14304.5</v>
      </c>
    </row>
    <row r="118" spans="1:13" ht="28.8" x14ac:dyDescent="0.3">
      <c r="A118" s="58"/>
      <c r="B118" s="56"/>
      <c r="C118" s="1" t="s">
        <v>74</v>
      </c>
      <c r="D118" s="1" t="s">
        <v>130</v>
      </c>
      <c r="E118" s="14" t="s">
        <v>75</v>
      </c>
      <c r="F118" s="9"/>
      <c r="G118" s="9">
        <v>45342</v>
      </c>
    </row>
    <row r="119" spans="1:13" ht="28.8" x14ac:dyDescent="0.3">
      <c r="A119" s="58"/>
      <c r="B119" s="56"/>
      <c r="C119" s="1" t="s">
        <v>84</v>
      </c>
      <c r="D119" s="7" t="s">
        <v>131</v>
      </c>
      <c r="E119" s="14" t="s">
        <v>24</v>
      </c>
      <c r="F119" s="9"/>
      <c r="G119" s="9">
        <v>45441</v>
      </c>
    </row>
    <row r="120" spans="1:13" x14ac:dyDescent="0.3">
      <c r="A120" s="58"/>
      <c r="B120" s="56"/>
      <c r="C120" s="1" t="s">
        <v>171</v>
      </c>
      <c r="D120" s="1" t="s">
        <v>130</v>
      </c>
      <c r="E120" s="14" t="s">
        <v>86</v>
      </c>
      <c r="F120" s="9"/>
      <c r="G120" s="9">
        <v>45441</v>
      </c>
    </row>
    <row r="121" spans="1:13" x14ac:dyDescent="0.3">
      <c r="A121" s="58"/>
      <c r="B121" s="56"/>
      <c r="C121" s="1" t="s">
        <v>85</v>
      </c>
      <c r="D121" s="1" t="s">
        <v>130</v>
      </c>
      <c r="E121" s="14" t="s">
        <v>86</v>
      </c>
      <c r="F121" s="9"/>
      <c r="G121" s="9">
        <v>45441</v>
      </c>
    </row>
    <row r="122" spans="1:13" x14ac:dyDescent="0.3">
      <c r="A122" s="58"/>
      <c r="B122" s="56"/>
      <c r="C122" s="1" t="s">
        <v>87</v>
      </c>
      <c r="D122" s="1" t="s">
        <v>130</v>
      </c>
      <c r="E122" s="14" t="s">
        <v>86</v>
      </c>
      <c r="F122" s="9"/>
      <c r="G122" s="9">
        <v>45441</v>
      </c>
    </row>
    <row r="123" spans="1:13" x14ac:dyDescent="0.3">
      <c r="A123" s="58"/>
      <c r="B123" s="56"/>
      <c r="C123" s="1" t="s">
        <v>128</v>
      </c>
      <c r="D123" s="1" t="s">
        <v>130</v>
      </c>
      <c r="E123" s="14" t="s">
        <v>86</v>
      </c>
      <c r="F123" s="9"/>
      <c r="G123" s="9">
        <v>45441</v>
      </c>
    </row>
    <row r="124" spans="1:13" ht="28.8" x14ac:dyDescent="0.3">
      <c r="A124" s="58"/>
      <c r="B124" s="57"/>
      <c r="C124" s="7" t="s">
        <v>32</v>
      </c>
      <c r="D124" s="1" t="s">
        <v>130</v>
      </c>
      <c r="E124" s="14" t="s">
        <v>28</v>
      </c>
      <c r="F124" s="9"/>
      <c r="G124" s="9">
        <v>45441</v>
      </c>
    </row>
    <row r="125" spans="1:13" ht="28.8" x14ac:dyDescent="0.3">
      <c r="A125" s="58"/>
      <c r="B125" s="52" t="s">
        <v>88</v>
      </c>
      <c r="C125" s="1" t="s">
        <v>74</v>
      </c>
      <c r="D125" s="1" t="s">
        <v>130</v>
      </c>
      <c r="E125" s="14" t="s">
        <v>75</v>
      </c>
      <c r="F125" s="9"/>
      <c r="G125" s="9">
        <v>45342</v>
      </c>
    </row>
    <row r="126" spans="1:13" ht="28.8" x14ac:dyDescent="0.3">
      <c r="A126" s="58"/>
      <c r="B126" s="52"/>
      <c r="C126" s="1" t="s">
        <v>132</v>
      </c>
      <c r="D126" s="7" t="s">
        <v>131</v>
      </c>
      <c r="E126" s="14" t="s">
        <v>133</v>
      </c>
      <c r="F126" s="9"/>
      <c r="G126" s="9">
        <v>45380</v>
      </c>
      <c r="I126" s="1" t="s">
        <v>3</v>
      </c>
      <c r="J126" s="1">
        <f t="shared" ref="J126:J127" si="13">M126+N126+O126</f>
        <v>33000</v>
      </c>
      <c r="M126">
        <v>33000</v>
      </c>
    </row>
    <row r="127" spans="1:13" ht="43.2" x14ac:dyDescent="0.3">
      <c r="A127" s="58"/>
      <c r="B127" s="52"/>
      <c r="C127" s="1" t="s">
        <v>20</v>
      </c>
      <c r="D127" s="1" t="s">
        <v>130</v>
      </c>
      <c r="E127" s="14" t="s">
        <v>134</v>
      </c>
      <c r="F127" s="9"/>
      <c r="G127" s="9">
        <v>45380</v>
      </c>
      <c r="I127" s="1" t="s">
        <v>3</v>
      </c>
      <c r="J127" s="1">
        <f t="shared" si="13"/>
        <v>33000</v>
      </c>
      <c r="M127">
        <v>33000</v>
      </c>
    </row>
    <row r="128" spans="1:13" ht="28.8" x14ac:dyDescent="0.3">
      <c r="A128" s="58"/>
      <c r="B128" s="52"/>
      <c r="C128" s="1" t="s">
        <v>39</v>
      </c>
      <c r="D128" s="1" t="s">
        <v>130</v>
      </c>
      <c r="E128" s="14" t="s">
        <v>89</v>
      </c>
      <c r="F128" s="9"/>
      <c r="G128" s="9">
        <v>45380</v>
      </c>
    </row>
    <row r="129" spans="1:13" ht="28.8" x14ac:dyDescent="0.3">
      <c r="A129" s="58"/>
      <c r="B129" s="52"/>
      <c r="C129" s="1" t="s">
        <v>29</v>
      </c>
      <c r="D129" s="7" t="s">
        <v>131</v>
      </c>
      <c r="E129" s="14" t="s">
        <v>24</v>
      </c>
      <c r="F129" s="9"/>
      <c r="G129" s="9">
        <v>45380</v>
      </c>
    </row>
    <row r="130" spans="1:13" ht="28.8" x14ac:dyDescent="0.3">
      <c r="A130" s="58"/>
      <c r="B130" s="52"/>
      <c r="C130" s="7" t="s">
        <v>32</v>
      </c>
      <c r="D130" s="1" t="s">
        <v>130</v>
      </c>
      <c r="E130" s="14" t="s">
        <v>28</v>
      </c>
      <c r="F130" s="9"/>
      <c r="G130" s="9">
        <v>45380</v>
      </c>
    </row>
    <row r="131" spans="1:13" ht="28.8" x14ac:dyDescent="0.3">
      <c r="A131" s="58"/>
      <c r="B131" s="59" t="s">
        <v>90</v>
      </c>
      <c r="C131" s="1" t="s">
        <v>58</v>
      </c>
      <c r="D131" s="7" t="s">
        <v>131</v>
      </c>
      <c r="E131" s="14" t="s">
        <v>28</v>
      </c>
      <c r="F131" s="9"/>
      <c r="G131" s="9">
        <v>45441</v>
      </c>
      <c r="I131" s="1" t="s">
        <v>5</v>
      </c>
      <c r="J131" s="1">
        <v>14304.5</v>
      </c>
    </row>
    <row r="132" spans="1:13" ht="28.8" x14ac:dyDescent="0.3">
      <c r="A132" s="58"/>
      <c r="B132" s="56"/>
      <c r="C132" s="1" t="s">
        <v>132</v>
      </c>
      <c r="D132" s="7" t="s">
        <v>131</v>
      </c>
      <c r="E132" s="14" t="s">
        <v>133</v>
      </c>
      <c r="F132" s="9"/>
      <c r="G132" s="9">
        <v>45441</v>
      </c>
      <c r="I132" s="1" t="s">
        <v>3</v>
      </c>
      <c r="J132" s="1">
        <f t="shared" ref="J132:J133" si="14">M132+N132+O132</f>
        <v>33000</v>
      </c>
      <c r="M132">
        <v>33000</v>
      </c>
    </row>
    <row r="133" spans="1:13" ht="43.2" x14ac:dyDescent="0.3">
      <c r="A133" s="58"/>
      <c r="B133" s="56"/>
      <c r="C133" s="1" t="s">
        <v>20</v>
      </c>
      <c r="D133" s="1" t="s">
        <v>130</v>
      </c>
      <c r="E133" s="14" t="s">
        <v>134</v>
      </c>
      <c r="F133" s="9"/>
      <c r="G133" s="9">
        <v>45441</v>
      </c>
      <c r="I133" s="1" t="s">
        <v>3</v>
      </c>
      <c r="J133" s="1">
        <f t="shared" si="14"/>
        <v>33000</v>
      </c>
      <c r="M133">
        <v>33000</v>
      </c>
    </row>
    <row r="134" spans="1:13" x14ac:dyDescent="0.3">
      <c r="A134" s="58"/>
      <c r="B134" s="56"/>
      <c r="C134" s="1" t="s">
        <v>85</v>
      </c>
      <c r="D134" s="1" t="s">
        <v>130</v>
      </c>
      <c r="E134" s="14" t="s">
        <v>86</v>
      </c>
      <c r="F134" s="9"/>
      <c r="G134" s="9">
        <v>45441</v>
      </c>
    </row>
    <row r="135" spans="1:13" ht="28.8" x14ac:dyDescent="0.3">
      <c r="A135" s="58"/>
      <c r="B135" s="56"/>
      <c r="C135" s="7" t="s">
        <v>32</v>
      </c>
      <c r="D135" s="1" t="s">
        <v>130</v>
      </c>
      <c r="E135" s="14" t="s">
        <v>28</v>
      </c>
      <c r="F135" s="9"/>
      <c r="G135" s="9">
        <v>45441</v>
      </c>
    </row>
    <row r="136" spans="1:13" ht="28.8" x14ac:dyDescent="0.3">
      <c r="A136" s="58"/>
      <c r="B136" s="59" t="s">
        <v>94</v>
      </c>
      <c r="C136" s="1" t="s">
        <v>91</v>
      </c>
      <c r="D136" s="7" t="s">
        <v>131</v>
      </c>
      <c r="E136" s="14" t="s">
        <v>28</v>
      </c>
      <c r="F136" s="9"/>
      <c r="G136" s="9">
        <v>45380</v>
      </c>
      <c r="I136" s="1" t="s">
        <v>5</v>
      </c>
      <c r="J136" s="1">
        <v>14304.5</v>
      </c>
    </row>
    <row r="137" spans="1:13" ht="28.8" x14ac:dyDescent="0.3">
      <c r="A137" s="58"/>
      <c r="B137" s="56"/>
      <c r="C137" s="1" t="s">
        <v>84</v>
      </c>
      <c r="D137" s="7" t="s">
        <v>131</v>
      </c>
      <c r="E137" s="14" t="s">
        <v>24</v>
      </c>
      <c r="F137" s="9"/>
      <c r="G137" s="9">
        <v>45380</v>
      </c>
    </row>
    <row r="138" spans="1:13" x14ac:dyDescent="0.3">
      <c r="A138" s="58"/>
      <c r="B138" s="56"/>
      <c r="C138" s="1" t="s">
        <v>92</v>
      </c>
      <c r="D138" s="1" t="s">
        <v>130</v>
      </c>
      <c r="E138" s="17" t="s">
        <v>93</v>
      </c>
      <c r="F138" s="9"/>
      <c r="G138" s="9">
        <v>45380</v>
      </c>
    </row>
    <row r="139" spans="1:13" ht="28.8" x14ac:dyDescent="0.3">
      <c r="A139" s="58"/>
      <c r="B139" s="56"/>
      <c r="C139" s="1" t="s">
        <v>29</v>
      </c>
      <c r="D139" s="7" t="s">
        <v>131</v>
      </c>
      <c r="E139" s="14" t="s">
        <v>24</v>
      </c>
      <c r="F139" s="9"/>
      <c r="G139" s="9">
        <v>45337</v>
      </c>
    </row>
    <row r="140" spans="1:13" ht="28.8" x14ac:dyDescent="0.3">
      <c r="A140" s="58"/>
      <c r="B140" s="56"/>
      <c r="C140" s="7" t="s">
        <v>32</v>
      </c>
      <c r="D140" s="1" t="s">
        <v>130</v>
      </c>
      <c r="E140" s="14" t="s">
        <v>28</v>
      </c>
      <c r="F140" s="9"/>
      <c r="G140" s="9">
        <v>45380</v>
      </c>
    </row>
    <row r="141" spans="1:13" ht="28.8" x14ac:dyDescent="0.3">
      <c r="A141" s="58"/>
      <c r="B141" s="59" t="s">
        <v>95</v>
      </c>
      <c r="C141" s="1" t="s">
        <v>58</v>
      </c>
      <c r="D141" s="7" t="s">
        <v>131</v>
      </c>
      <c r="E141" s="14" t="s">
        <v>28</v>
      </c>
      <c r="F141" s="9"/>
      <c r="G141" s="9">
        <v>45441</v>
      </c>
      <c r="I141" s="1" t="s">
        <v>5</v>
      </c>
      <c r="J141" s="1">
        <v>14304.5</v>
      </c>
    </row>
    <row r="142" spans="1:13" ht="28.8" x14ac:dyDescent="0.3">
      <c r="A142" s="58"/>
      <c r="B142" s="56"/>
      <c r="C142" s="1" t="s">
        <v>132</v>
      </c>
      <c r="D142" s="7" t="s">
        <v>131</v>
      </c>
      <c r="E142" s="14" t="s">
        <v>133</v>
      </c>
      <c r="F142" s="9"/>
      <c r="G142" s="9">
        <v>45441</v>
      </c>
      <c r="I142" s="1" t="s">
        <v>3</v>
      </c>
      <c r="J142" s="1">
        <f t="shared" ref="J142:J143" si="15">M142+N142+O142</f>
        <v>33000</v>
      </c>
      <c r="M142">
        <v>33000</v>
      </c>
    </row>
    <row r="143" spans="1:13" ht="43.2" x14ac:dyDescent="0.3">
      <c r="A143" s="58"/>
      <c r="B143" s="56"/>
      <c r="C143" s="1" t="s">
        <v>20</v>
      </c>
      <c r="D143" s="1" t="s">
        <v>130</v>
      </c>
      <c r="E143" s="14" t="s">
        <v>134</v>
      </c>
      <c r="F143" s="9"/>
      <c r="G143" s="9">
        <v>45441</v>
      </c>
      <c r="I143" s="1" t="s">
        <v>3</v>
      </c>
      <c r="J143" s="1">
        <f t="shared" si="15"/>
        <v>33000</v>
      </c>
      <c r="M143">
        <v>33000</v>
      </c>
    </row>
    <row r="144" spans="1:13" ht="28.8" x14ac:dyDescent="0.3">
      <c r="A144" s="58"/>
      <c r="B144" s="56"/>
      <c r="C144" s="7" t="s">
        <v>32</v>
      </c>
      <c r="D144" s="1" t="s">
        <v>130</v>
      </c>
      <c r="E144" s="14" t="s">
        <v>28</v>
      </c>
      <c r="F144" s="9"/>
      <c r="G144" s="9">
        <v>45441</v>
      </c>
    </row>
    <row r="145" spans="1:13" ht="28.8" x14ac:dyDescent="0.3">
      <c r="A145" s="58"/>
      <c r="B145" s="56"/>
      <c r="C145" s="1" t="s">
        <v>29</v>
      </c>
      <c r="D145" s="7" t="s">
        <v>131</v>
      </c>
      <c r="E145" s="14" t="s">
        <v>24</v>
      </c>
      <c r="F145" s="9"/>
      <c r="G145" s="9">
        <v>45337</v>
      </c>
    </row>
    <row r="146" spans="1:13" ht="28.8" x14ac:dyDescent="0.3">
      <c r="A146" s="58"/>
      <c r="B146" s="56"/>
      <c r="C146" s="1" t="s">
        <v>96</v>
      </c>
      <c r="D146" s="7" t="s">
        <v>131</v>
      </c>
      <c r="E146" s="14" t="s">
        <v>24</v>
      </c>
      <c r="F146" s="9"/>
      <c r="G146" s="9">
        <v>45441</v>
      </c>
    </row>
    <row r="147" spans="1:13" ht="28.8" x14ac:dyDescent="0.3">
      <c r="A147" s="58"/>
      <c r="B147" s="59" t="s">
        <v>97</v>
      </c>
      <c r="C147" s="1" t="s">
        <v>58</v>
      </c>
      <c r="D147" s="7" t="s">
        <v>131</v>
      </c>
      <c r="E147" s="14" t="s">
        <v>28</v>
      </c>
      <c r="F147" s="9"/>
      <c r="G147" s="9">
        <v>45441</v>
      </c>
      <c r="I147" s="1" t="s">
        <v>5</v>
      </c>
      <c r="J147" s="1">
        <v>14304.5</v>
      </c>
    </row>
    <row r="148" spans="1:13" x14ac:dyDescent="0.3">
      <c r="A148" s="58"/>
      <c r="B148" s="56"/>
      <c r="C148" s="1" t="s">
        <v>128</v>
      </c>
      <c r="D148" s="1" t="s">
        <v>130</v>
      </c>
      <c r="E148" s="14" t="s">
        <v>86</v>
      </c>
      <c r="F148" s="9"/>
      <c r="G148" s="9">
        <v>45441</v>
      </c>
    </row>
    <row r="149" spans="1:13" ht="43.2" x14ac:dyDescent="0.3">
      <c r="A149" s="58"/>
      <c r="B149" s="56"/>
      <c r="C149" s="2" t="s">
        <v>19</v>
      </c>
      <c r="D149" s="1" t="s">
        <v>130</v>
      </c>
      <c r="E149" s="14" t="s">
        <v>76</v>
      </c>
      <c r="F149" s="9"/>
      <c r="G149" s="9">
        <v>45351</v>
      </c>
      <c r="I149" s="1" t="s">
        <v>14</v>
      </c>
      <c r="J149" s="3">
        <f>SUM(J104:J148)</f>
        <v>401522.5</v>
      </c>
    </row>
    <row r="150" spans="1:13" ht="43.2" x14ac:dyDescent="0.3">
      <c r="A150" s="58"/>
      <c r="B150" s="56"/>
      <c r="C150" s="1" t="s">
        <v>21</v>
      </c>
      <c r="D150" s="1" t="s">
        <v>130</v>
      </c>
      <c r="E150" s="14" t="s">
        <v>156</v>
      </c>
      <c r="F150" s="9"/>
      <c r="G150" s="9"/>
      <c r="I150" s="1" t="s">
        <v>2</v>
      </c>
      <c r="J150" s="1">
        <f t="shared" ref="J150:J151" si="16">M150+N150+O150</f>
        <v>6664</v>
      </c>
      <c r="M150">
        <f>1666*4</f>
        <v>6664</v>
      </c>
    </row>
    <row r="151" spans="1:13" x14ac:dyDescent="0.3">
      <c r="A151" s="58"/>
      <c r="B151" s="56"/>
      <c r="C151" s="1" t="s">
        <v>20</v>
      </c>
      <c r="D151" s="1" t="s">
        <v>130</v>
      </c>
      <c r="E151" s="14" t="s">
        <v>135</v>
      </c>
      <c r="F151" s="9"/>
      <c r="G151" s="9">
        <v>45441</v>
      </c>
      <c r="I151" s="1" t="s">
        <v>3</v>
      </c>
      <c r="J151" s="1">
        <f t="shared" si="16"/>
        <v>33000</v>
      </c>
      <c r="M151">
        <v>33000</v>
      </c>
    </row>
    <row r="152" spans="1:13" ht="28.8" x14ac:dyDescent="0.3">
      <c r="A152" s="58"/>
      <c r="B152" s="56"/>
      <c r="C152" s="7" t="s">
        <v>32</v>
      </c>
      <c r="D152" s="1" t="s">
        <v>130</v>
      </c>
      <c r="E152" s="14" t="s">
        <v>28</v>
      </c>
      <c r="F152" s="9"/>
      <c r="G152" s="9">
        <v>45441</v>
      </c>
    </row>
    <row r="153" spans="1:13" ht="28.8" x14ac:dyDescent="0.3">
      <c r="A153" s="58"/>
      <c r="B153" s="59" t="s">
        <v>172</v>
      </c>
      <c r="C153" s="1" t="s">
        <v>58</v>
      </c>
      <c r="D153" s="7" t="s">
        <v>131</v>
      </c>
      <c r="E153" s="14" t="s">
        <v>28</v>
      </c>
      <c r="F153" s="9"/>
      <c r="G153" s="9">
        <v>45441</v>
      </c>
      <c r="I153" s="1" t="s">
        <v>5</v>
      </c>
      <c r="J153" s="1">
        <v>14304.5</v>
      </c>
    </row>
    <row r="154" spans="1:13" ht="28.8" x14ac:dyDescent="0.3">
      <c r="A154" s="58"/>
      <c r="B154" s="56"/>
      <c r="C154" s="1" t="s">
        <v>33</v>
      </c>
      <c r="D154" s="7" t="s">
        <v>131</v>
      </c>
      <c r="E154" s="14" t="s">
        <v>24</v>
      </c>
      <c r="F154" s="9"/>
      <c r="G154" s="9">
        <v>45337</v>
      </c>
    </row>
    <row r="155" spans="1:13" ht="28.8" x14ac:dyDescent="0.3">
      <c r="A155" s="58"/>
      <c r="B155" s="56"/>
      <c r="C155" s="1" t="s">
        <v>84</v>
      </c>
      <c r="D155" s="7" t="s">
        <v>131</v>
      </c>
      <c r="E155" s="14" t="s">
        <v>24</v>
      </c>
      <c r="F155" s="9"/>
      <c r="G155" s="9">
        <v>45355</v>
      </c>
    </row>
    <row r="156" spans="1:13" x14ac:dyDescent="0.3">
      <c r="A156" s="58"/>
      <c r="B156" s="56"/>
      <c r="C156" s="1" t="s">
        <v>98</v>
      </c>
      <c r="D156" s="1" t="s">
        <v>130</v>
      </c>
      <c r="E156" s="14" t="s">
        <v>99</v>
      </c>
      <c r="F156" s="9"/>
      <c r="G156" s="9">
        <v>45380</v>
      </c>
    </row>
    <row r="157" spans="1:13" ht="28.8" x14ac:dyDescent="0.3">
      <c r="A157" s="58"/>
      <c r="B157" s="57"/>
      <c r="C157" s="1" t="s">
        <v>29</v>
      </c>
      <c r="D157" s="7" t="s">
        <v>131</v>
      </c>
      <c r="E157" s="14" t="s">
        <v>24</v>
      </c>
      <c r="F157" s="9"/>
      <c r="G157" s="9">
        <v>45337</v>
      </c>
    </row>
    <row r="158" spans="1:13" ht="28.8" x14ac:dyDescent="0.3">
      <c r="A158" s="58"/>
      <c r="B158" s="56" t="s">
        <v>101</v>
      </c>
      <c r="C158" s="1" t="s">
        <v>18</v>
      </c>
      <c r="D158" s="7" t="s">
        <v>131</v>
      </c>
      <c r="E158" s="14" t="s">
        <v>24</v>
      </c>
      <c r="F158" s="9"/>
      <c r="G158" s="9">
        <v>45351</v>
      </c>
      <c r="I158" s="1" t="s">
        <v>1</v>
      </c>
      <c r="J158" s="1">
        <f t="shared" ref="J158:J163" si="17">M158+N158+O158</f>
        <v>3071.5</v>
      </c>
      <c r="M158">
        <v>3071.5</v>
      </c>
    </row>
    <row r="159" spans="1:13" ht="43.2" x14ac:dyDescent="0.3">
      <c r="A159" s="58"/>
      <c r="B159" s="56"/>
      <c r="C159" s="2" t="s">
        <v>19</v>
      </c>
      <c r="D159" s="1" t="s">
        <v>130</v>
      </c>
      <c r="E159" s="14" t="s">
        <v>25</v>
      </c>
      <c r="F159" s="9"/>
      <c r="G159" s="9">
        <v>45358</v>
      </c>
      <c r="I159" s="1" t="s">
        <v>6</v>
      </c>
      <c r="J159" s="1">
        <f t="shared" si="17"/>
        <v>45000</v>
      </c>
      <c r="M159">
        <v>45000</v>
      </c>
    </row>
    <row r="160" spans="1:13" x14ac:dyDescent="0.3">
      <c r="A160" s="58"/>
      <c r="B160" s="56"/>
      <c r="C160" s="1" t="s">
        <v>20</v>
      </c>
      <c r="D160" s="1" t="s">
        <v>130</v>
      </c>
      <c r="E160" s="14" t="s">
        <v>26</v>
      </c>
      <c r="F160" s="9"/>
      <c r="G160" s="9">
        <v>45365</v>
      </c>
      <c r="I160" s="1" t="s">
        <v>3</v>
      </c>
      <c r="J160" s="1">
        <f t="shared" si="17"/>
        <v>33000</v>
      </c>
      <c r="M160">
        <v>33000</v>
      </c>
    </row>
    <row r="161" spans="1:15" ht="28.8" x14ac:dyDescent="0.3">
      <c r="A161" s="58"/>
      <c r="B161" s="56"/>
      <c r="C161" s="7" t="s">
        <v>32</v>
      </c>
      <c r="D161" s="1" t="s">
        <v>130</v>
      </c>
      <c r="E161" s="14" t="s">
        <v>28</v>
      </c>
      <c r="F161" s="9"/>
      <c r="G161" s="9">
        <v>45380</v>
      </c>
      <c r="I161" s="1" t="s">
        <v>5</v>
      </c>
      <c r="J161" s="1">
        <f t="shared" si="17"/>
        <v>16279.1</v>
      </c>
      <c r="M161">
        <v>16279.1</v>
      </c>
    </row>
    <row r="162" spans="1:15" ht="28.8" x14ac:dyDescent="0.3">
      <c r="A162" s="58"/>
      <c r="B162" s="56"/>
      <c r="C162" s="1" t="s">
        <v>29</v>
      </c>
      <c r="D162" s="7" t="s">
        <v>131</v>
      </c>
      <c r="E162" s="14" t="s">
        <v>24</v>
      </c>
      <c r="F162" s="9"/>
      <c r="G162" s="9">
        <v>45351</v>
      </c>
      <c r="I162" s="1" t="s">
        <v>1</v>
      </c>
      <c r="J162" s="1">
        <f t="shared" si="17"/>
        <v>3071.5</v>
      </c>
      <c r="M162">
        <v>3071.5</v>
      </c>
    </row>
    <row r="163" spans="1:15" ht="28.8" x14ac:dyDescent="0.3">
      <c r="A163" s="58"/>
      <c r="B163" s="57"/>
      <c r="C163" s="1" t="s">
        <v>22</v>
      </c>
      <c r="D163" s="1" t="s">
        <v>130</v>
      </c>
      <c r="E163" s="14" t="s">
        <v>28</v>
      </c>
      <c r="F163" s="9"/>
      <c r="G163" s="9">
        <v>45380</v>
      </c>
      <c r="I163" s="1" t="s">
        <v>4</v>
      </c>
      <c r="J163" s="1">
        <f t="shared" si="17"/>
        <v>1300</v>
      </c>
      <c r="M163">
        <v>1300</v>
      </c>
    </row>
    <row r="164" spans="1:15" ht="28.8" x14ac:dyDescent="0.3">
      <c r="A164" s="58"/>
      <c r="B164" s="60" t="s">
        <v>100</v>
      </c>
      <c r="C164" s="1" t="s">
        <v>37</v>
      </c>
      <c r="D164" s="1" t="s">
        <v>130</v>
      </c>
      <c r="E164" s="14" t="s">
        <v>24</v>
      </c>
      <c r="F164" s="9"/>
      <c r="G164" s="9">
        <v>45380</v>
      </c>
      <c r="I164" s="1" t="s">
        <v>0</v>
      </c>
      <c r="J164" s="1">
        <f>M164+N164+O164</f>
        <v>43017.759999999995</v>
      </c>
      <c r="M164">
        <v>34422.33</v>
      </c>
      <c r="N164">
        <v>3929.77</v>
      </c>
      <c r="O164">
        <v>4665.66</v>
      </c>
    </row>
    <row r="165" spans="1:15" ht="28.8" x14ac:dyDescent="0.3">
      <c r="A165" s="58"/>
      <c r="B165" s="56"/>
      <c r="C165" s="1" t="s">
        <v>33</v>
      </c>
      <c r="D165" s="7" t="s">
        <v>131</v>
      </c>
      <c r="E165" s="14" t="s">
        <v>24</v>
      </c>
      <c r="F165" s="9"/>
      <c r="G165" s="9">
        <v>45337</v>
      </c>
      <c r="I165" s="1" t="s">
        <v>1</v>
      </c>
      <c r="J165" s="1">
        <f t="shared" ref="J165:J170" si="18">M165+N165+O165</f>
        <v>3071.5</v>
      </c>
      <c r="M165">
        <v>3071.5</v>
      </c>
    </row>
    <row r="166" spans="1:15" ht="28.8" x14ac:dyDescent="0.3">
      <c r="A166" s="58"/>
      <c r="B166" s="56"/>
      <c r="C166" s="2" t="s">
        <v>19</v>
      </c>
      <c r="D166" s="1" t="s">
        <v>130</v>
      </c>
      <c r="E166" s="14" t="s">
        <v>30</v>
      </c>
      <c r="F166" s="9"/>
      <c r="G166" s="9">
        <v>45337</v>
      </c>
      <c r="I166" s="1" t="s">
        <v>6</v>
      </c>
      <c r="J166" s="1">
        <f t="shared" si="18"/>
        <v>45000</v>
      </c>
      <c r="M166">
        <v>45000</v>
      </c>
    </row>
    <row r="167" spans="1:15" ht="43.2" x14ac:dyDescent="0.3">
      <c r="A167" s="58"/>
      <c r="B167" s="56"/>
      <c r="C167" s="1" t="s">
        <v>21</v>
      </c>
      <c r="D167" s="1" t="s">
        <v>130</v>
      </c>
      <c r="E167" s="14" t="s">
        <v>156</v>
      </c>
      <c r="F167" s="9"/>
      <c r="G167" s="9"/>
      <c r="I167" s="1" t="s">
        <v>2</v>
      </c>
      <c r="J167" s="1">
        <f t="shared" si="18"/>
        <v>6664</v>
      </c>
      <c r="M167">
        <f>1666*4</f>
        <v>6664</v>
      </c>
    </row>
    <row r="168" spans="1:15" ht="28.8" x14ac:dyDescent="0.3">
      <c r="A168" s="58"/>
      <c r="B168" s="56"/>
      <c r="C168" s="1" t="s">
        <v>20</v>
      </c>
      <c r="D168" s="1" t="s">
        <v>130</v>
      </c>
      <c r="E168" s="14" t="s">
        <v>35</v>
      </c>
      <c r="F168" s="9"/>
      <c r="G168" s="9"/>
      <c r="I168" s="1" t="s">
        <v>3</v>
      </c>
      <c r="J168" s="1">
        <f t="shared" si="18"/>
        <v>33000</v>
      </c>
      <c r="M168">
        <v>33000</v>
      </c>
    </row>
    <row r="169" spans="1:15" ht="28.8" x14ac:dyDescent="0.3">
      <c r="A169" s="58"/>
      <c r="B169" s="56"/>
      <c r="C169" s="7" t="s">
        <v>32</v>
      </c>
      <c r="D169" s="1" t="s">
        <v>130</v>
      </c>
      <c r="E169" s="14" t="s">
        <v>28</v>
      </c>
      <c r="F169" s="9"/>
      <c r="G169" s="9">
        <v>45380</v>
      </c>
      <c r="I169" s="1" t="s">
        <v>5</v>
      </c>
      <c r="J169" s="1">
        <f t="shared" si="18"/>
        <v>16279.1</v>
      </c>
      <c r="M169">
        <v>16279.1</v>
      </c>
    </row>
    <row r="170" spans="1:15" ht="28.8" x14ac:dyDescent="0.3">
      <c r="A170" s="58"/>
      <c r="B170" s="56"/>
      <c r="C170" s="1" t="s">
        <v>29</v>
      </c>
      <c r="D170" s="7" t="s">
        <v>131</v>
      </c>
      <c r="E170" s="14" t="s">
        <v>24</v>
      </c>
      <c r="F170" s="9"/>
      <c r="G170" s="9">
        <v>45351</v>
      </c>
      <c r="I170" s="1" t="s">
        <v>1</v>
      </c>
      <c r="J170" s="1">
        <f t="shared" si="18"/>
        <v>3071.5</v>
      </c>
      <c r="M170">
        <v>3071.5</v>
      </c>
    </row>
    <row r="171" spans="1:15" ht="28.8" x14ac:dyDescent="0.3">
      <c r="A171" s="58"/>
      <c r="B171" s="52" t="s">
        <v>102</v>
      </c>
      <c r="C171" s="1" t="s">
        <v>74</v>
      </c>
      <c r="D171" s="1" t="s">
        <v>130</v>
      </c>
      <c r="E171" s="17" t="s">
        <v>75</v>
      </c>
      <c r="F171" s="9"/>
      <c r="G171" s="9">
        <v>45342</v>
      </c>
    </row>
    <row r="172" spans="1:15" ht="28.8" x14ac:dyDescent="0.3">
      <c r="A172" s="58"/>
      <c r="B172" s="52"/>
      <c r="C172" s="1" t="s">
        <v>39</v>
      </c>
      <c r="D172" s="1" t="s">
        <v>130</v>
      </c>
      <c r="E172" s="17" t="s">
        <v>89</v>
      </c>
      <c r="F172" s="9"/>
      <c r="G172" s="9">
        <v>45380</v>
      </c>
    </row>
    <row r="173" spans="1:15" ht="28.8" x14ac:dyDescent="0.3">
      <c r="A173" s="58"/>
      <c r="B173" s="52"/>
      <c r="C173" s="1" t="s">
        <v>29</v>
      </c>
      <c r="D173" s="7" t="s">
        <v>131</v>
      </c>
      <c r="E173" s="17" t="s">
        <v>24</v>
      </c>
      <c r="F173" s="9"/>
      <c r="G173" s="9">
        <v>45380</v>
      </c>
    </row>
    <row r="174" spans="1:15" ht="28.8" x14ac:dyDescent="0.3">
      <c r="A174" s="58"/>
      <c r="B174" s="52"/>
      <c r="C174" s="7" t="s">
        <v>32</v>
      </c>
      <c r="D174" s="1" t="s">
        <v>130</v>
      </c>
      <c r="E174" s="17" t="s">
        <v>140</v>
      </c>
      <c r="F174" s="9"/>
      <c r="G174" s="9">
        <v>45380</v>
      </c>
    </row>
    <row r="175" spans="1:15" ht="28.8" x14ac:dyDescent="0.3">
      <c r="A175" s="58"/>
      <c r="B175" s="52" t="s">
        <v>105</v>
      </c>
      <c r="C175" s="1" t="s">
        <v>103</v>
      </c>
      <c r="D175" s="1" t="s">
        <v>130</v>
      </c>
      <c r="E175" s="17" t="s">
        <v>104</v>
      </c>
      <c r="F175" s="9"/>
      <c r="G175" s="9">
        <v>45315</v>
      </c>
    </row>
    <row r="176" spans="1:15" ht="28.8" x14ac:dyDescent="0.3">
      <c r="A176" s="58"/>
      <c r="B176" s="52"/>
      <c r="C176" s="1" t="s">
        <v>39</v>
      </c>
      <c r="D176" s="1" t="s">
        <v>130</v>
      </c>
      <c r="E176" s="17" t="s">
        <v>89</v>
      </c>
      <c r="F176" s="9"/>
      <c r="G176" s="9">
        <v>45337</v>
      </c>
    </row>
    <row r="177" spans="1:13" ht="28.8" x14ac:dyDescent="0.3">
      <c r="A177" s="58"/>
      <c r="B177" s="52"/>
      <c r="C177" s="7" t="s">
        <v>32</v>
      </c>
      <c r="D177" s="1" t="s">
        <v>130</v>
      </c>
      <c r="E177" s="17" t="s">
        <v>141</v>
      </c>
      <c r="F177" s="9"/>
      <c r="G177" s="9">
        <v>45352</v>
      </c>
    </row>
    <row r="178" spans="1:13" ht="28.8" x14ac:dyDescent="0.3">
      <c r="A178" s="58"/>
      <c r="B178" s="52" t="s">
        <v>106</v>
      </c>
      <c r="C178" s="1" t="s">
        <v>107</v>
      </c>
      <c r="D178" s="7" t="s">
        <v>131</v>
      </c>
      <c r="E178" s="14" t="s">
        <v>28</v>
      </c>
      <c r="F178" s="9"/>
      <c r="G178" s="9">
        <v>45441</v>
      </c>
      <c r="I178" s="1" t="s">
        <v>5</v>
      </c>
      <c r="J178" s="1">
        <v>14304.5</v>
      </c>
    </row>
    <row r="179" spans="1:13" ht="28.8" x14ac:dyDescent="0.3">
      <c r="A179" s="58"/>
      <c r="B179" s="52"/>
      <c r="C179" s="2" t="s">
        <v>19</v>
      </c>
      <c r="D179" s="1" t="s">
        <v>130</v>
      </c>
      <c r="E179" s="14" t="s">
        <v>108</v>
      </c>
      <c r="F179" s="9"/>
      <c r="G179" s="9">
        <v>45380</v>
      </c>
      <c r="I179" s="1" t="s">
        <v>14</v>
      </c>
      <c r="J179" s="3">
        <f>SUM(J145:J178)</f>
        <v>735925.96</v>
      </c>
    </row>
    <row r="180" spans="1:13" ht="28.8" x14ac:dyDescent="0.3">
      <c r="A180" s="58"/>
      <c r="B180" s="52"/>
      <c r="C180" s="1" t="s">
        <v>132</v>
      </c>
      <c r="D180" s="7" t="s">
        <v>131</v>
      </c>
      <c r="E180" s="14" t="s">
        <v>133</v>
      </c>
      <c r="F180" s="9"/>
      <c r="G180" s="9">
        <v>45380</v>
      </c>
      <c r="I180" s="1" t="s">
        <v>3</v>
      </c>
      <c r="J180" s="1">
        <f t="shared" ref="J180:J181" si="19">M180+N180+O180</f>
        <v>33000</v>
      </c>
      <c r="M180">
        <v>33000</v>
      </c>
    </row>
    <row r="181" spans="1:13" x14ac:dyDescent="0.3">
      <c r="A181" s="58"/>
      <c r="B181" s="52"/>
      <c r="C181" s="1" t="s">
        <v>20</v>
      </c>
      <c r="D181" s="1" t="s">
        <v>130</v>
      </c>
      <c r="E181" s="14" t="s">
        <v>135</v>
      </c>
      <c r="F181" s="9"/>
      <c r="G181" s="9">
        <v>45380</v>
      </c>
      <c r="I181" s="1" t="s">
        <v>3</v>
      </c>
      <c r="J181" s="1">
        <f t="shared" si="19"/>
        <v>33000</v>
      </c>
      <c r="M181">
        <v>33000</v>
      </c>
    </row>
    <row r="182" spans="1:13" ht="28.8" x14ac:dyDescent="0.3">
      <c r="A182" s="58"/>
      <c r="B182" s="52"/>
      <c r="C182" s="7" t="s">
        <v>32</v>
      </c>
      <c r="D182" s="1" t="s">
        <v>130</v>
      </c>
      <c r="E182" s="14" t="s">
        <v>28</v>
      </c>
      <c r="F182" s="9"/>
      <c r="G182" s="9">
        <v>45380</v>
      </c>
    </row>
    <row r="183" spans="1:13" ht="28.8" x14ac:dyDescent="0.3">
      <c r="A183" s="58"/>
      <c r="B183" s="59" t="s">
        <v>109</v>
      </c>
      <c r="C183" s="1" t="s">
        <v>116</v>
      </c>
      <c r="D183" s="1" t="s">
        <v>130</v>
      </c>
      <c r="E183" s="14" t="s">
        <v>75</v>
      </c>
      <c r="F183" s="9"/>
      <c r="G183" s="9">
        <v>45380</v>
      </c>
    </row>
    <row r="184" spans="1:13" ht="28.95" customHeight="1" x14ac:dyDescent="0.3">
      <c r="A184" s="58"/>
      <c r="B184" s="56"/>
      <c r="C184" s="1" t="s">
        <v>110</v>
      </c>
      <c r="D184" s="7" t="s">
        <v>131</v>
      </c>
      <c r="E184" s="14" t="s">
        <v>75</v>
      </c>
      <c r="F184" s="9"/>
      <c r="G184" s="9">
        <v>45380</v>
      </c>
    </row>
    <row r="185" spans="1:13" ht="28.8" x14ac:dyDescent="0.3">
      <c r="A185" s="58"/>
      <c r="B185" s="56"/>
      <c r="C185" s="1" t="s">
        <v>111</v>
      </c>
      <c r="D185" s="1" t="s">
        <v>130</v>
      </c>
      <c r="E185" s="14" t="s">
        <v>75</v>
      </c>
      <c r="F185" s="9"/>
      <c r="G185" s="9">
        <v>45380</v>
      </c>
    </row>
    <row r="186" spans="1:13" x14ac:dyDescent="0.3">
      <c r="A186" s="58"/>
      <c r="B186" s="56"/>
      <c r="C186" s="1" t="s">
        <v>113</v>
      </c>
      <c r="D186" s="1" t="s">
        <v>130</v>
      </c>
      <c r="E186" s="14" t="s">
        <v>114</v>
      </c>
      <c r="F186" s="9"/>
      <c r="G186" s="9">
        <v>45380</v>
      </c>
    </row>
    <row r="187" spans="1:13" x14ac:dyDescent="0.3">
      <c r="A187" s="58"/>
      <c r="B187" s="56"/>
      <c r="C187" s="1" t="s">
        <v>112</v>
      </c>
      <c r="D187" s="1" t="s">
        <v>130</v>
      </c>
      <c r="E187" s="14" t="s">
        <v>114</v>
      </c>
      <c r="F187" s="9"/>
      <c r="G187" s="9">
        <v>45380</v>
      </c>
    </row>
    <row r="188" spans="1:13" x14ac:dyDescent="0.3">
      <c r="A188" s="58"/>
      <c r="B188" s="56"/>
      <c r="C188" s="1" t="s">
        <v>153</v>
      </c>
      <c r="D188" s="1" t="s">
        <v>130</v>
      </c>
      <c r="E188" s="17" t="s">
        <v>120</v>
      </c>
      <c r="F188" s="9"/>
      <c r="G188" s="9">
        <v>45380</v>
      </c>
    </row>
    <row r="189" spans="1:13" ht="28.8" x14ac:dyDescent="0.3">
      <c r="A189" s="58"/>
      <c r="B189" s="57"/>
      <c r="C189" s="1" t="s">
        <v>115</v>
      </c>
      <c r="D189" s="1" t="s">
        <v>130</v>
      </c>
      <c r="E189" s="14" t="s">
        <v>75</v>
      </c>
      <c r="F189" s="9"/>
      <c r="G189" s="9">
        <v>45380</v>
      </c>
    </row>
    <row r="190" spans="1:13" ht="28.8" x14ac:dyDescent="0.3">
      <c r="A190" s="58"/>
      <c r="B190" s="52" t="s">
        <v>117</v>
      </c>
      <c r="C190" s="1" t="s">
        <v>118</v>
      </c>
      <c r="D190" s="1" t="s">
        <v>130</v>
      </c>
      <c r="E190" s="14" t="s">
        <v>75</v>
      </c>
      <c r="F190" s="9"/>
      <c r="G190" s="9">
        <v>45380</v>
      </c>
    </row>
    <row r="191" spans="1:13" x14ac:dyDescent="0.3">
      <c r="A191" s="58"/>
      <c r="B191" s="52"/>
      <c r="C191" s="1" t="s">
        <v>153</v>
      </c>
      <c r="D191" s="1" t="s">
        <v>130</v>
      </c>
      <c r="E191" s="17" t="s">
        <v>120</v>
      </c>
      <c r="F191" s="9"/>
      <c r="G191" s="9">
        <v>45380</v>
      </c>
    </row>
    <row r="192" spans="1:13" ht="28.8" x14ac:dyDescent="0.3">
      <c r="A192" s="58"/>
      <c r="B192" s="52"/>
      <c r="C192" s="1" t="s">
        <v>142</v>
      </c>
      <c r="D192" s="1" t="s">
        <v>130</v>
      </c>
      <c r="E192" s="17" t="s">
        <v>75</v>
      </c>
      <c r="F192" s="9"/>
      <c r="G192" s="9">
        <v>45380</v>
      </c>
    </row>
    <row r="193" spans="1:15" ht="28.8" x14ac:dyDescent="0.3">
      <c r="A193" s="58"/>
      <c r="B193" s="52" t="s">
        <v>119</v>
      </c>
      <c r="C193" s="1" t="s">
        <v>118</v>
      </c>
      <c r="D193" s="1" t="s">
        <v>130</v>
      </c>
      <c r="E193" s="14" t="s">
        <v>75</v>
      </c>
      <c r="F193" s="9"/>
      <c r="G193" s="9">
        <v>45380</v>
      </c>
    </row>
    <row r="194" spans="1:15" s="15" customFormat="1" x14ac:dyDescent="0.3">
      <c r="A194" s="58"/>
      <c r="B194" s="52"/>
      <c r="C194" s="1" t="s">
        <v>112</v>
      </c>
      <c r="D194" s="1" t="s">
        <v>130</v>
      </c>
      <c r="E194" s="17" t="s">
        <v>120</v>
      </c>
      <c r="F194" s="9"/>
      <c r="G194" s="9">
        <v>45380</v>
      </c>
      <c r="I194"/>
      <c r="J194"/>
      <c r="K194"/>
      <c r="L194"/>
      <c r="M194"/>
      <c r="N194"/>
      <c r="O194"/>
    </row>
    <row r="195" spans="1:15" s="15" customFormat="1" ht="45" customHeight="1" x14ac:dyDescent="0.3">
      <c r="A195" s="58"/>
      <c r="B195" s="52" t="s">
        <v>121</v>
      </c>
      <c r="C195" s="1" t="s">
        <v>118</v>
      </c>
      <c r="D195" s="1" t="s">
        <v>130</v>
      </c>
      <c r="E195" s="14" t="s">
        <v>122</v>
      </c>
      <c r="F195" s="9"/>
      <c r="G195" s="9">
        <v>45380</v>
      </c>
      <c r="I195"/>
      <c r="J195"/>
      <c r="K195"/>
      <c r="L195"/>
      <c r="M195"/>
      <c r="N195"/>
      <c r="O195"/>
    </row>
    <row r="196" spans="1:15" s="15" customFormat="1" x14ac:dyDescent="0.3">
      <c r="A196" s="58"/>
      <c r="B196" s="52"/>
      <c r="C196" s="1" t="s">
        <v>123</v>
      </c>
      <c r="D196" s="1" t="s">
        <v>130</v>
      </c>
      <c r="E196" s="17" t="s">
        <v>143</v>
      </c>
      <c r="F196" s="9"/>
      <c r="G196" s="9">
        <v>45380</v>
      </c>
      <c r="I196"/>
      <c r="J196"/>
      <c r="K196"/>
      <c r="L196"/>
      <c r="M196"/>
      <c r="N196"/>
      <c r="O196"/>
    </row>
    <row r="197" spans="1:15" s="15" customFormat="1" x14ac:dyDescent="0.3">
      <c r="A197" s="58"/>
      <c r="B197" s="52"/>
      <c r="C197" s="1" t="s">
        <v>153</v>
      </c>
      <c r="D197" s="1" t="s">
        <v>130</v>
      </c>
      <c r="E197" s="17" t="s">
        <v>120</v>
      </c>
      <c r="F197" s="9"/>
      <c r="G197" s="9">
        <v>45380</v>
      </c>
      <c r="I197"/>
      <c r="J197"/>
      <c r="K197"/>
      <c r="L197"/>
      <c r="M197"/>
      <c r="N197"/>
      <c r="O197"/>
    </row>
    <row r="198" spans="1:15" s="15" customFormat="1" ht="28.8" x14ac:dyDescent="0.3">
      <c r="A198" s="58"/>
      <c r="B198" s="52"/>
      <c r="C198" s="1" t="s">
        <v>115</v>
      </c>
      <c r="D198" s="1" t="s">
        <v>130</v>
      </c>
      <c r="E198" s="14" t="s">
        <v>75</v>
      </c>
      <c r="F198" s="9"/>
      <c r="G198" s="9">
        <v>45380</v>
      </c>
      <c r="I198"/>
      <c r="J198"/>
      <c r="K198"/>
      <c r="L198"/>
      <c r="M198"/>
      <c r="N198"/>
      <c r="O198"/>
    </row>
    <row r="199" spans="1:15" s="15" customFormat="1" x14ac:dyDescent="0.3">
      <c r="A199" s="58"/>
      <c r="B199" s="59" t="s">
        <v>124</v>
      </c>
      <c r="C199" s="1" t="s">
        <v>153</v>
      </c>
      <c r="D199" s="1" t="s">
        <v>130</v>
      </c>
      <c r="E199" s="17" t="s">
        <v>120</v>
      </c>
      <c r="F199" s="9"/>
      <c r="G199" s="9">
        <v>45380</v>
      </c>
      <c r="I199"/>
      <c r="J199"/>
      <c r="K199"/>
      <c r="L199"/>
      <c r="M199"/>
      <c r="N199"/>
      <c r="O199"/>
    </row>
    <row r="200" spans="1:15" s="15" customFormat="1" x14ac:dyDescent="0.3">
      <c r="A200" s="58"/>
      <c r="B200" s="57"/>
      <c r="C200" s="1" t="s">
        <v>123</v>
      </c>
      <c r="D200" s="1" t="s">
        <v>130</v>
      </c>
      <c r="E200" s="17" t="s">
        <v>143</v>
      </c>
      <c r="F200" s="18"/>
      <c r="G200" s="18">
        <v>45323</v>
      </c>
      <c r="I200"/>
      <c r="J200"/>
      <c r="K200"/>
      <c r="L200"/>
      <c r="M200"/>
      <c r="N200"/>
      <c r="O200"/>
    </row>
    <row r="201" spans="1:15" s="15" customFormat="1" ht="28.8" x14ac:dyDescent="0.3">
      <c r="A201" s="58"/>
      <c r="B201" s="59" t="s">
        <v>125</v>
      </c>
      <c r="C201" s="1" t="s">
        <v>126</v>
      </c>
      <c r="D201" s="1" t="s">
        <v>130</v>
      </c>
      <c r="E201" s="14" t="s">
        <v>173</v>
      </c>
      <c r="F201" s="9"/>
      <c r="G201" s="9">
        <v>45458</v>
      </c>
      <c r="I201"/>
      <c r="J201"/>
      <c r="K201"/>
      <c r="L201"/>
      <c r="M201"/>
      <c r="N201"/>
      <c r="O201"/>
    </row>
    <row r="202" spans="1:15" s="15" customFormat="1" ht="43.2" x14ac:dyDescent="0.3">
      <c r="A202" s="58"/>
      <c r="B202" s="57"/>
      <c r="C202" s="1" t="s">
        <v>127</v>
      </c>
      <c r="D202" s="7" t="s">
        <v>131</v>
      </c>
      <c r="E202" s="14" t="s">
        <v>174</v>
      </c>
      <c r="F202" s="9"/>
      <c r="G202" s="9">
        <v>45458</v>
      </c>
      <c r="I202"/>
      <c r="J202"/>
      <c r="K202"/>
      <c r="L202"/>
      <c r="M202"/>
      <c r="N202"/>
      <c r="O202"/>
    </row>
    <row r="203" spans="1:15" s="15" customFormat="1" ht="57.6" x14ac:dyDescent="0.3">
      <c r="A203" s="19"/>
      <c r="B203" s="52" t="s">
        <v>146</v>
      </c>
      <c r="C203" s="1" t="s">
        <v>59</v>
      </c>
      <c r="D203" s="1" t="s">
        <v>147</v>
      </c>
      <c r="E203" s="14" t="s">
        <v>148</v>
      </c>
      <c r="F203" s="9"/>
      <c r="G203" s="9">
        <v>45337</v>
      </c>
      <c r="I203"/>
      <c r="J203"/>
      <c r="K203"/>
      <c r="L203"/>
      <c r="M203"/>
      <c r="N203"/>
      <c r="O203"/>
    </row>
    <row r="204" spans="1:15" s="15" customFormat="1" ht="72" x14ac:dyDescent="0.3">
      <c r="A204" s="19"/>
      <c r="B204" s="52"/>
      <c r="C204" s="1" t="s">
        <v>152</v>
      </c>
      <c r="D204" s="1" t="s">
        <v>147</v>
      </c>
      <c r="E204" s="14" t="s">
        <v>151</v>
      </c>
      <c r="F204" s="9"/>
      <c r="G204" s="9">
        <v>45337</v>
      </c>
      <c r="I204"/>
      <c r="J204"/>
      <c r="K204"/>
      <c r="L204"/>
      <c r="M204"/>
      <c r="N204"/>
      <c r="O204"/>
    </row>
    <row r="205" spans="1:15" s="15" customFormat="1" ht="73.95" customHeight="1" x14ac:dyDescent="0.3">
      <c r="A205" s="19"/>
      <c r="B205" s="52"/>
      <c r="C205" s="1" t="s">
        <v>149</v>
      </c>
      <c r="D205" s="1" t="s">
        <v>147</v>
      </c>
      <c r="E205" s="17" t="s">
        <v>175</v>
      </c>
      <c r="F205" s="9"/>
      <c r="G205" s="9">
        <v>45443</v>
      </c>
      <c r="I205"/>
      <c r="J205"/>
      <c r="K205"/>
      <c r="L205"/>
      <c r="M205"/>
      <c r="N205"/>
      <c r="O205"/>
    </row>
    <row r="206" spans="1:15" s="15" customFormat="1" ht="28.8" x14ac:dyDescent="0.3">
      <c r="A206" s="19"/>
      <c r="B206" s="52"/>
      <c r="C206" s="1" t="s">
        <v>150</v>
      </c>
      <c r="D206" s="1" t="s">
        <v>147</v>
      </c>
      <c r="E206" s="14" t="s">
        <v>176</v>
      </c>
      <c r="F206" s="9"/>
      <c r="G206" s="9">
        <v>45444</v>
      </c>
      <c r="I206"/>
      <c r="J206"/>
      <c r="K206"/>
      <c r="L206"/>
      <c r="M206"/>
      <c r="N206"/>
      <c r="O206"/>
    </row>
    <row r="207" spans="1:15" s="15" customFormat="1" x14ac:dyDescent="0.3">
      <c r="A207" s="19"/>
      <c r="B207" s="52"/>
      <c r="C207" s="1" t="s">
        <v>177</v>
      </c>
      <c r="D207" s="1" t="s">
        <v>130</v>
      </c>
      <c r="E207" s="14" t="s">
        <v>178</v>
      </c>
      <c r="F207" s="9"/>
      <c r="G207" s="9">
        <v>45380</v>
      </c>
      <c r="I207"/>
      <c r="J207"/>
      <c r="K207"/>
      <c r="L207"/>
      <c r="M207"/>
      <c r="N207"/>
      <c r="O207"/>
    </row>
  </sheetData>
  <mergeCells count="37">
    <mergeCell ref="B97:B103"/>
    <mergeCell ref="C1:G3"/>
    <mergeCell ref="B5:B12"/>
    <mergeCell ref="A6:A202"/>
    <mergeCell ref="B13:B23"/>
    <mergeCell ref="B24:B28"/>
    <mergeCell ref="B29:B34"/>
    <mergeCell ref="B35:B40"/>
    <mergeCell ref="B41:B44"/>
    <mergeCell ref="B45:B51"/>
    <mergeCell ref="B52:B63"/>
    <mergeCell ref="B64:B69"/>
    <mergeCell ref="B70:B76"/>
    <mergeCell ref="B77:B84"/>
    <mergeCell ref="B85:B90"/>
    <mergeCell ref="B91:B96"/>
    <mergeCell ref="B171:B174"/>
    <mergeCell ref="B104:B111"/>
    <mergeCell ref="B112:B116"/>
    <mergeCell ref="B117:B124"/>
    <mergeCell ref="B125:B130"/>
    <mergeCell ref="B131:B135"/>
    <mergeCell ref="B136:B140"/>
    <mergeCell ref="B141:B146"/>
    <mergeCell ref="B147:B152"/>
    <mergeCell ref="B153:B157"/>
    <mergeCell ref="B158:B163"/>
    <mergeCell ref="B164:B170"/>
    <mergeCell ref="B199:B200"/>
    <mergeCell ref="B201:B202"/>
    <mergeCell ref="B203:B207"/>
    <mergeCell ref="B175:B177"/>
    <mergeCell ref="B178:B182"/>
    <mergeCell ref="B183:B189"/>
    <mergeCell ref="B190:B192"/>
    <mergeCell ref="B193:B194"/>
    <mergeCell ref="B195:B198"/>
  </mergeCells>
  <pageMargins left="0.7" right="0.7" top="0.75" bottom="0.75" header="0.3" footer="0.3"/>
  <pageSetup paperSize="8"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20"/>
  <sheetViews>
    <sheetView topLeftCell="A123" zoomScale="85" zoomScaleNormal="85" workbookViewId="0">
      <selection activeCell="C127" sqref="A127:XFD127"/>
    </sheetView>
  </sheetViews>
  <sheetFormatPr defaultColWidth="8.6640625" defaultRowHeight="14.4" x14ac:dyDescent="0.3"/>
  <cols>
    <col min="2" max="2" width="13.44140625" style="13" customWidth="1"/>
    <col min="3" max="3" width="77.88671875" bestFit="1" customWidth="1"/>
    <col min="4" max="4" width="12" bestFit="1" customWidth="1"/>
    <col min="5" max="6" width="69.6640625" style="8" customWidth="1"/>
    <col min="7" max="7" width="17.6640625" style="21" customWidth="1"/>
    <col min="8" max="10" width="17" style="21" customWidth="1"/>
    <col min="11" max="12" width="17" style="22" customWidth="1"/>
    <col min="13" max="15" width="17" style="21" customWidth="1"/>
    <col min="16" max="16" width="37.44140625" style="15" customWidth="1"/>
    <col min="17" max="17" width="35.6640625" hidden="1" customWidth="1"/>
    <col min="18" max="18" width="17.6640625" hidden="1" customWidth="1"/>
    <col min="20" max="23" width="0" hidden="1" customWidth="1"/>
  </cols>
  <sheetData>
    <row r="1" spans="1:23" x14ac:dyDescent="0.3">
      <c r="C1" s="53"/>
      <c r="D1" s="53"/>
      <c r="E1" s="54"/>
      <c r="F1" s="54"/>
      <c r="G1" s="54"/>
      <c r="H1" s="54"/>
      <c r="I1" s="54"/>
      <c r="J1" s="54"/>
      <c r="K1" s="54"/>
      <c r="L1" s="54"/>
      <c r="M1" s="54"/>
      <c r="N1" s="54"/>
      <c r="O1" s="54"/>
    </row>
    <row r="2" spans="1:23" x14ac:dyDescent="0.3">
      <c r="C2" s="54"/>
      <c r="D2" s="54"/>
      <c r="E2" s="54"/>
      <c r="F2" s="54"/>
      <c r="G2" s="54"/>
      <c r="H2" s="54"/>
      <c r="I2" s="54"/>
      <c r="J2" s="54"/>
      <c r="K2" s="54"/>
      <c r="L2" s="54"/>
      <c r="M2" s="54"/>
      <c r="N2" s="54"/>
      <c r="O2" s="54"/>
    </row>
    <row r="3" spans="1:23" ht="234" customHeight="1" x14ac:dyDescent="0.3">
      <c r="C3" s="55"/>
      <c r="D3" s="55"/>
      <c r="E3" s="55"/>
      <c r="F3" s="55"/>
      <c r="G3" s="55"/>
      <c r="H3" s="55"/>
      <c r="I3" s="55"/>
      <c r="J3" s="55"/>
      <c r="K3" s="55"/>
      <c r="L3" s="55"/>
      <c r="M3" s="55"/>
      <c r="N3" s="55"/>
      <c r="O3" s="55"/>
    </row>
    <row r="4" spans="1:23" ht="57.6" x14ac:dyDescent="0.3">
      <c r="B4" s="11" t="s">
        <v>16</v>
      </c>
      <c r="C4" s="10" t="s">
        <v>11</v>
      </c>
      <c r="D4" s="10" t="s">
        <v>129</v>
      </c>
      <c r="E4" s="12" t="s">
        <v>15</v>
      </c>
      <c r="F4" s="12" t="s">
        <v>331</v>
      </c>
      <c r="G4" s="20" t="s">
        <v>195</v>
      </c>
      <c r="H4" s="20" t="s">
        <v>193</v>
      </c>
      <c r="I4" s="20" t="s">
        <v>194</v>
      </c>
      <c r="J4" s="20" t="s">
        <v>197</v>
      </c>
      <c r="K4" s="20" t="s">
        <v>199</v>
      </c>
      <c r="L4" s="20" t="s">
        <v>196</v>
      </c>
      <c r="M4" s="20" t="s">
        <v>267</v>
      </c>
      <c r="N4" s="20" t="s">
        <v>409</v>
      </c>
      <c r="O4" s="20" t="s">
        <v>413</v>
      </c>
      <c r="Q4" s="3" t="s">
        <v>10</v>
      </c>
      <c r="R4" s="5" t="s">
        <v>13</v>
      </c>
    </row>
    <row r="5" spans="1:23" ht="57.6" x14ac:dyDescent="0.3">
      <c r="B5" s="59" t="s">
        <v>17</v>
      </c>
      <c r="C5" s="1" t="s">
        <v>304</v>
      </c>
      <c r="D5" s="1" t="s">
        <v>130</v>
      </c>
      <c r="E5" s="38" t="s">
        <v>420</v>
      </c>
      <c r="F5" s="17" t="s">
        <v>342</v>
      </c>
      <c r="G5" s="24">
        <v>45287</v>
      </c>
      <c r="H5" s="25">
        <v>65</v>
      </c>
      <c r="I5" s="24" t="s">
        <v>200</v>
      </c>
      <c r="J5" s="24" t="s">
        <v>200</v>
      </c>
      <c r="K5" s="24" t="s">
        <v>200</v>
      </c>
      <c r="L5" s="26" t="s">
        <v>200</v>
      </c>
      <c r="M5" s="24">
        <v>45351</v>
      </c>
      <c r="N5" s="24" t="s">
        <v>410</v>
      </c>
      <c r="O5" s="24">
        <v>45351</v>
      </c>
      <c r="Q5" s="1" t="s">
        <v>0</v>
      </c>
      <c r="R5" s="1">
        <f>U5+V5+W5</f>
        <v>43017.759999999995</v>
      </c>
      <c r="U5">
        <v>34422.33</v>
      </c>
      <c r="V5">
        <v>3929.77</v>
      </c>
      <c r="W5">
        <v>4665.66</v>
      </c>
    </row>
    <row r="6" spans="1:23" ht="43.2" x14ac:dyDescent="0.3">
      <c r="A6" s="58"/>
      <c r="B6" s="56"/>
      <c r="C6" s="1" t="s">
        <v>18</v>
      </c>
      <c r="D6" s="1" t="s">
        <v>131</v>
      </c>
      <c r="E6" s="17" t="s">
        <v>218</v>
      </c>
      <c r="F6" s="17"/>
      <c r="G6" s="24">
        <v>45307</v>
      </c>
      <c r="H6" s="26">
        <v>42</v>
      </c>
      <c r="I6" s="26" t="s">
        <v>200</v>
      </c>
      <c r="J6" s="26" t="s">
        <v>200</v>
      </c>
      <c r="K6" s="24" t="s">
        <v>200</v>
      </c>
      <c r="L6" s="24" t="s">
        <v>200</v>
      </c>
      <c r="M6" s="24">
        <v>45348</v>
      </c>
      <c r="N6" s="24" t="s">
        <v>410</v>
      </c>
      <c r="O6" s="24">
        <v>45348</v>
      </c>
      <c r="Q6" s="1" t="s">
        <v>1</v>
      </c>
      <c r="R6" s="1">
        <f t="shared" ref="R6:R13" si="0">U6+V6+W6</f>
        <v>3071.5</v>
      </c>
      <c r="U6">
        <v>3071.5</v>
      </c>
    </row>
    <row r="7" spans="1:23" ht="72" x14ac:dyDescent="0.3">
      <c r="A7" s="58"/>
      <c r="B7" s="56"/>
      <c r="C7" s="2" t="s">
        <v>186</v>
      </c>
      <c r="D7" s="1" t="s">
        <v>130</v>
      </c>
      <c r="E7" s="17" t="s">
        <v>306</v>
      </c>
      <c r="F7" s="17" t="s">
        <v>319</v>
      </c>
      <c r="G7" s="24">
        <v>44884</v>
      </c>
      <c r="H7" s="26">
        <v>286</v>
      </c>
      <c r="I7" s="24" t="s">
        <v>405</v>
      </c>
      <c r="J7" s="25" t="s">
        <v>204</v>
      </c>
      <c r="K7" s="24">
        <v>45308</v>
      </c>
      <c r="L7" s="26">
        <v>142</v>
      </c>
      <c r="M7" s="24">
        <v>45449</v>
      </c>
      <c r="N7" s="24" t="s">
        <v>411</v>
      </c>
      <c r="O7" s="24">
        <v>45443</v>
      </c>
      <c r="Q7" s="1" t="s">
        <v>6</v>
      </c>
      <c r="R7" s="1">
        <f t="shared" ref="R7" si="1">U7+V7+W7</f>
        <v>45000</v>
      </c>
      <c r="U7">
        <v>45000</v>
      </c>
    </row>
    <row r="8" spans="1:23" ht="72" x14ac:dyDescent="0.3">
      <c r="A8" s="58"/>
      <c r="B8" s="56"/>
      <c r="C8" s="2" t="s">
        <v>343</v>
      </c>
      <c r="D8" s="1" t="s">
        <v>130</v>
      </c>
      <c r="E8" s="17" t="s">
        <v>332</v>
      </c>
      <c r="F8" s="17" t="s">
        <v>319</v>
      </c>
      <c r="G8" s="24">
        <v>44884</v>
      </c>
      <c r="H8" s="26">
        <v>286</v>
      </c>
      <c r="I8" s="24" t="s">
        <v>405</v>
      </c>
      <c r="J8" s="25" t="s">
        <v>204</v>
      </c>
      <c r="K8" s="24">
        <v>45308</v>
      </c>
      <c r="L8" s="26">
        <v>142</v>
      </c>
      <c r="M8" s="24">
        <v>45449</v>
      </c>
      <c r="N8" s="24" t="s">
        <v>411</v>
      </c>
      <c r="O8" s="24">
        <v>45443</v>
      </c>
      <c r="Q8" s="1" t="s">
        <v>6</v>
      </c>
      <c r="R8" s="1">
        <f t="shared" si="0"/>
        <v>45000</v>
      </c>
      <c r="U8">
        <v>45000</v>
      </c>
    </row>
    <row r="9" spans="1:23" ht="102.6" customHeight="1" x14ac:dyDescent="0.3">
      <c r="A9" s="58"/>
      <c r="B9" s="56"/>
      <c r="C9" s="1" t="s">
        <v>305</v>
      </c>
      <c r="D9" s="1" t="s">
        <v>130</v>
      </c>
      <c r="E9" s="38" t="s">
        <v>333</v>
      </c>
      <c r="F9" s="38" t="s">
        <v>320</v>
      </c>
      <c r="G9" s="24">
        <v>45314</v>
      </c>
      <c r="H9" s="25">
        <v>60</v>
      </c>
      <c r="I9" s="24" t="s">
        <v>200</v>
      </c>
      <c r="J9" s="27" t="s">
        <v>200</v>
      </c>
      <c r="K9" s="24" t="s">
        <v>200</v>
      </c>
      <c r="L9" s="24" t="s">
        <v>200</v>
      </c>
      <c r="M9" s="24">
        <v>45373</v>
      </c>
      <c r="N9" s="24" t="s">
        <v>410</v>
      </c>
      <c r="O9" s="24">
        <v>45351</v>
      </c>
      <c r="Q9" s="1" t="s">
        <v>2</v>
      </c>
      <c r="R9" s="1">
        <f t="shared" si="0"/>
        <v>6664</v>
      </c>
      <c r="U9">
        <f>1666*4</f>
        <v>6664</v>
      </c>
    </row>
    <row r="10" spans="1:23" ht="72" x14ac:dyDescent="0.3">
      <c r="A10" s="58"/>
      <c r="B10" s="56"/>
      <c r="C10" s="1" t="s">
        <v>20</v>
      </c>
      <c r="D10" s="1" t="s">
        <v>130</v>
      </c>
      <c r="E10" s="17" t="s">
        <v>334</v>
      </c>
      <c r="F10" s="17" t="s">
        <v>319</v>
      </c>
      <c r="G10" s="24">
        <v>44884</v>
      </c>
      <c r="H10" s="26">
        <v>286</v>
      </c>
      <c r="I10" s="24" t="s">
        <v>405</v>
      </c>
      <c r="J10" s="25" t="s">
        <v>204</v>
      </c>
      <c r="K10" s="24">
        <v>45308</v>
      </c>
      <c r="L10" s="26">
        <v>142</v>
      </c>
      <c r="M10" s="24">
        <v>45449</v>
      </c>
      <c r="N10" s="24" t="s">
        <v>411</v>
      </c>
      <c r="O10" s="24">
        <v>45443</v>
      </c>
      <c r="Q10" s="1" t="s">
        <v>3</v>
      </c>
      <c r="R10" s="1">
        <f t="shared" si="0"/>
        <v>33000</v>
      </c>
      <c r="U10">
        <v>33000</v>
      </c>
    </row>
    <row r="11" spans="1:23" ht="72" x14ac:dyDescent="0.3">
      <c r="A11" s="58"/>
      <c r="B11" s="56"/>
      <c r="C11" s="7" t="s">
        <v>32</v>
      </c>
      <c r="D11" s="1" t="s">
        <v>130</v>
      </c>
      <c r="E11" s="17" t="s">
        <v>311</v>
      </c>
      <c r="F11" s="17" t="s">
        <v>319</v>
      </c>
      <c r="G11" s="24">
        <v>44884</v>
      </c>
      <c r="H11" s="26">
        <v>286</v>
      </c>
      <c r="I11" s="24" t="s">
        <v>405</v>
      </c>
      <c r="J11" s="25" t="s">
        <v>204</v>
      </c>
      <c r="K11" s="24">
        <v>45308</v>
      </c>
      <c r="L11" s="26">
        <v>142</v>
      </c>
      <c r="M11" s="24">
        <v>45449</v>
      </c>
      <c r="N11" s="24" t="s">
        <v>411</v>
      </c>
      <c r="O11" s="24">
        <v>45443</v>
      </c>
      <c r="Q11" s="1" t="s">
        <v>5</v>
      </c>
      <c r="R11" s="1">
        <f t="shared" si="0"/>
        <v>16279.1</v>
      </c>
      <c r="U11">
        <v>16279.1</v>
      </c>
    </row>
    <row r="12" spans="1:23" ht="28.8" x14ac:dyDescent="0.3">
      <c r="A12" s="58"/>
      <c r="B12" s="56"/>
      <c r="C12" s="1" t="s">
        <v>29</v>
      </c>
      <c r="D12" s="1" t="s">
        <v>131</v>
      </c>
      <c r="E12" s="17" t="s">
        <v>215</v>
      </c>
      <c r="F12" s="17"/>
      <c r="G12" s="24">
        <v>45307</v>
      </c>
      <c r="H12" s="26">
        <v>42</v>
      </c>
      <c r="I12" s="26" t="s">
        <v>200</v>
      </c>
      <c r="J12" s="26" t="s">
        <v>200</v>
      </c>
      <c r="K12" s="24" t="s">
        <v>200</v>
      </c>
      <c r="L12" s="24" t="s">
        <v>200</v>
      </c>
      <c r="M12" s="24">
        <v>45348</v>
      </c>
      <c r="N12" s="24" t="s">
        <v>410</v>
      </c>
      <c r="O12" s="24">
        <v>45348</v>
      </c>
      <c r="Q12" s="1" t="s">
        <v>1</v>
      </c>
      <c r="R12" s="1">
        <f t="shared" ref="R12" si="2">U12+V12+W12</f>
        <v>3071.5</v>
      </c>
      <c r="U12">
        <v>3071.5</v>
      </c>
    </row>
    <row r="13" spans="1:23" ht="86.4" customHeight="1" x14ac:dyDescent="0.3">
      <c r="A13" s="58"/>
      <c r="B13" s="57"/>
      <c r="C13" s="1" t="s">
        <v>22</v>
      </c>
      <c r="D13" s="1" t="s">
        <v>130</v>
      </c>
      <c r="E13" s="17" t="s">
        <v>312</v>
      </c>
      <c r="F13" s="17" t="s">
        <v>319</v>
      </c>
      <c r="G13" s="24">
        <v>44884</v>
      </c>
      <c r="H13" s="26">
        <v>286</v>
      </c>
      <c r="I13" s="24" t="s">
        <v>405</v>
      </c>
      <c r="J13" s="25" t="s">
        <v>204</v>
      </c>
      <c r="K13" s="24">
        <v>45308</v>
      </c>
      <c r="L13" s="26">
        <v>142</v>
      </c>
      <c r="M13" s="24">
        <v>45449</v>
      </c>
      <c r="N13" s="24" t="s">
        <v>411</v>
      </c>
      <c r="O13" s="24">
        <v>45443</v>
      </c>
      <c r="Q13" s="1" t="s">
        <v>4</v>
      </c>
      <c r="R13" s="1">
        <f t="shared" si="0"/>
        <v>1300</v>
      </c>
      <c r="U13">
        <v>1300</v>
      </c>
    </row>
    <row r="14" spans="1:23" ht="72" x14ac:dyDescent="0.3">
      <c r="A14" s="58"/>
      <c r="B14" s="59" t="s">
        <v>159</v>
      </c>
      <c r="C14" s="1" t="s">
        <v>107</v>
      </c>
      <c r="D14" s="1" t="s">
        <v>131</v>
      </c>
      <c r="E14" s="17" t="s">
        <v>289</v>
      </c>
      <c r="F14" s="17"/>
      <c r="G14" s="24">
        <v>45307</v>
      </c>
      <c r="H14" s="26">
        <v>42</v>
      </c>
      <c r="I14" s="26" t="s">
        <v>376</v>
      </c>
      <c r="J14" s="25" t="s">
        <v>198</v>
      </c>
      <c r="K14" s="24">
        <v>45349</v>
      </c>
      <c r="L14" s="26">
        <v>42</v>
      </c>
      <c r="M14" s="24">
        <v>45389</v>
      </c>
      <c r="N14" s="24" t="s">
        <v>411</v>
      </c>
      <c r="O14" s="24">
        <v>45389</v>
      </c>
      <c r="Q14" s="1" t="s">
        <v>0</v>
      </c>
      <c r="R14" s="1">
        <f>U14+V14+W14</f>
        <v>43017.759999999995</v>
      </c>
      <c r="U14">
        <v>34422.33</v>
      </c>
      <c r="V14">
        <v>3929.77</v>
      </c>
      <c r="W14">
        <v>4665.66</v>
      </c>
    </row>
    <row r="15" spans="1:23" ht="72" x14ac:dyDescent="0.3">
      <c r="A15" s="58"/>
      <c r="B15" s="56"/>
      <c r="C15" s="1" t="s">
        <v>344</v>
      </c>
      <c r="D15" s="1" t="s">
        <v>130</v>
      </c>
      <c r="E15" s="17" t="s">
        <v>313</v>
      </c>
      <c r="F15" s="17" t="s">
        <v>319</v>
      </c>
      <c r="G15" s="24">
        <v>44884</v>
      </c>
      <c r="H15" s="26">
        <v>286</v>
      </c>
      <c r="I15" s="24" t="s">
        <v>405</v>
      </c>
      <c r="J15" s="25" t="s">
        <v>204</v>
      </c>
      <c r="K15" s="24">
        <v>45308</v>
      </c>
      <c r="L15" s="26">
        <v>157</v>
      </c>
      <c r="M15" s="24">
        <v>45464</v>
      </c>
      <c r="N15" s="24" t="s">
        <v>411</v>
      </c>
      <c r="O15" s="24">
        <v>45443</v>
      </c>
      <c r="Q15" s="1" t="s">
        <v>0</v>
      </c>
      <c r="R15" s="1">
        <f>U15+V15+W15</f>
        <v>43017.759999999995</v>
      </c>
      <c r="U15">
        <v>34422.33</v>
      </c>
      <c r="V15">
        <v>3929.77</v>
      </c>
      <c r="W15">
        <v>4665.66</v>
      </c>
    </row>
    <row r="16" spans="1:23" ht="72" x14ac:dyDescent="0.3">
      <c r="A16" s="58"/>
      <c r="B16" s="56"/>
      <c r="C16" s="2" t="s">
        <v>45</v>
      </c>
      <c r="D16" s="1" t="s">
        <v>130</v>
      </c>
      <c r="E16" s="17" t="s">
        <v>335</v>
      </c>
      <c r="F16" s="17" t="s">
        <v>319</v>
      </c>
      <c r="G16" s="24">
        <v>44884</v>
      </c>
      <c r="H16" s="26">
        <v>286</v>
      </c>
      <c r="I16" s="24" t="s">
        <v>207</v>
      </c>
      <c r="J16" s="25" t="s">
        <v>204</v>
      </c>
      <c r="K16" s="24">
        <v>45287</v>
      </c>
      <c r="L16" s="13">
        <v>142</v>
      </c>
      <c r="M16" s="24" t="s">
        <v>208</v>
      </c>
      <c r="N16" s="24" t="s">
        <v>411</v>
      </c>
      <c r="O16" s="24">
        <v>45428</v>
      </c>
      <c r="Q16" s="1" t="s">
        <v>7</v>
      </c>
      <c r="R16" s="1">
        <v>5179.68</v>
      </c>
    </row>
    <row r="17" spans="1:23" ht="72" x14ac:dyDescent="0.3">
      <c r="A17" s="58"/>
      <c r="B17" s="56"/>
      <c r="C17" s="2" t="s">
        <v>209</v>
      </c>
      <c r="D17" s="1" t="s">
        <v>130</v>
      </c>
      <c r="E17" s="17" t="s">
        <v>336</v>
      </c>
      <c r="F17" s="17" t="s">
        <v>319</v>
      </c>
      <c r="G17" s="24">
        <v>44884</v>
      </c>
      <c r="H17" s="26">
        <v>286</v>
      </c>
      <c r="I17" s="24" t="s">
        <v>210</v>
      </c>
      <c r="J17" s="25" t="s">
        <v>204</v>
      </c>
      <c r="K17" s="24">
        <v>45287</v>
      </c>
      <c r="L17" s="26">
        <v>142</v>
      </c>
      <c r="M17" s="24" t="s">
        <v>208</v>
      </c>
      <c r="N17" s="24" t="s">
        <v>411</v>
      </c>
      <c r="O17" s="24">
        <v>45428</v>
      </c>
      <c r="Q17" s="1"/>
      <c r="R17" s="1"/>
    </row>
    <row r="18" spans="1:23" ht="28.8" x14ac:dyDescent="0.3">
      <c r="A18" s="58"/>
      <c r="B18" s="56"/>
      <c r="C18" s="1" t="s">
        <v>345</v>
      </c>
      <c r="D18" s="1" t="s">
        <v>131</v>
      </c>
      <c r="E18" s="17" t="s">
        <v>216</v>
      </c>
      <c r="F18" s="17"/>
      <c r="G18" s="24">
        <v>45307</v>
      </c>
      <c r="H18" s="26">
        <v>42</v>
      </c>
      <c r="I18" s="26" t="s">
        <v>200</v>
      </c>
      <c r="J18" s="26" t="s">
        <v>200</v>
      </c>
      <c r="K18" s="24" t="s">
        <v>200</v>
      </c>
      <c r="L18" s="24" t="s">
        <v>200</v>
      </c>
      <c r="M18" s="24">
        <v>45348</v>
      </c>
      <c r="N18" s="24" t="s">
        <v>410</v>
      </c>
      <c r="O18" s="24">
        <v>45348</v>
      </c>
      <c r="Q18" s="1" t="s">
        <v>1</v>
      </c>
      <c r="R18" s="1">
        <f t="shared" ref="R18:R24" si="3">U18+V18+W18</f>
        <v>3071.5</v>
      </c>
      <c r="U18">
        <v>3071.5</v>
      </c>
    </row>
    <row r="19" spans="1:23" ht="135.6" customHeight="1" x14ac:dyDescent="0.3">
      <c r="A19" s="58"/>
      <c r="B19" s="56"/>
      <c r="C19" s="2" t="s">
        <v>343</v>
      </c>
      <c r="D19" s="1" t="s">
        <v>130</v>
      </c>
      <c r="E19" s="38" t="s">
        <v>337</v>
      </c>
      <c r="F19" s="38" t="s">
        <v>320</v>
      </c>
      <c r="G19" s="24">
        <v>44884</v>
      </c>
      <c r="H19" s="26">
        <v>286</v>
      </c>
      <c r="I19" s="24" t="s">
        <v>406</v>
      </c>
      <c r="J19" s="25" t="s">
        <v>318</v>
      </c>
      <c r="K19" s="24">
        <v>45374</v>
      </c>
      <c r="L19" s="26">
        <v>100</v>
      </c>
      <c r="M19" s="24">
        <v>45473</v>
      </c>
      <c r="N19" s="24" t="s">
        <v>411</v>
      </c>
      <c r="O19" s="24">
        <v>45443</v>
      </c>
      <c r="Q19" s="1" t="s">
        <v>6</v>
      </c>
      <c r="R19" s="1">
        <f t="shared" si="3"/>
        <v>45000</v>
      </c>
      <c r="U19">
        <v>45000</v>
      </c>
    </row>
    <row r="20" spans="1:23" ht="133.80000000000001" customHeight="1" x14ac:dyDescent="0.3">
      <c r="A20" s="58"/>
      <c r="B20" s="56"/>
      <c r="C20" s="1" t="s">
        <v>305</v>
      </c>
      <c r="D20" s="1" t="s">
        <v>130</v>
      </c>
      <c r="E20" s="38" t="s">
        <v>337</v>
      </c>
      <c r="F20" s="38" t="s">
        <v>320</v>
      </c>
      <c r="G20" s="24">
        <v>45314</v>
      </c>
      <c r="H20" s="25">
        <v>60</v>
      </c>
      <c r="I20" s="24" t="s">
        <v>200</v>
      </c>
      <c r="J20" s="27" t="s">
        <v>200</v>
      </c>
      <c r="K20" s="24" t="s">
        <v>200</v>
      </c>
      <c r="L20" s="24" t="s">
        <v>200</v>
      </c>
      <c r="M20" s="24">
        <v>45373</v>
      </c>
      <c r="N20" s="24" t="s">
        <v>410</v>
      </c>
      <c r="O20" s="24">
        <v>45351</v>
      </c>
      <c r="Q20" s="1" t="s">
        <v>2</v>
      </c>
      <c r="R20" s="1">
        <f t="shared" si="3"/>
        <v>6664</v>
      </c>
      <c r="U20">
        <f>1666*4</f>
        <v>6664</v>
      </c>
    </row>
    <row r="21" spans="1:23" ht="72" x14ac:dyDescent="0.3">
      <c r="A21" s="58"/>
      <c r="B21" s="56"/>
      <c r="C21" s="1" t="s">
        <v>275</v>
      </c>
      <c r="D21" s="1" t="s">
        <v>130</v>
      </c>
      <c r="E21" s="38" t="s">
        <v>338</v>
      </c>
      <c r="F21" s="38" t="s">
        <v>321</v>
      </c>
      <c r="G21" s="24">
        <v>44884</v>
      </c>
      <c r="H21" s="26">
        <v>286</v>
      </c>
      <c r="I21" s="24" t="s">
        <v>406</v>
      </c>
      <c r="J21" s="25" t="s">
        <v>318</v>
      </c>
      <c r="K21" s="24">
        <v>45374</v>
      </c>
      <c r="L21" s="26">
        <v>100</v>
      </c>
      <c r="M21" s="24">
        <v>45473</v>
      </c>
      <c r="N21" s="24" t="s">
        <v>411</v>
      </c>
      <c r="O21" s="24">
        <v>45443</v>
      </c>
      <c r="Q21" s="1" t="s">
        <v>3</v>
      </c>
      <c r="R21" s="1">
        <f t="shared" si="3"/>
        <v>33000</v>
      </c>
      <c r="U21">
        <v>33000</v>
      </c>
    </row>
    <row r="22" spans="1:23" ht="43.2" x14ac:dyDescent="0.3">
      <c r="A22" s="58"/>
      <c r="B22" s="56"/>
      <c r="C22" s="1" t="s">
        <v>346</v>
      </c>
      <c r="D22" s="1" t="s">
        <v>131</v>
      </c>
      <c r="E22" s="17" t="s">
        <v>219</v>
      </c>
      <c r="F22" s="17"/>
      <c r="G22" s="24">
        <v>45307</v>
      </c>
      <c r="H22" s="26">
        <v>42</v>
      </c>
      <c r="I22" s="26" t="s">
        <v>200</v>
      </c>
      <c r="J22" s="26" t="s">
        <v>200</v>
      </c>
      <c r="K22" s="24" t="s">
        <v>200</v>
      </c>
      <c r="L22" s="24" t="s">
        <v>200</v>
      </c>
      <c r="M22" s="24">
        <v>45348</v>
      </c>
      <c r="N22" s="24" t="s">
        <v>410</v>
      </c>
      <c r="O22" s="24">
        <v>45348</v>
      </c>
      <c r="Q22" s="1" t="s">
        <v>3</v>
      </c>
      <c r="R22" s="1">
        <f t="shared" ref="R22" si="4">U22+V22+W22</f>
        <v>33000</v>
      </c>
      <c r="U22">
        <v>33000</v>
      </c>
    </row>
    <row r="23" spans="1:23" ht="72" x14ac:dyDescent="0.3">
      <c r="A23" s="58"/>
      <c r="B23" s="56"/>
      <c r="C23" s="7" t="s">
        <v>32</v>
      </c>
      <c r="D23" s="1" t="s">
        <v>130</v>
      </c>
      <c r="E23" s="17" t="s">
        <v>311</v>
      </c>
      <c r="F23" s="17" t="s">
        <v>319</v>
      </c>
      <c r="G23" s="24">
        <v>44884</v>
      </c>
      <c r="H23" s="26">
        <f>286</f>
        <v>286</v>
      </c>
      <c r="I23" s="24" t="s">
        <v>405</v>
      </c>
      <c r="J23" s="25" t="s">
        <v>204</v>
      </c>
      <c r="K23" s="24">
        <v>45308</v>
      </c>
      <c r="L23" s="26">
        <v>142</v>
      </c>
      <c r="M23" s="24">
        <v>45449</v>
      </c>
      <c r="N23" s="24" t="s">
        <v>411</v>
      </c>
      <c r="O23" s="24">
        <v>45443</v>
      </c>
      <c r="Q23" s="1" t="s">
        <v>5</v>
      </c>
      <c r="R23" s="1">
        <f t="shared" si="3"/>
        <v>16279.1</v>
      </c>
      <c r="U23">
        <v>16279.1</v>
      </c>
    </row>
    <row r="24" spans="1:23" ht="28.8" x14ac:dyDescent="0.3">
      <c r="A24" s="58"/>
      <c r="B24" s="56"/>
      <c r="C24" s="1" t="s">
        <v>36</v>
      </c>
      <c r="D24" s="1" t="s">
        <v>131</v>
      </c>
      <c r="E24" s="17" t="s">
        <v>217</v>
      </c>
      <c r="F24" s="17"/>
      <c r="G24" s="24">
        <v>45307</v>
      </c>
      <c r="H24" s="26">
        <v>42</v>
      </c>
      <c r="I24" s="26" t="s">
        <v>200</v>
      </c>
      <c r="J24" s="26" t="s">
        <v>200</v>
      </c>
      <c r="K24" s="24" t="s">
        <v>200</v>
      </c>
      <c r="L24" s="24" t="s">
        <v>200</v>
      </c>
      <c r="M24" s="24">
        <v>45348</v>
      </c>
      <c r="N24" s="24" t="s">
        <v>410</v>
      </c>
      <c r="O24" s="24">
        <v>45348</v>
      </c>
      <c r="Q24" s="1" t="s">
        <v>1</v>
      </c>
      <c r="R24" s="1">
        <f t="shared" si="3"/>
        <v>3071.5</v>
      </c>
      <c r="U24">
        <v>3071.5</v>
      </c>
    </row>
    <row r="25" spans="1:23" ht="72" x14ac:dyDescent="0.3">
      <c r="A25" s="58"/>
      <c r="B25" s="52" t="s">
        <v>38</v>
      </c>
      <c r="C25" s="1" t="s">
        <v>347</v>
      </c>
      <c r="D25" s="1" t="s">
        <v>130</v>
      </c>
      <c r="E25" s="17" t="s">
        <v>212</v>
      </c>
      <c r="F25" s="17" t="s">
        <v>319</v>
      </c>
      <c r="G25" s="24">
        <v>44884</v>
      </c>
      <c r="H25" s="26">
        <f>286</f>
        <v>286</v>
      </c>
      <c r="I25" s="24" t="s">
        <v>417</v>
      </c>
      <c r="J25" s="25" t="s">
        <v>204</v>
      </c>
      <c r="K25" s="24">
        <v>45308</v>
      </c>
      <c r="L25" s="26">
        <v>157</v>
      </c>
      <c r="M25" s="24">
        <v>45464</v>
      </c>
      <c r="N25" s="24" t="s">
        <v>411</v>
      </c>
      <c r="O25" s="24">
        <v>45443</v>
      </c>
      <c r="Q25" s="1" t="s">
        <v>0</v>
      </c>
      <c r="R25" s="1">
        <f>U25+V25+W25</f>
        <v>43017.759999999995</v>
      </c>
      <c r="U25">
        <v>34422.33</v>
      </c>
      <c r="V25">
        <v>3929.77</v>
      </c>
      <c r="W25">
        <v>4665.66</v>
      </c>
    </row>
    <row r="26" spans="1:23" ht="28.8" x14ac:dyDescent="0.3">
      <c r="A26" s="58"/>
      <c r="B26" s="52"/>
      <c r="C26" s="1" t="s">
        <v>33</v>
      </c>
      <c r="D26" s="1" t="s">
        <v>131</v>
      </c>
      <c r="E26" s="17" t="s">
        <v>216</v>
      </c>
      <c r="F26" s="17"/>
      <c r="G26" s="24">
        <v>45307</v>
      </c>
      <c r="H26" s="26">
        <v>42</v>
      </c>
      <c r="I26" s="26" t="s">
        <v>200</v>
      </c>
      <c r="J26" s="26" t="s">
        <v>200</v>
      </c>
      <c r="K26" s="24" t="s">
        <v>200</v>
      </c>
      <c r="L26" s="24" t="s">
        <v>200</v>
      </c>
      <c r="M26" s="24">
        <v>45348</v>
      </c>
      <c r="N26" s="24" t="s">
        <v>410</v>
      </c>
      <c r="O26" s="24">
        <v>45348</v>
      </c>
      <c r="Q26" s="1" t="s">
        <v>1</v>
      </c>
      <c r="R26" s="1">
        <f t="shared" ref="R26:R28" si="5">U26+V26+W26</f>
        <v>3071.5</v>
      </c>
      <c r="U26">
        <v>3071.5</v>
      </c>
    </row>
    <row r="27" spans="1:23" ht="59.4" customHeight="1" x14ac:dyDescent="0.3">
      <c r="A27" s="58"/>
      <c r="B27" s="52"/>
      <c r="C27" s="1" t="s">
        <v>348</v>
      </c>
      <c r="D27" s="7" t="s">
        <v>188</v>
      </c>
      <c r="E27" s="17" t="s">
        <v>269</v>
      </c>
      <c r="F27" s="17"/>
      <c r="G27" s="24">
        <v>45307</v>
      </c>
      <c r="H27" s="26">
        <v>42</v>
      </c>
      <c r="I27" s="26" t="s">
        <v>200</v>
      </c>
      <c r="J27" s="26" t="s">
        <v>200</v>
      </c>
      <c r="K27" s="24" t="s">
        <v>200</v>
      </c>
      <c r="L27" s="24" t="s">
        <v>200</v>
      </c>
      <c r="M27" s="24">
        <v>45348</v>
      </c>
      <c r="N27" s="24" t="s">
        <v>410</v>
      </c>
      <c r="O27" s="24">
        <v>45348</v>
      </c>
      <c r="Q27" s="1" t="s">
        <v>3</v>
      </c>
      <c r="R27" s="1">
        <f t="shared" ref="R27" si="6">U27+V27+W27</f>
        <v>33000</v>
      </c>
      <c r="U27">
        <v>33000</v>
      </c>
    </row>
    <row r="28" spans="1:23" ht="72" x14ac:dyDescent="0.3">
      <c r="A28" s="58"/>
      <c r="B28" s="52"/>
      <c r="C28" s="7" t="s">
        <v>32</v>
      </c>
      <c r="D28" s="1" t="s">
        <v>130</v>
      </c>
      <c r="E28" s="17" t="s">
        <v>203</v>
      </c>
      <c r="F28" s="17" t="s">
        <v>319</v>
      </c>
      <c r="G28" s="24">
        <v>44884</v>
      </c>
      <c r="H28" s="26">
        <f>286</f>
        <v>286</v>
      </c>
      <c r="I28" s="24" t="s">
        <v>405</v>
      </c>
      <c r="J28" s="25" t="s">
        <v>204</v>
      </c>
      <c r="K28" s="24">
        <v>45308</v>
      </c>
      <c r="L28" s="26">
        <v>142</v>
      </c>
      <c r="M28" s="24">
        <v>45449</v>
      </c>
      <c r="N28" s="24" t="s">
        <v>411</v>
      </c>
      <c r="O28" s="24">
        <v>45443</v>
      </c>
      <c r="Q28" s="1" t="s">
        <v>5</v>
      </c>
      <c r="R28" s="1">
        <f t="shared" si="5"/>
        <v>16279.1</v>
      </c>
      <c r="U28">
        <v>16279.1</v>
      </c>
    </row>
    <row r="29" spans="1:23" ht="28.8" x14ac:dyDescent="0.3">
      <c r="A29" s="58"/>
      <c r="B29" s="56" t="s">
        <v>41</v>
      </c>
      <c r="C29" s="1" t="s">
        <v>33</v>
      </c>
      <c r="D29" s="1" t="s">
        <v>131</v>
      </c>
      <c r="E29" s="17" t="s">
        <v>220</v>
      </c>
      <c r="F29" s="17"/>
      <c r="G29" s="24">
        <v>45307</v>
      </c>
      <c r="H29" s="26">
        <v>42</v>
      </c>
      <c r="I29" s="26" t="s">
        <v>200</v>
      </c>
      <c r="J29" s="26" t="s">
        <v>200</v>
      </c>
      <c r="K29" s="24" t="s">
        <v>200</v>
      </c>
      <c r="L29" s="24" t="s">
        <v>200</v>
      </c>
      <c r="M29" s="24">
        <v>45348</v>
      </c>
      <c r="N29" s="24" t="s">
        <v>410</v>
      </c>
      <c r="O29" s="24">
        <v>45348</v>
      </c>
      <c r="Q29" s="1" t="s">
        <v>1</v>
      </c>
      <c r="R29" s="1">
        <f t="shared" ref="R29:R32" si="7">U29+V29+W29</f>
        <v>3071.5</v>
      </c>
      <c r="U29">
        <v>3071.5</v>
      </c>
    </row>
    <row r="30" spans="1:23" ht="60.6" customHeight="1" x14ac:dyDescent="0.3">
      <c r="A30" s="58"/>
      <c r="B30" s="56"/>
      <c r="C30" s="1" t="s">
        <v>348</v>
      </c>
      <c r="D30" s="7" t="s">
        <v>188</v>
      </c>
      <c r="E30" s="17" t="s">
        <v>270</v>
      </c>
      <c r="F30" s="17"/>
      <c r="G30" s="24">
        <v>45307</v>
      </c>
      <c r="H30" s="26">
        <v>42</v>
      </c>
      <c r="I30" s="26" t="s">
        <v>200</v>
      </c>
      <c r="J30" s="26" t="s">
        <v>200</v>
      </c>
      <c r="K30" s="24" t="s">
        <v>200</v>
      </c>
      <c r="L30" s="24" t="s">
        <v>200</v>
      </c>
      <c r="M30" s="24">
        <v>45348</v>
      </c>
      <c r="N30" s="24" t="s">
        <v>410</v>
      </c>
      <c r="O30" s="24">
        <v>45348</v>
      </c>
      <c r="Q30" s="1" t="s">
        <v>3</v>
      </c>
      <c r="R30" s="1">
        <f t="shared" si="7"/>
        <v>33000</v>
      </c>
      <c r="U30">
        <v>33000</v>
      </c>
    </row>
    <row r="31" spans="1:23" ht="72" x14ac:dyDescent="0.3">
      <c r="A31" s="58"/>
      <c r="B31" s="57"/>
      <c r="C31" s="7" t="s">
        <v>32</v>
      </c>
      <c r="D31" s="1" t="s">
        <v>130</v>
      </c>
      <c r="E31" s="17" t="s">
        <v>203</v>
      </c>
      <c r="F31" s="17" t="s">
        <v>319</v>
      </c>
      <c r="G31" s="24">
        <v>44884</v>
      </c>
      <c r="H31" s="26">
        <f>286</f>
        <v>286</v>
      </c>
      <c r="I31" s="24" t="s">
        <v>405</v>
      </c>
      <c r="J31" s="25" t="s">
        <v>204</v>
      </c>
      <c r="K31" s="24">
        <v>45308</v>
      </c>
      <c r="L31" s="26">
        <v>142</v>
      </c>
      <c r="M31" s="24">
        <v>45449</v>
      </c>
      <c r="N31" s="24" t="s">
        <v>411</v>
      </c>
      <c r="O31" s="24">
        <v>45443</v>
      </c>
      <c r="Q31" s="1" t="s">
        <v>5</v>
      </c>
      <c r="R31" s="1">
        <f t="shared" si="7"/>
        <v>16279.1</v>
      </c>
      <c r="U31">
        <v>16279.1</v>
      </c>
    </row>
    <row r="32" spans="1:23" ht="72" x14ac:dyDescent="0.3">
      <c r="A32" s="58"/>
      <c r="B32" s="56" t="s">
        <v>42</v>
      </c>
      <c r="C32" s="1" t="s">
        <v>31</v>
      </c>
      <c r="D32" s="1" t="s">
        <v>130</v>
      </c>
      <c r="E32" s="17" t="s">
        <v>316</v>
      </c>
      <c r="F32" s="17" t="s">
        <v>319</v>
      </c>
      <c r="G32" s="24">
        <v>44884</v>
      </c>
      <c r="H32" s="26">
        <v>286</v>
      </c>
      <c r="I32" s="24" t="s">
        <v>417</v>
      </c>
      <c r="J32" s="25" t="s">
        <v>204</v>
      </c>
      <c r="K32" s="24">
        <v>45308</v>
      </c>
      <c r="L32" s="26">
        <v>157</v>
      </c>
      <c r="M32" s="24">
        <v>45464</v>
      </c>
      <c r="N32" s="24" t="s">
        <v>411</v>
      </c>
      <c r="O32" s="24">
        <v>45443</v>
      </c>
      <c r="Q32" s="1" t="s">
        <v>12</v>
      </c>
      <c r="R32" s="1">
        <f t="shared" si="7"/>
        <v>936.62</v>
      </c>
      <c r="U32">
        <v>936.62</v>
      </c>
    </row>
    <row r="33" spans="1:23" ht="28.8" x14ac:dyDescent="0.3">
      <c r="A33" s="58"/>
      <c r="B33" s="56"/>
      <c r="C33" s="1" t="s">
        <v>33</v>
      </c>
      <c r="D33" s="1" t="s">
        <v>131</v>
      </c>
      <c r="E33" s="17" t="s">
        <v>220</v>
      </c>
      <c r="F33" s="17"/>
      <c r="G33" s="24">
        <v>45307</v>
      </c>
      <c r="H33" s="26">
        <v>42</v>
      </c>
      <c r="I33" s="26" t="s">
        <v>200</v>
      </c>
      <c r="J33" s="26" t="s">
        <v>200</v>
      </c>
      <c r="K33" s="24" t="s">
        <v>200</v>
      </c>
      <c r="L33" s="24" t="s">
        <v>200</v>
      </c>
      <c r="M33" s="24">
        <v>45348</v>
      </c>
      <c r="N33" s="24" t="s">
        <v>410</v>
      </c>
      <c r="O33" s="24">
        <v>45348</v>
      </c>
      <c r="Q33" s="1" t="s">
        <v>1</v>
      </c>
      <c r="R33" s="1">
        <f t="shared" ref="R33:R36" si="8">U33+V33+W33</f>
        <v>3071.5</v>
      </c>
      <c r="U33">
        <v>3071.5</v>
      </c>
    </row>
    <row r="34" spans="1:23" ht="43.2" x14ac:dyDescent="0.3">
      <c r="A34" s="58"/>
      <c r="B34" s="56"/>
      <c r="C34" s="1" t="s">
        <v>187</v>
      </c>
      <c r="D34" s="7" t="s">
        <v>188</v>
      </c>
      <c r="E34" s="17" t="s">
        <v>270</v>
      </c>
      <c r="F34" s="17"/>
      <c r="G34" s="24">
        <v>45307</v>
      </c>
      <c r="H34" s="26">
        <v>42</v>
      </c>
      <c r="I34" s="26" t="s">
        <v>200</v>
      </c>
      <c r="J34" s="26" t="s">
        <v>200</v>
      </c>
      <c r="K34" s="24" t="s">
        <v>200</v>
      </c>
      <c r="L34" s="24" t="s">
        <v>200</v>
      </c>
      <c r="M34" s="24">
        <v>45348</v>
      </c>
      <c r="N34" s="24" t="s">
        <v>410</v>
      </c>
      <c r="O34" s="24">
        <v>45348</v>
      </c>
      <c r="Q34" s="1" t="s">
        <v>3</v>
      </c>
      <c r="R34" s="1">
        <f t="shared" si="8"/>
        <v>33000</v>
      </c>
      <c r="U34">
        <v>33000</v>
      </c>
    </row>
    <row r="35" spans="1:23" ht="72" x14ac:dyDescent="0.3">
      <c r="A35" s="58"/>
      <c r="B35" s="56"/>
      <c r="C35" s="7" t="s">
        <v>32</v>
      </c>
      <c r="D35" s="1" t="s">
        <v>130</v>
      </c>
      <c r="E35" s="17" t="s">
        <v>203</v>
      </c>
      <c r="F35" s="17" t="s">
        <v>319</v>
      </c>
      <c r="G35" s="24">
        <v>44884</v>
      </c>
      <c r="H35" s="26">
        <f>286</f>
        <v>286</v>
      </c>
      <c r="I35" s="24" t="s">
        <v>405</v>
      </c>
      <c r="J35" s="25" t="s">
        <v>204</v>
      </c>
      <c r="K35" s="24">
        <v>45308</v>
      </c>
      <c r="L35" s="26">
        <v>142</v>
      </c>
      <c r="M35" s="24">
        <v>45449</v>
      </c>
      <c r="N35" s="24" t="s">
        <v>411</v>
      </c>
      <c r="O35" s="24">
        <v>45443</v>
      </c>
      <c r="Q35" s="1" t="s">
        <v>5</v>
      </c>
      <c r="R35" s="1">
        <f t="shared" ref="R35" si="9">U35+V35+W35</f>
        <v>16279.1</v>
      </c>
      <c r="U35">
        <v>16279.1</v>
      </c>
    </row>
    <row r="36" spans="1:23" ht="28.8" x14ac:dyDescent="0.3">
      <c r="A36" s="58"/>
      <c r="B36" s="57"/>
      <c r="C36" s="7" t="s">
        <v>349</v>
      </c>
      <c r="D36" s="1" t="s">
        <v>131</v>
      </c>
      <c r="E36" s="17" t="s">
        <v>221</v>
      </c>
      <c r="F36" s="17"/>
      <c r="G36" s="24">
        <v>45307</v>
      </c>
      <c r="H36" s="26">
        <v>42</v>
      </c>
      <c r="I36" s="26" t="s">
        <v>200</v>
      </c>
      <c r="J36" s="26" t="s">
        <v>200</v>
      </c>
      <c r="K36" s="24" t="s">
        <v>200</v>
      </c>
      <c r="L36" s="24" t="s">
        <v>200</v>
      </c>
      <c r="M36" s="24">
        <v>45348</v>
      </c>
      <c r="N36" s="24" t="s">
        <v>410</v>
      </c>
      <c r="O36" s="24">
        <v>45348</v>
      </c>
      <c r="Q36" s="1" t="s">
        <v>5</v>
      </c>
      <c r="R36" s="1">
        <f t="shared" si="8"/>
        <v>16279.1</v>
      </c>
      <c r="U36">
        <v>16279.1</v>
      </c>
    </row>
    <row r="37" spans="1:23" ht="57.6" x14ac:dyDescent="0.3">
      <c r="A37" s="58"/>
      <c r="B37" s="52" t="s">
        <v>189</v>
      </c>
      <c r="C37" s="7" t="s">
        <v>307</v>
      </c>
      <c r="D37" s="1" t="s">
        <v>130</v>
      </c>
      <c r="E37" s="38" t="s">
        <v>201</v>
      </c>
      <c r="F37" s="17" t="s">
        <v>342</v>
      </c>
      <c r="G37" s="24">
        <v>45287</v>
      </c>
      <c r="H37" s="25">
        <v>65</v>
      </c>
      <c r="I37" s="24" t="s">
        <v>200</v>
      </c>
      <c r="J37" s="24" t="s">
        <v>200</v>
      </c>
      <c r="K37" s="24" t="s">
        <v>200</v>
      </c>
      <c r="L37" s="26" t="s">
        <v>200</v>
      </c>
      <c r="M37" s="24">
        <v>45351</v>
      </c>
      <c r="N37" s="24" t="s">
        <v>410</v>
      </c>
      <c r="O37" s="24">
        <v>45351</v>
      </c>
      <c r="Q37" s="1" t="s">
        <v>0</v>
      </c>
      <c r="R37" s="1">
        <f>U37+V37+W37</f>
        <v>43017.759999999995</v>
      </c>
      <c r="U37">
        <v>34422.33</v>
      </c>
      <c r="V37">
        <v>3929.77</v>
      </c>
      <c r="W37">
        <v>4665.66</v>
      </c>
    </row>
    <row r="38" spans="1:23" ht="72" x14ac:dyDescent="0.3">
      <c r="A38" s="58"/>
      <c r="B38" s="52"/>
      <c r="C38" s="1" t="s">
        <v>46</v>
      </c>
      <c r="D38" s="1" t="s">
        <v>130</v>
      </c>
      <c r="E38" s="17" t="s">
        <v>213</v>
      </c>
      <c r="F38" s="17" t="s">
        <v>319</v>
      </c>
      <c r="G38" s="24">
        <v>44884</v>
      </c>
      <c r="H38" s="26">
        <f>286</f>
        <v>286</v>
      </c>
      <c r="I38" s="24" t="s">
        <v>214</v>
      </c>
      <c r="J38" s="25" t="s">
        <v>204</v>
      </c>
      <c r="K38" s="24">
        <v>45287</v>
      </c>
      <c r="L38" s="26">
        <v>142</v>
      </c>
      <c r="M38" s="24" t="s">
        <v>223</v>
      </c>
      <c r="N38" s="24" t="s">
        <v>411</v>
      </c>
      <c r="O38" s="24">
        <v>45443</v>
      </c>
      <c r="Q38" s="1" t="s">
        <v>0</v>
      </c>
      <c r="R38" s="1">
        <f>U38+V38+W38</f>
        <v>43017.759999999995</v>
      </c>
      <c r="U38">
        <v>34422.33</v>
      </c>
      <c r="V38">
        <v>3929.77</v>
      </c>
      <c r="W38">
        <v>4665.66</v>
      </c>
    </row>
    <row r="39" spans="1:23" ht="72" x14ac:dyDescent="0.3">
      <c r="A39" s="58"/>
      <c r="B39" s="52"/>
      <c r="C39" s="2" t="s">
        <v>350</v>
      </c>
      <c r="D39" s="1" t="s">
        <v>130</v>
      </c>
      <c r="E39" s="17" t="s">
        <v>206</v>
      </c>
      <c r="F39" s="17" t="s">
        <v>319</v>
      </c>
      <c r="G39" s="24">
        <v>44884</v>
      </c>
      <c r="H39" s="26">
        <v>286</v>
      </c>
      <c r="I39" s="24" t="s">
        <v>207</v>
      </c>
      <c r="J39" s="25" t="s">
        <v>204</v>
      </c>
      <c r="K39" s="24">
        <v>45287</v>
      </c>
      <c r="L39" s="26">
        <v>142</v>
      </c>
      <c r="M39" s="24" t="s">
        <v>223</v>
      </c>
      <c r="N39" s="24" t="s">
        <v>411</v>
      </c>
      <c r="O39" s="24">
        <v>45443</v>
      </c>
      <c r="Q39" s="1" t="s">
        <v>7</v>
      </c>
      <c r="R39" s="1">
        <v>5179.68</v>
      </c>
    </row>
    <row r="40" spans="1:23" ht="127.2" customHeight="1" x14ac:dyDescent="0.3">
      <c r="A40" s="58"/>
      <c r="B40" s="52"/>
      <c r="C40" s="2" t="s">
        <v>185</v>
      </c>
      <c r="D40" s="1" t="s">
        <v>130</v>
      </c>
      <c r="E40" s="17" t="s">
        <v>339</v>
      </c>
      <c r="F40" s="17" t="s">
        <v>319</v>
      </c>
      <c r="G40" s="24">
        <v>44884</v>
      </c>
      <c r="H40" s="26">
        <v>286</v>
      </c>
      <c r="I40" s="24" t="s">
        <v>207</v>
      </c>
      <c r="J40" s="25" t="s">
        <v>204</v>
      </c>
      <c r="K40" s="24">
        <v>45287</v>
      </c>
      <c r="L40" s="13">
        <v>144</v>
      </c>
      <c r="M40" s="24" t="s">
        <v>223</v>
      </c>
      <c r="N40" s="24" t="s">
        <v>412</v>
      </c>
      <c r="O40" s="24">
        <v>45323</v>
      </c>
      <c r="Q40" s="1" t="s">
        <v>7</v>
      </c>
      <c r="R40" s="1">
        <v>5179.68</v>
      </c>
    </row>
    <row r="41" spans="1:23" ht="72" x14ac:dyDescent="0.3">
      <c r="A41" s="58"/>
      <c r="B41" s="60" t="s">
        <v>49</v>
      </c>
      <c r="C41" s="1" t="s">
        <v>53</v>
      </c>
      <c r="D41" s="1" t="s">
        <v>130</v>
      </c>
      <c r="E41" s="17" t="s">
        <v>222</v>
      </c>
      <c r="F41" s="17" t="s">
        <v>319</v>
      </c>
      <c r="G41" s="24">
        <v>44884</v>
      </c>
      <c r="H41" s="26">
        <f>286</f>
        <v>286</v>
      </c>
      <c r="I41" s="26" t="s">
        <v>416</v>
      </c>
      <c r="J41" s="25" t="s">
        <v>204</v>
      </c>
      <c r="K41" s="24">
        <v>45289</v>
      </c>
      <c r="L41" s="26">
        <v>157</v>
      </c>
      <c r="M41" s="24">
        <v>45445</v>
      </c>
      <c r="N41" s="24" t="s">
        <v>410</v>
      </c>
      <c r="O41" s="24">
        <v>45342</v>
      </c>
    </row>
    <row r="42" spans="1:23" ht="57.6" x14ac:dyDescent="0.3">
      <c r="A42" s="58"/>
      <c r="B42" s="61"/>
      <c r="C42" s="1" t="s">
        <v>351</v>
      </c>
      <c r="D42" s="1" t="s">
        <v>130</v>
      </c>
      <c r="E42" s="38" t="s">
        <v>381</v>
      </c>
      <c r="F42" s="38" t="s">
        <v>382</v>
      </c>
      <c r="G42" s="24">
        <v>45363</v>
      </c>
      <c r="H42" s="26">
        <v>90</v>
      </c>
      <c r="I42" s="26" t="s">
        <v>200</v>
      </c>
      <c r="J42" s="25" t="s">
        <v>200</v>
      </c>
      <c r="K42" s="24" t="s">
        <v>200</v>
      </c>
      <c r="L42" s="26" t="s">
        <v>200</v>
      </c>
      <c r="M42" s="24">
        <v>45452</v>
      </c>
      <c r="N42" s="24" t="s">
        <v>410</v>
      </c>
      <c r="O42" s="24">
        <v>45342</v>
      </c>
    </row>
    <row r="43" spans="1:23" ht="72" x14ac:dyDescent="0.3">
      <c r="A43" s="58"/>
      <c r="B43" s="61"/>
      <c r="C43" s="2" t="s">
        <v>48</v>
      </c>
      <c r="D43" s="1" t="s">
        <v>130</v>
      </c>
      <c r="E43" s="17" t="s">
        <v>383</v>
      </c>
      <c r="F43" s="17" t="s">
        <v>319</v>
      </c>
      <c r="G43" s="24">
        <v>44884</v>
      </c>
      <c r="H43" s="26">
        <f>286</f>
        <v>286</v>
      </c>
      <c r="I43" s="26" t="s">
        <v>294</v>
      </c>
      <c r="J43" s="25" t="s">
        <v>204</v>
      </c>
      <c r="K43" s="24">
        <v>45289</v>
      </c>
      <c r="L43" s="26">
        <v>157</v>
      </c>
      <c r="M43" s="24">
        <v>45445</v>
      </c>
      <c r="N43" s="24" t="s">
        <v>410</v>
      </c>
      <c r="O43" s="24">
        <v>45342</v>
      </c>
      <c r="Q43" s="3" t="s">
        <v>9</v>
      </c>
      <c r="R43" s="5" t="s">
        <v>13</v>
      </c>
    </row>
    <row r="44" spans="1:23" ht="72" x14ac:dyDescent="0.3">
      <c r="A44" s="58"/>
      <c r="B44" s="61"/>
      <c r="C44" s="16" t="s">
        <v>32</v>
      </c>
      <c r="D44" s="1" t="s">
        <v>130</v>
      </c>
      <c r="E44" s="17" t="s">
        <v>311</v>
      </c>
      <c r="F44" s="17" t="s">
        <v>319</v>
      </c>
      <c r="G44" s="24">
        <v>44884</v>
      </c>
      <c r="H44" s="26">
        <f>286</f>
        <v>286</v>
      </c>
      <c r="I44" s="24" t="s">
        <v>405</v>
      </c>
      <c r="J44" s="25" t="s">
        <v>204</v>
      </c>
      <c r="K44" s="24">
        <v>45308</v>
      </c>
      <c r="L44" s="26">
        <v>142</v>
      </c>
      <c r="M44" s="24">
        <v>45449</v>
      </c>
      <c r="N44" s="24" t="s">
        <v>411</v>
      </c>
      <c r="O44" s="24">
        <v>45443</v>
      </c>
      <c r="Q44" s="1" t="s">
        <v>0</v>
      </c>
      <c r="R44" s="1">
        <v>11879.78</v>
      </c>
    </row>
    <row r="45" spans="1:23" ht="46.2" customHeight="1" x14ac:dyDescent="0.3">
      <c r="A45" s="58"/>
      <c r="B45" s="61"/>
      <c r="C45" s="2" t="s">
        <v>352</v>
      </c>
      <c r="D45" s="1" t="s">
        <v>131</v>
      </c>
      <c r="E45" s="17" t="s">
        <v>217</v>
      </c>
      <c r="F45" s="17"/>
      <c r="G45" s="24">
        <v>45307</v>
      </c>
      <c r="H45" s="26">
        <v>42</v>
      </c>
      <c r="I45" s="26" t="s">
        <v>200</v>
      </c>
      <c r="J45" s="26" t="s">
        <v>200</v>
      </c>
      <c r="K45" s="24" t="s">
        <v>200</v>
      </c>
      <c r="L45" s="24" t="s">
        <v>200</v>
      </c>
      <c r="M45" s="24">
        <v>45348</v>
      </c>
      <c r="N45" s="24" t="s">
        <v>410</v>
      </c>
      <c r="O45" s="24">
        <v>45348</v>
      </c>
      <c r="Q45" s="1" t="s">
        <v>6</v>
      </c>
      <c r="R45" s="1">
        <v>35000</v>
      </c>
    </row>
    <row r="46" spans="1:23" ht="57.6" x14ac:dyDescent="0.3">
      <c r="A46" s="58"/>
      <c r="B46" s="61"/>
      <c r="C46" s="2" t="s">
        <v>271</v>
      </c>
      <c r="D46" s="1" t="s">
        <v>130</v>
      </c>
      <c r="E46" s="38" t="s">
        <v>272</v>
      </c>
      <c r="F46" s="17" t="s">
        <v>322</v>
      </c>
      <c r="G46" s="24">
        <v>45341</v>
      </c>
      <c r="H46" s="25">
        <v>30</v>
      </c>
      <c r="I46" s="24" t="s">
        <v>200</v>
      </c>
      <c r="J46" s="24" t="s">
        <v>200</v>
      </c>
      <c r="K46" s="24" t="s">
        <v>200</v>
      </c>
      <c r="L46" s="26" t="s">
        <v>200</v>
      </c>
      <c r="M46" s="24">
        <v>45370</v>
      </c>
      <c r="N46" s="24" t="s">
        <v>411</v>
      </c>
      <c r="O46" s="24">
        <v>45370</v>
      </c>
      <c r="Q46" s="1" t="s">
        <v>0</v>
      </c>
      <c r="R46" s="1">
        <f>U46+V46+W46</f>
        <v>43017.759999999995</v>
      </c>
      <c r="U46">
        <v>34422.33</v>
      </c>
      <c r="V46">
        <v>3929.77</v>
      </c>
      <c r="W46">
        <v>4665.66</v>
      </c>
    </row>
    <row r="47" spans="1:23" ht="72" x14ac:dyDescent="0.3">
      <c r="A47" s="58"/>
      <c r="B47" s="61"/>
      <c r="C47" s="2" t="s">
        <v>50</v>
      </c>
      <c r="D47" s="1" t="s">
        <v>130</v>
      </c>
      <c r="E47" s="17" t="s">
        <v>384</v>
      </c>
      <c r="F47" s="17" t="s">
        <v>323</v>
      </c>
      <c r="G47" s="24">
        <v>45287</v>
      </c>
      <c r="H47" s="26">
        <v>60</v>
      </c>
      <c r="I47" s="36" t="s">
        <v>295</v>
      </c>
      <c r="J47" s="26" t="s">
        <v>198</v>
      </c>
      <c r="K47" s="24">
        <v>45371</v>
      </c>
      <c r="L47" s="26">
        <v>30</v>
      </c>
      <c r="M47" s="24">
        <v>45400</v>
      </c>
      <c r="N47" s="24" t="s">
        <v>411</v>
      </c>
      <c r="O47" s="24">
        <v>45400</v>
      </c>
      <c r="Q47" s="1" t="s">
        <v>2</v>
      </c>
      <c r="R47" s="1">
        <v>1200</v>
      </c>
    </row>
    <row r="48" spans="1:23" ht="72" x14ac:dyDescent="0.3">
      <c r="A48" s="58"/>
      <c r="B48" s="62"/>
      <c r="C48" s="2" t="s">
        <v>51</v>
      </c>
      <c r="D48" s="1" t="s">
        <v>130</v>
      </c>
      <c r="E48" s="17" t="s">
        <v>224</v>
      </c>
      <c r="F48" s="17" t="s">
        <v>319</v>
      </c>
      <c r="G48" s="24">
        <v>44884</v>
      </c>
      <c r="H48" s="26">
        <f>286</f>
        <v>286</v>
      </c>
      <c r="I48" s="24" t="s">
        <v>405</v>
      </c>
      <c r="J48" s="25" t="s">
        <v>204</v>
      </c>
      <c r="K48" s="24">
        <v>45308</v>
      </c>
      <c r="L48" s="26">
        <v>142</v>
      </c>
      <c r="M48" s="24">
        <v>45449</v>
      </c>
      <c r="N48" s="24" t="s">
        <v>411</v>
      </c>
      <c r="O48" s="24">
        <v>45443</v>
      </c>
      <c r="Q48" s="1" t="s">
        <v>2</v>
      </c>
      <c r="R48" s="1">
        <v>1200</v>
      </c>
    </row>
    <row r="49" spans="1:23" ht="72" x14ac:dyDescent="0.3">
      <c r="A49" s="58"/>
      <c r="B49" s="52" t="s">
        <v>57</v>
      </c>
      <c r="C49" s="1" t="s">
        <v>58</v>
      </c>
      <c r="D49" s="1" t="s">
        <v>131</v>
      </c>
      <c r="E49" s="47" t="s">
        <v>385</v>
      </c>
      <c r="F49" s="17" t="s">
        <v>326</v>
      </c>
      <c r="G49" s="24">
        <v>45307</v>
      </c>
      <c r="H49" s="26">
        <v>42</v>
      </c>
      <c r="I49" s="26" t="s">
        <v>386</v>
      </c>
      <c r="J49" s="26" t="s">
        <v>198</v>
      </c>
      <c r="K49" s="24">
        <v>45381</v>
      </c>
      <c r="L49" s="26">
        <v>42</v>
      </c>
      <c r="M49" s="24">
        <v>45422</v>
      </c>
      <c r="N49" s="24" t="s">
        <v>411</v>
      </c>
      <c r="O49" s="24">
        <v>45422</v>
      </c>
      <c r="Q49" s="1" t="s">
        <v>5</v>
      </c>
      <c r="R49" s="1">
        <v>14304.5</v>
      </c>
    </row>
    <row r="50" spans="1:23" ht="57.6" x14ac:dyDescent="0.3">
      <c r="A50" s="58"/>
      <c r="B50" s="52"/>
      <c r="C50" s="2" t="s">
        <v>271</v>
      </c>
      <c r="D50" s="1" t="s">
        <v>130</v>
      </c>
      <c r="E50" s="38" t="s">
        <v>272</v>
      </c>
      <c r="F50" s="17" t="s">
        <v>322</v>
      </c>
      <c r="G50" s="24">
        <v>45341</v>
      </c>
      <c r="H50" s="25">
        <v>30</v>
      </c>
      <c r="I50" s="24" t="s">
        <v>200</v>
      </c>
      <c r="J50" s="24" t="s">
        <v>200</v>
      </c>
      <c r="K50" s="24" t="s">
        <v>200</v>
      </c>
      <c r="L50" s="26" t="s">
        <v>200</v>
      </c>
      <c r="M50" s="24">
        <v>45370</v>
      </c>
      <c r="N50" s="24" t="s">
        <v>411</v>
      </c>
      <c r="O50" s="24">
        <v>45370</v>
      </c>
      <c r="Q50" s="1" t="s">
        <v>0</v>
      </c>
      <c r="R50" s="1">
        <f>U50+V50+W50</f>
        <v>43017.759999999995</v>
      </c>
      <c r="U50">
        <v>34422.33</v>
      </c>
      <c r="V50">
        <v>3929.77</v>
      </c>
      <c r="W50">
        <v>4665.66</v>
      </c>
    </row>
    <row r="51" spans="1:23" ht="72" x14ac:dyDescent="0.3">
      <c r="A51" s="58"/>
      <c r="B51" s="52"/>
      <c r="C51" s="2" t="s">
        <v>50</v>
      </c>
      <c r="D51" s="1" t="s">
        <v>130</v>
      </c>
      <c r="E51" s="17" t="s">
        <v>273</v>
      </c>
      <c r="F51" s="17" t="s">
        <v>418</v>
      </c>
      <c r="G51" s="24">
        <v>45287</v>
      </c>
      <c r="H51" s="26">
        <v>60</v>
      </c>
      <c r="I51" s="36" t="s">
        <v>295</v>
      </c>
      <c r="J51" s="26" t="s">
        <v>198</v>
      </c>
      <c r="K51" s="24">
        <v>45371</v>
      </c>
      <c r="L51" s="26">
        <v>30</v>
      </c>
      <c r="M51" s="24">
        <v>45400</v>
      </c>
      <c r="N51" s="24" t="s">
        <v>411</v>
      </c>
      <c r="O51" s="24">
        <v>45400</v>
      </c>
      <c r="Q51" s="1" t="s">
        <v>2</v>
      </c>
      <c r="R51" s="1">
        <v>1200</v>
      </c>
    </row>
    <row r="52" spans="1:23" ht="72" x14ac:dyDescent="0.3">
      <c r="A52" s="58"/>
      <c r="B52" s="52"/>
      <c r="C52" s="16" t="s">
        <v>32</v>
      </c>
      <c r="D52" s="1" t="s">
        <v>130</v>
      </c>
      <c r="E52" s="17" t="s">
        <v>311</v>
      </c>
      <c r="F52" s="17" t="s">
        <v>319</v>
      </c>
      <c r="G52" s="24">
        <v>44884</v>
      </c>
      <c r="H52" s="26">
        <f>286</f>
        <v>286</v>
      </c>
      <c r="I52" s="24" t="s">
        <v>405</v>
      </c>
      <c r="J52" s="25" t="s">
        <v>204</v>
      </c>
      <c r="K52" s="24">
        <v>45308</v>
      </c>
      <c r="L52" s="26">
        <v>142</v>
      </c>
      <c r="M52" s="24">
        <v>45449</v>
      </c>
      <c r="N52" s="24" t="s">
        <v>411</v>
      </c>
      <c r="O52" s="24">
        <v>45443</v>
      </c>
      <c r="Q52" s="1" t="s">
        <v>4</v>
      </c>
      <c r="R52" s="1">
        <v>1600</v>
      </c>
    </row>
    <row r="53" spans="1:23" ht="73.2" customHeight="1" x14ac:dyDescent="0.3">
      <c r="A53" s="58"/>
      <c r="B53" s="52"/>
      <c r="C53" s="16" t="s">
        <v>308</v>
      </c>
      <c r="D53" s="1" t="s">
        <v>130</v>
      </c>
      <c r="E53" s="38" t="s">
        <v>274</v>
      </c>
      <c r="F53" s="33" t="s">
        <v>387</v>
      </c>
      <c r="G53" s="24">
        <v>45350</v>
      </c>
      <c r="H53" s="25">
        <v>30</v>
      </c>
      <c r="I53" s="24" t="s">
        <v>200</v>
      </c>
      <c r="J53" s="24" t="s">
        <v>200</v>
      </c>
      <c r="K53" s="24" t="s">
        <v>200</v>
      </c>
      <c r="L53" s="26" t="s">
        <v>200</v>
      </c>
      <c r="M53" s="24">
        <v>45379</v>
      </c>
      <c r="N53" s="24" t="s">
        <v>411</v>
      </c>
      <c r="O53" s="24">
        <v>45379</v>
      </c>
      <c r="Q53" s="1"/>
      <c r="R53" s="1"/>
    </row>
    <row r="54" spans="1:23" ht="61.2" customHeight="1" x14ac:dyDescent="0.3">
      <c r="A54" s="58"/>
      <c r="B54" s="52"/>
      <c r="C54" s="1" t="s">
        <v>132</v>
      </c>
      <c r="D54" s="7" t="s">
        <v>131</v>
      </c>
      <c r="E54" s="17" t="s">
        <v>385</v>
      </c>
      <c r="F54" s="17" t="s">
        <v>326</v>
      </c>
      <c r="G54" s="24">
        <v>45307</v>
      </c>
      <c r="H54" s="26">
        <v>42</v>
      </c>
      <c r="I54" s="26" t="s">
        <v>386</v>
      </c>
      <c r="J54" s="26" t="s">
        <v>198</v>
      </c>
      <c r="K54" s="24">
        <v>45381</v>
      </c>
      <c r="L54" s="26">
        <v>42</v>
      </c>
      <c r="M54" s="24">
        <v>45422</v>
      </c>
      <c r="N54" s="24" t="s">
        <v>411</v>
      </c>
      <c r="O54" s="24">
        <v>45422</v>
      </c>
      <c r="Q54" s="1" t="s">
        <v>3</v>
      </c>
      <c r="R54" s="1">
        <f t="shared" ref="R54:R56" si="10">U54+V54+W54</f>
        <v>33000</v>
      </c>
      <c r="U54">
        <v>33000</v>
      </c>
    </row>
    <row r="55" spans="1:23" ht="72" x14ac:dyDescent="0.3">
      <c r="A55" s="58"/>
      <c r="B55" s="52"/>
      <c r="C55" s="1" t="s">
        <v>388</v>
      </c>
      <c r="D55" s="1" t="s">
        <v>130</v>
      </c>
      <c r="E55" s="39" t="s">
        <v>340</v>
      </c>
      <c r="F55" s="17" t="s">
        <v>319</v>
      </c>
      <c r="G55" s="24">
        <v>44884</v>
      </c>
      <c r="H55" s="26">
        <v>286</v>
      </c>
      <c r="I55" s="24" t="s">
        <v>405</v>
      </c>
      <c r="J55" s="25" t="s">
        <v>204</v>
      </c>
      <c r="K55" s="24">
        <v>45308</v>
      </c>
      <c r="L55" s="26">
        <v>142</v>
      </c>
      <c r="M55" s="24">
        <v>45449</v>
      </c>
      <c r="N55" s="24" t="s">
        <v>411</v>
      </c>
      <c r="O55" s="24">
        <v>45443</v>
      </c>
      <c r="Q55" s="1" t="s">
        <v>3</v>
      </c>
      <c r="R55" s="1">
        <f t="shared" ref="R55" si="11">U55+V55+W55</f>
        <v>33000</v>
      </c>
      <c r="U55">
        <v>33000</v>
      </c>
    </row>
    <row r="56" spans="1:23" ht="72" x14ac:dyDescent="0.3">
      <c r="A56" s="58"/>
      <c r="B56" s="52"/>
      <c r="C56" s="1" t="s">
        <v>20</v>
      </c>
      <c r="D56" s="1" t="s">
        <v>130</v>
      </c>
      <c r="E56" s="17" t="s">
        <v>340</v>
      </c>
      <c r="F56" s="17" t="s">
        <v>319</v>
      </c>
      <c r="G56" s="24">
        <v>44884</v>
      </c>
      <c r="H56" s="26">
        <v>286</v>
      </c>
      <c r="I56" s="24" t="s">
        <v>405</v>
      </c>
      <c r="J56" s="25" t="s">
        <v>204</v>
      </c>
      <c r="K56" s="24">
        <v>45308</v>
      </c>
      <c r="L56" s="26">
        <v>142</v>
      </c>
      <c r="M56" s="24">
        <v>45449</v>
      </c>
      <c r="N56" s="24" t="s">
        <v>411</v>
      </c>
      <c r="O56" s="24">
        <v>45443</v>
      </c>
      <c r="Q56" s="1" t="s">
        <v>3</v>
      </c>
      <c r="R56" s="1">
        <f t="shared" si="10"/>
        <v>33000</v>
      </c>
      <c r="U56">
        <v>33000</v>
      </c>
    </row>
    <row r="57" spans="1:23" ht="72" x14ac:dyDescent="0.3">
      <c r="A57" s="58"/>
      <c r="B57" s="52"/>
      <c r="C57" s="2" t="s">
        <v>353</v>
      </c>
      <c r="D57" s="1" t="s">
        <v>130</v>
      </c>
      <c r="E57" s="17" t="s">
        <v>225</v>
      </c>
      <c r="F57" s="17" t="s">
        <v>319</v>
      </c>
      <c r="G57" s="24">
        <v>44884</v>
      </c>
      <c r="H57" s="26">
        <v>286</v>
      </c>
      <c r="I57" s="24" t="s">
        <v>405</v>
      </c>
      <c r="J57" s="25" t="s">
        <v>204</v>
      </c>
      <c r="K57" s="24">
        <v>45308</v>
      </c>
      <c r="L57" s="26">
        <v>142</v>
      </c>
      <c r="M57" s="24">
        <v>45449</v>
      </c>
      <c r="N57" s="24" t="s">
        <v>411</v>
      </c>
      <c r="O57" s="24">
        <v>45443</v>
      </c>
      <c r="Q57" s="1" t="s">
        <v>12</v>
      </c>
      <c r="R57" s="1">
        <v>2669.12</v>
      </c>
    </row>
    <row r="58" spans="1:23" ht="72" x14ac:dyDescent="0.3">
      <c r="A58" s="58"/>
      <c r="B58" s="52"/>
      <c r="C58" s="2" t="s">
        <v>352</v>
      </c>
      <c r="D58" s="1" t="s">
        <v>131</v>
      </c>
      <c r="E58" s="17" t="s">
        <v>299</v>
      </c>
      <c r="F58" s="17" t="s">
        <v>324</v>
      </c>
      <c r="G58" s="24">
        <v>45307</v>
      </c>
      <c r="H58" s="26">
        <v>42</v>
      </c>
      <c r="I58" s="26" t="s">
        <v>298</v>
      </c>
      <c r="J58" s="26" t="s">
        <v>198</v>
      </c>
      <c r="K58" s="24">
        <v>45378</v>
      </c>
      <c r="L58" s="26">
        <v>30</v>
      </c>
      <c r="M58" s="24">
        <v>45409</v>
      </c>
      <c r="N58" s="24" t="s">
        <v>411</v>
      </c>
      <c r="O58" s="24">
        <v>45409</v>
      </c>
      <c r="Q58" s="1" t="s">
        <v>7</v>
      </c>
      <c r="R58" s="1">
        <f>11000+21668.13</f>
        <v>32668.13</v>
      </c>
    </row>
    <row r="59" spans="1:23" ht="75.599999999999994" customHeight="1" x14ac:dyDescent="0.3">
      <c r="A59" s="58"/>
      <c r="B59" s="52"/>
      <c r="C59" s="16" t="s">
        <v>300</v>
      </c>
      <c r="D59" s="1" t="s">
        <v>131</v>
      </c>
      <c r="E59" s="38" t="s">
        <v>296</v>
      </c>
      <c r="F59" s="17" t="s">
        <v>324</v>
      </c>
      <c r="G59" s="24">
        <v>45363</v>
      </c>
      <c r="H59" s="25">
        <v>30</v>
      </c>
      <c r="I59" s="24" t="s">
        <v>200</v>
      </c>
      <c r="J59" s="24" t="s">
        <v>200</v>
      </c>
      <c r="K59" s="24" t="s">
        <v>200</v>
      </c>
      <c r="L59" s="26" t="s">
        <v>200</v>
      </c>
      <c r="M59" s="24">
        <v>45392</v>
      </c>
      <c r="N59" s="24" t="s">
        <v>411</v>
      </c>
      <c r="O59" s="24">
        <v>45392</v>
      </c>
      <c r="Q59" s="1" t="s">
        <v>2</v>
      </c>
      <c r="R59" s="1">
        <v>1200</v>
      </c>
    </row>
    <row r="60" spans="1:23" ht="72" x14ac:dyDescent="0.3">
      <c r="A60" s="58"/>
      <c r="B60" s="52"/>
      <c r="C60" s="2" t="s">
        <v>67</v>
      </c>
      <c r="D60" s="1" t="s">
        <v>131</v>
      </c>
      <c r="E60" s="38" t="s">
        <v>297</v>
      </c>
      <c r="F60" s="17" t="s">
        <v>324</v>
      </c>
      <c r="G60" s="24">
        <v>45363</v>
      </c>
      <c r="H60" s="25">
        <v>30</v>
      </c>
      <c r="I60" s="24" t="s">
        <v>200</v>
      </c>
      <c r="J60" s="24" t="s">
        <v>200</v>
      </c>
      <c r="K60" s="24" t="s">
        <v>200</v>
      </c>
      <c r="L60" s="26" t="s">
        <v>200</v>
      </c>
      <c r="M60" s="24">
        <v>45392</v>
      </c>
      <c r="N60" s="24" t="s">
        <v>411</v>
      </c>
      <c r="O60" s="24">
        <v>45392</v>
      </c>
      <c r="Q60" s="1" t="s">
        <v>2</v>
      </c>
      <c r="R60" s="1">
        <v>1200</v>
      </c>
    </row>
    <row r="61" spans="1:23" ht="72" x14ac:dyDescent="0.3">
      <c r="A61" s="58"/>
      <c r="B61" s="52"/>
      <c r="C61" s="2" t="s">
        <v>61</v>
      </c>
      <c r="D61" s="1" t="s">
        <v>130</v>
      </c>
      <c r="E61" s="17" t="s">
        <v>226</v>
      </c>
      <c r="F61" s="17" t="s">
        <v>319</v>
      </c>
      <c r="G61" s="24">
        <v>44884</v>
      </c>
      <c r="H61" s="26">
        <f>286</f>
        <v>286</v>
      </c>
      <c r="I61" s="24" t="s">
        <v>405</v>
      </c>
      <c r="J61" s="25" t="s">
        <v>204</v>
      </c>
      <c r="K61" s="24">
        <v>45308</v>
      </c>
      <c r="L61" s="26">
        <v>142</v>
      </c>
      <c r="M61" s="24">
        <v>45449</v>
      </c>
      <c r="N61" s="24" t="s">
        <v>411</v>
      </c>
      <c r="O61" s="24">
        <v>45443</v>
      </c>
      <c r="Q61" s="1" t="s">
        <v>12</v>
      </c>
      <c r="R61" s="1">
        <v>2669.12</v>
      </c>
    </row>
    <row r="62" spans="1:23" ht="72" x14ac:dyDescent="0.3">
      <c r="A62" s="58"/>
      <c r="B62" s="52"/>
      <c r="C62" s="2" t="s">
        <v>62</v>
      </c>
      <c r="D62" s="1" t="s">
        <v>130</v>
      </c>
      <c r="E62" s="17" t="s">
        <v>227</v>
      </c>
      <c r="F62" s="17" t="s">
        <v>319</v>
      </c>
      <c r="G62" s="24">
        <v>44884</v>
      </c>
      <c r="H62" s="26">
        <f>286</f>
        <v>286</v>
      </c>
      <c r="I62" s="24" t="s">
        <v>405</v>
      </c>
      <c r="J62" s="25" t="s">
        <v>204</v>
      </c>
      <c r="K62" s="24">
        <v>45308</v>
      </c>
      <c r="L62" s="26">
        <v>142</v>
      </c>
      <c r="M62" s="24">
        <v>45449</v>
      </c>
      <c r="N62" s="24" t="s">
        <v>411</v>
      </c>
      <c r="O62" s="24">
        <v>45443</v>
      </c>
      <c r="Q62" s="1" t="s">
        <v>7</v>
      </c>
      <c r="R62" s="1">
        <f>11000+21668.13</f>
        <v>32668.13</v>
      </c>
    </row>
    <row r="63" spans="1:23" ht="57.6" x14ac:dyDescent="0.3">
      <c r="A63" s="58"/>
      <c r="B63" s="52"/>
      <c r="C63" s="2" t="s">
        <v>64</v>
      </c>
      <c r="D63" s="1" t="s">
        <v>130</v>
      </c>
      <c r="E63" s="38" t="s">
        <v>228</v>
      </c>
      <c r="F63" s="17" t="s">
        <v>325</v>
      </c>
      <c r="G63" s="24">
        <v>45363</v>
      </c>
      <c r="H63" s="25">
        <v>30</v>
      </c>
      <c r="I63" s="24" t="s">
        <v>200</v>
      </c>
      <c r="J63" s="24" t="s">
        <v>200</v>
      </c>
      <c r="K63" s="24" t="s">
        <v>200</v>
      </c>
      <c r="L63" s="26" t="s">
        <v>200</v>
      </c>
      <c r="M63" s="24">
        <v>45392</v>
      </c>
      <c r="N63" s="24" t="s">
        <v>411</v>
      </c>
      <c r="O63" s="24">
        <v>45392</v>
      </c>
      <c r="Q63" s="1" t="s">
        <v>7</v>
      </c>
      <c r="R63" s="1">
        <f>11000+21668.13</f>
        <v>32668.13</v>
      </c>
    </row>
    <row r="64" spans="1:23" ht="72" x14ac:dyDescent="0.3">
      <c r="A64" s="58"/>
      <c r="B64" s="60" t="s">
        <v>182</v>
      </c>
      <c r="C64" s="1" t="s">
        <v>58</v>
      </c>
      <c r="D64" s="1" t="s">
        <v>131</v>
      </c>
      <c r="E64" s="17" t="s">
        <v>385</v>
      </c>
      <c r="F64" s="17" t="s">
        <v>326</v>
      </c>
      <c r="G64" s="24">
        <v>45307</v>
      </c>
      <c r="H64" s="26">
        <v>42</v>
      </c>
      <c r="I64" s="26" t="s">
        <v>386</v>
      </c>
      <c r="J64" s="26" t="s">
        <v>198</v>
      </c>
      <c r="K64" s="24">
        <v>45381</v>
      </c>
      <c r="L64" s="26">
        <v>42</v>
      </c>
      <c r="M64" s="24">
        <v>45422</v>
      </c>
      <c r="N64" s="24" t="s">
        <v>411</v>
      </c>
      <c r="O64" s="24">
        <v>45422</v>
      </c>
      <c r="Q64" s="1" t="s">
        <v>5</v>
      </c>
      <c r="R64" s="1">
        <v>14304.5</v>
      </c>
    </row>
    <row r="65" spans="1:21" ht="72" x14ac:dyDescent="0.3">
      <c r="A65" s="58"/>
      <c r="B65" s="56"/>
      <c r="C65" s="2" t="s">
        <v>354</v>
      </c>
      <c r="D65" s="1" t="s">
        <v>130</v>
      </c>
      <c r="E65" s="39" t="s">
        <v>389</v>
      </c>
      <c r="F65" s="17" t="s">
        <v>319</v>
      </c>
      <c r="G65" s="24">
        <v>44884</v>
      </c>
      <c r="H65" s="26">
        <f>286</f>
        <v>286</v>
      </c>
      <c r="I65" s="24" t="s">
        <v>405</v>
      </c>
      <c r="J65" s="25" t="s">
        <v>204</v>
      </c>
      <c r="K65" s="24">
        <v>45308</v>
      </c>
      <c r="L65" s="26">
        <v>142</v>
      </c>
      <c r="M65" s="24">
        <v>45449</v>
      </c>
      <c r="N65" s="24" t="s">
        <v>411</v>
      </c>
      <c r="O65" s="24">
        <v>45443</v>
      </c>
      <c r="Q65" s="1" t="s">
        <v>2</v>
      </c>
      <c r="R65" s="1">
        <v>1200</v>
      </c>
    </row>
    <row r="66" spans="1:21" ht="72" x14ac:dyDescent="0.3">
      <c r="A66" s="58"/>
      <c r="B66" s="56"/>
      <c r="C66" s="1" t="s">
        <v>31</v>
      </c>
      <c r="D66" s="1" t="s">
        <v>130</v>
      </c>
      <c r="E66" s="17" t="s">
        <v>316</v>
      </c>
      <c r="F66" s="17" t="s">
        <v>319</v>
      </c>
      <c r="G66" s="24">
        <v>44884</v>
      </c>
      <c r="H66" s="26">
        <v>286</v>
      </c>
      <c r="I66" s="24" t="s">
        <v>417</v>
      </c>
      <c r="J66" s="25" t="s">
        <v>204</v>
      </c>
      <c r="K66" s="24">
        <v>45308</v>
      </c>
      <c r="L66" s="26">
        <v>157</v>
      </c>
      <c r="M66" s="24">
        <v>45464</v>
      </c>
      <c r="N66" s="24" t="s">
        <v>411</v>
      </c>
      <c r="O66" s="24">
        <v>45443</v>
      </c>
      <c r="Q66" s="1" t="s">
        <v>12</v>
      </c>
      <c r="R66" s="1">
        <f t="shared" ref="R66" si="12">U66+V66+W66</f>
        <v>936.62</v>
      </c>
      <c r="U66">
        <v>936.62</v>
      </c>
    </row>
    <row r="67" spans="1:21" ht="72" x14ac:dyDescent="0.3">
      <c r="A67" s="58"/>
      <c r="B67" s="56"/>
      <c r="C67" s="16" t="s">
        <v>32</v>
      </c>
      <c r="D67" s="1" t="s">
        <v>130</v>
      </c>
      <c r="E67" s="17" t="s">
        <v>311</v>
      </c>
      <c r="F67" s="17" t="s">
        <v>319</v>
      </c>
      <c r="G67" s="24">
        <v>44884</v>
      </c>
      <c r="H67" s="26">
        <f>286</f>
        <v>286</v>
      </c>
      <c r="I67" s="24" t="s">
        <v>405</v>
      </c>
      <c r="J67" s="25" t="s">
        <v>204</v>
      </c>
      <c r="K67" s="24">
        <v>45308</v>
      </c>
      <c r="L67" s="26">
        <v>142</v>
      </c>
      <c r="M67" s="24">
        <v>45449</v>
      </c>
      <c r="N67" s="24" t="s">
        <v>411</v>
      </c>
      <c r="O67" s="24">
        <v>45443</v>
      </c>
      <c r="Q67" s="1" t="s">
        <v>4</v>
      </c>
      <c r="R67" s="1">
        <v>1600</v>
      </c>
    </row>
    <row r="68" spans="1:21" ht="62.4" customHeight="1" x14ac:dyDescent="0.3">
      <c r="A68" s="58"/>
      <c r="B68" s="56"/>
      <c r="C68" s="1" t="s">
        <v>346</v>
      </c>
      <c r="D68" s="7" t="s">
        <v>229</v>
      </c>
      <c r="E68" s="17" t="s">
        <v>269</v>
      </c>
      <c r="F68" s="17"/>
      <c r="G68" s="24">
        <v>45307</v>
      </c>
      <c r="H68" s="26">
        <v>42</v>
      </c>
      <c r="I68" s="26" t="s">
        <v>200</v>
      </c>
      <c r="J68" s="26" t="s">
        <v>200</v>
      </c>
      <c r="K68" s="24" t="s">
        <v>200</v>
      </c>
      <c r="L68" s="24" t="s">
        <v>200</v>
      </c>
      <c r="M68" s="24">
        <v>45348</v>
      </c>
      <c r="N68" s="24" t="s">
        <v>410</v>
      </c>
      <c r="O68" s="24">
        <v>45348</v>
      </c>
      <c r="Q68" s="1" t="s">
        <v>3</v>
      </c>
      <c r="R68" s="1">
        <f t="shared" ref="R68" si="13">U68+V68+W68</f>
        <v>33000</v>
      </c>
      <c r="U68">
        <v>33000</v>
      </c>
    </row>
    <row r="69" spans="1:21" ht="43.2" x14ac:dyDescent="0.3">
      <c r="A69" s="58"/>
      <c r="B69" s="52" t="s">
        <v>66</v>
      </c>
      <c r="C69" s="1" t="s">
        <v>18</v>
      </c>
      <c r="D69" s="1" t="s">
        <v>131</v>
      </c>
      <c r="E69" s="39" t="s">
        <v>218</v>
      </c>
      <c r="F69" s="17"/>
      <c r="G69" s="24">
        <v>45307</v>
      </c>
      <c r="H69" s="26">
        <v>42</v>
      </c>
      <c r="I69" s="26" t="s">
        <v>200</v>
      </c>
      <c r="J69" s="26" t="s">
        <v>200</v>
      </c>
      <c r="K69" s="24" t="s">
        <v>200</v>
      </c>
      <c r="L69" s="24" t="s">
        <v>200</v>
      </c>
      <c r="M69" s="24">
        <v>45348</v>
      </c>
      <c r="N69" s="24" t="s">
        <v>410</v>
      </c>
      <c r="O69" s="24">
        <v>45348</v>
      </c>
      <c r="Q69" s="1" t="s">
        <v>5</v>
      </c>
      <c r="R69" s="1">
        <v>14304.5</v>
      </c>
    </row>
    <row r="70" spans="1:21" ht="72" x14ac:dyDescent="0.3">
      <c r="A70" s="58"/>
      <c r="B70" s="52"/>
      <c r="C70" s="2" t="s">
        <v>343</v>
      </c>
      <c r="D70" s="1" t="s">
        <v>130</v>
      </c>
      <c r="E70" s="17" t="s">
        <v>341</v>
      </c>
      <c r="F70" s="17" t="s">
        <v>319</v>
      </c>
      <c r="G70" s="24">
        <v>44884</v>
      </c>
      <c r="H70" s="26">
        <v>286</v>
      </c>
      <c r="I70" s="24" t="s">
        <v>405</v>
      </c>
      <c r="J70" s="25" t="s">
        <v>204</v>
      </c>
      <c r="K70" s="24">
        <v>45308</v>
      </c>
      <c r="L70" s="26">
        <v>142</v>
      </c>
      <c r="M70" s="24">
        <v>45449</v>
      </c>
      <c r="N70" s="24" t="s">
        <v>411</v>
      </c>
      <c r="O70" s="24">
        <v>45443</v>
      </c>
      <c r="Q70" s="1" t="s">
        <v>2</v>
      </c>
      <c r="R70" s="1">
        <v>1200</v>
      </c>
    </row>
    <row r="71" spans="1:21" ht="100.8" x14ac:dyDescent="0.3">
      <c r="A71" s="58"/>
      <c r="B71" s="52"/>
      <c r="C71" s="1" t="s">
        <v>205</v>
      </c>
      <c r="D71" s="1" t="s">
        <v>130</v>
      </c>
      <c r="E71" s="40" t="s">
        <v>315</v>
      </c>
      <c r="F71" s="38" t="s">
        <v>320</v>
      </c>
      <c r="G71" s="24">
        <v>45314</v>
      </c>
      <c r="H71" s="25">
        <v>60</v>
      </c>
      <c r="I71" s="24" t="s">
        <v>200</v>
      </c>
      <c r="J71" s="27" t="s">
        <v>200</v>
      </c>
      <c r="K71" s="24" t="s">
        <v>200</v>
      </c>
      <c r="L71" s="24" t="s">
        <v>200</v>
      </c>
      <c r="M71" s="24">
        <v>45373</v>
      </c>
      <c r="N71" s="24" t="s">
        <v>410</v>
      </c>
      <c r="O71" s="24">
        <v>45351</v>
      </c>
      <c r="Q71" s="1" t="s">
        <v>4</v>
      </c>
      <c r="R71" s="1">
        <v>1600</v>
      </c>
    </row>
    <row r="72" spans="1:21" ht="72" x14ac:dyDescent="0.3">
      <c r="A72" s="58"/>
      <c r="B72" s="52"/>
      <c r="C72" s="1" t="s">
        <v>275</v>
      </c>
      <c r="D72" s="1" t="s">
        <v>130</v>
      </c>
      <c r="E72" s="17" t="s">
        <v>380</v>
      </c>
      <c r="F72" s="17" t="s">
        <v>319</v>
      </c>
      <c r="G72" s="24">
        <v>44884</v>
      </c>
      <c r="H72" s="26">
        <v>286</v>
      </c>
      <c r="I72" s="24" t="s">
        <v>405</v>
      </c>
      <c r="J72" s="25" t="s">
        <v>204</v>
      </c>
      <c r="K72" s="24">
        <v>45308</v>
      </c>
      <c r="L72" s="26">
        <v>142</v>
      </c>
      <c r="M72" s="24">
        <v>45449</v>
      </c>
      <c r="N72" s="24" t="s">
        <v>411</v>
      </c>
      <c r="O72" s="24">
        <v>45443</v>
      </c>
      <c r="Q72" s="1" t="s">
        <v>12</v>
      </c>
      <c r="R72" s="1">
        <v>2669.12</v>
      </c>
    </row>
    <row r="73" spans="1:21" ht="72" x14ac:dyDescent="0.3">
      <c r="A73" s="58"/>
      <c r="B73" s="52"/>
      <c r="C73" s="7" t="s">
        <v>32</v>
      </c>
      <c r="D73" s="1" t="s">
        <v>130</v>
      </c>
      <c r="E73" s="17" t="s">
        <v>311</v>
      </c>
      <c r="F73" s="17" t="s">
        <v>319</v>
      </c>
      <c r="G73" s="24">
        <v>44884</v>
      </c>
      <c r="H73" s="26">
        <v>286</v>
      </c>
      <c r="I73" s="24" t="s">
        <v>405</v>
      </c>
      <c r="J73" s="25" t="s">
        <v>204</v>
      </c>
      <c r="K73" s="24">
        <v>45308</v>
      </c>
      <c r="L73" s="26">
        <v>142</v>
      </c>
      <c r="M73" s="24">
        <v>45449</v>
      </c>
      <c r="N73" s="24" t="s">
        <v>411</v>
      </c>
      <c r="O73" s="24">
        <v>45443</v>
      </c>
      <c r="Q73" s="1" t="s">
        <v>12</v>
      </c>
      <c r="R73" s="1">
        <v>2669.12</v>
      </c>
    </row>
    <row r="74" spans="1:21" ht="28.8" x14ac:dyDescent="0.3">
      <c r="A74" s="58"/>
      <c r="B74" s="52"/>
      <c r="C74" s="1" t="s">
        <v>355</v>
      </c>
      <c r="D74" s="1" t="s">
        <v>131</v>
      </c>
      <c r="E74" s="17" t="s">
        <v>215</v>
      </c>
      <c r="F74" s="17"/>
      <c r="G74" s="24">
        <v>45307</v>
      </c>
      <c r="H74" s="26">
        <v>42</v>
      </c>
      <c r="I74" s="26" t="s">
        <v>200</v>
      </c>
      <c r="J74" s="26" t="s">
        <v>200</v>
      </c>
      <c r="K74" s="24" t="s">
        <v>200</v>
      </c>
      <c r="L74" s="24" t="s">
        <v>200</v>
      </c>
      <c r="M74" s="24">
        <v>45348</v>
      </c>
      <c r="N74" s="24" t="s">
        <v>410</v>
      </c>
      <c r="O74" s="24">
        <v>45348</v>
      </c>
      <c r="Q74" s="1" t="s">
        <v>7</v>
      </c>
      <c r="R74" s="1">
        <f>11000+21668.13</f>
        <v>32668.13</v>
      </c>
    </row>
    <row r="75" spans="1:21" ht="72" x14ac:dyDescent="0.3">
      <c r="A75" s="58"/>
      <c r="B75" s="52"/>
      <c r="C75" s="1" t="s">
        <v>22</v>
      </c>
      <c r="D75" s="1" t="s">
        <v>130</v>
      </c>
      <c r="E75" s="17" t="s">
        <v>202</v>
      </c>
      <c r="F75" s="17" t="s">
        <v>319</v>
      </c>
      <c r="G75" s="24">
        <v>44884</v>
      </c>
      <c r="H75" s="26">
        <v>286</v>
      </c>
      <c r="I75" s="24" t="s">
        <v>405</v>
      </c>
      <c r="J75" s="25" t="s">
        <v>204</v>
      </c>
      <c r="K75" s="24">
        <v>45308</v>
      </c>
      <c r="L75" s="26">
        <v>142</v>
      </c>
      <c r="M75" s="24">
        <v>45449</v>
      </c>
      <c r="N75" s="24" t="s">
        <v>411</v>
      </c>
      <c r="O75" s="24">
        <v>45443</v>
      </c>
      <c r="Q75" s="1" t="s">
        <v>2</v>
      </c>
      <c r="R75" s="1">
        <v>1200</v>
      </c>
    </row>
    <row r="76" spans="1:21" ht="43.2" x14ac:dyDescent="0.3">
      <c r="A76" s="58"/>
      <c r="B76" s="52" t="s">
        <v>69</v>
      </c>
      <c r="C76" s="1" t="s">
        <v>356</v>
      </c>
      <c r="D76" s="1" t="s">
        <v>131</v>
      </c>
      <c r="E76" s="17" t="s">
        <v>218</v>
      </c>
      <c r="F76" s="17"/>
      <c r="G76" s="24">
        <v>45307</v>
      </c>
      <c r="H76" s="26">
        <v>42</v>
      </c>
      <c r="I76" s="26" t="s">
        <v>200</v>
      </c>
      <c r="J76" s="26" t="s">
        <v>200</v>
      </c>
      <c r="K76" s="24" t="s">
        <v>200</v>
      </c>
      <c r="L76" s="24" t="s">
        <v>200</v>
      </c>
      <c r="M76" s="24">
        <v>45348</v>
      </c>
      <c r="N76" s="24" t="s">
        <v>410</v>
      </c>
      <c r="O76" s="24">
        <v>45348</v>
      </c>
      <c r="Q76" s="1" t="s">
        <v>5</v>
      </c>
      <c r="R76" s="1">
        <v>14304.5</v>
      </c>
    </row>
    <row r="77" spans="1:21" ht="72" x14ac:dyDescent="0.3">
      <c r="A77" s="58"/>
      <c r="B77" s="52"/>
      <c r="C77" s="2" t="s">
        <v>343</v>
      </c>
      <c r="D77" s="1" t="s">
        <v>130</v>
      </c>
      <c r="E77" s="17" t="s">
        <v>341</v>
      </c>
      <c r="F77" s="17" t="s">
        <v>319</v>
      </c>
      <c r="G77" s="24">
        <v>44884</v>
      </c>
      <c r="H77" s="26">
        <v>286</v>
      </c>
      <c r="I77" s="24" t="s">
        <v>405</v>
      </c>
      <c r="J77" s="25" t="s">
        <v>204</v>
      </c>
      <c r="K77" s="24">
        <v>45308</v>
      </c>
      <c r="L77" s="26">
        <v>142</v>
      </c>
      <c r="M77" s="24">
        <v>45449</v>
      </c>
      <c r="N77" s="24" t="s">
        <v>411</v>
      </c>
      <c r="O77" s="24">
        <v>45443</v>
      </c>
      <c r="Q77" s="1" t="s">
        <v>2</v>
      </c>
      <c r="R77" s="1">
        <v>1200</v>
      </c>
    </row>
    <row r="78" spans="1:21" ht="100.8" x14ac:dyDescent="0.3">
      <c r="A78" s="58"/>
      <c r="B78" s="52"/>
      <c r="C78" s="1" t="s">
        <v>305</v>
      </c>
      <c r="D78" s="1" t="s">
        <v>130</v>
      </c>
      <c r="E78" s="17" t="s">
        <v>315</v>
      </c>
      <c r="F78" s="17" t="s">
        <v>320</v>
      </c>
      <c r="G78" s="24">
        <v>45314</v>
      </c>
      <c r="H78" s="25">
        <v>60</v>
      </c>
      <c r="I78" s="24" t="s">
        <v>200</v>
      </c>
      <c r="J78" s="27" t="s">
        <v>200</v>
      </c>
      <c r="K78" s="24" t="s">
        <v>200</v>
      </c>
      <c r="L78" s="24" t="s">
        <v>200</v>
      </c>
      <c r="M78" s="24">
        <v>45373</v>
      </c>
      <c r="N78" s="24" t="s">
        <v>410</v>
      </c>
      <c r="O78" s="24">
        <v>45373</v>
      </c>
      <c r="Q78" s="1" t="s">
        <v>2</v>
      </c>
      <c r="R78" s="1">
        <f t="shared" ref="R78" si="14">U78+V78+W78</f>
        <v>6664</v>
      </c>
      <c r="U78">
        <f>1666*4</f>
        <v>6664</v>
      </c>
    </row>
    <row r="79" spans="1:21" ht="76.2" customHeight="1" x14ac:dyDescent="0.3">
      <c r="A79" s="58"/>
      <c r="B79" s="52"/>
      <c r="C79" s="1" t="s">
        <v>20</v>
      </c>
      <c r="D79" s="1" t="s">
        <v>130</v>
      </c>
      <c r="E79" s="17" t="s">
        <v>341</v>
      </c>
      <c r="F79" s="17" t="s">
        <v>319</v>
      </c>
      <c r="G79" s="24">
        <v>44884</v>
      </c>
      <c r="H79" s="26">
        <v>286</v>
      </c>
      <c r="I79" s="24" t="s">
        <v>405</v>
      </c>
      <c r="J79" s="25" t="s">
        <v>204</v>
      </c>
      <c r="K79" s="24">
        <v>45308</v>
      </c>
      <c r="L79" s="26">
        <v>142</v>
      </c>
      <c r="M79" s="24">
        <v>45449</v>
      </c>
      <c r="N79" s="24" t="s">
        <v>411</v>
      </c>
      <c r="O79" s="24">
        <v>45443</v>
      </c>
      <c r="Q79" s="1" t="s">
        <v>12</v>
      </c>
      <c r="R79" s="1">
        <v>2669.12</v>
      </c>
    </row>
    <row r="80" spans="1:21" ht="72" x14ac:dyDescent="0.3">
      <c r="A80" s="58"/>
      <c r="B80" s="52"/>
      <c r="C80" s="7" t="s">
        <v>68</v>
      </c>
      <c r="D80" s="1" t="s">
        <v>130</v>
      </c>
      <c r="E80" s="17" t="s">
        <v>230</v>
      </c>
      <c r="F80" s="17" t="s">
        <v>319</v>
      </c>
      <c r="G80" s="24">
        <v>44884</v>
      </c>
      <c r="H80" s="26">
        <v>286</v>
      </c>
      <c r="I80" s="26" t="s">
        <v>294</v>
      </c>
      <c r="J80" s="25" t="s">
        <v>204</v>
      </c>
      <c r="K80" s="24">
        <v>45289</v>
      </c>
      <c r="L80" s="26">
        <v>144</v>
      </c>
      <c r="M80" s="24">
        <v>45432</v>
      </c>
      <c r="N80" s="24" t="s">
        <v>410</v>
      </c>
      <c r="O80" s="24">
        <v>45336</v>
      </c>
      <c r="Q80" s="1" t="s">
        <v>12</v>
      </c>
      <c r="R80" s="1">
        <v>2669.12</v>
      </c>
    </row>
    <row r="81" spans="1:21" ht="72" x14ac:dyDescent="0.3">
      <c r="A81" s="58"/>
      <c r="B81" s="52"/>
      <c r="C81" s="7" t="s">
        <v>32</v>
      </c>
      <c r="D81" s="1" t="s">
        <v>130</v>
      </c>
      <c r="E81" s="17" t="s">
        <v>311</v>
      </c>
      <c r="F81" s="17" t="s">
        <v>319</v>
      </c>
      <c r="G81" s="24">
        <v>44884</v>
      </c>
      <c r="H81" s="26">
        <v>286</v>
      </c>
      <c r="I81" s="24" t="s">
        <v>405</v>
      </c>
      <c r="J81" s="25" t="s">
        <v>204</v>
      </c>
      <c r="K81" s="24">
        <v>45308</v>
      </c>
      <c r="L81" s="26">
        <v>142</v>
      </c>
      <c r="M81" s="24">
        <v>45449</v>
      </c>
      <c r="N81" s="24" t="s">
        <v>411</v>
      </c>
      <c r="O81" s="24">
        <v>45443</v>
      </c>
      <c r="Q81" s="1" t="s">
        <v>12</v>
      </c>
      <c r="R81" s="1">
        <v>2669.12</v>
      </c>
    </row>
    <row r="82" spans="1:21" ht="44.7" customHeight="1" x14ac:dyDescent="0.3">
      <c r="A82" s="58"/>
      <c r="B82" s="52"/>
      <c r="C82" s="1" t="s">
        <v>355</v>
      </c>
      <c r="D82" s="1" t="s">
        <v>131</v>
      </c>
      <c r="E82" s="17" t="s">
        <v>276</v>
      </c>
      <c r="F82" s="17"/>
      <c r="G82" s="24">
        <v>45307</v>
      </c>
      <c r="H82" s="26">
        <v>42</v>
      </c>
      <c r="I82" s="26" t="s">
        <v>200</v>
      </c>
      <c r="J82" s="26" t="s">
        <v>200</v>
      </c>
      <c r="K82" s="24" t="s">
        <v>200</v>
      </c>
      <c r="L82" s="24" t="s">
        <v>200</v>
      </c>
      <c r="M82" s="24">
        <v>45348</v>
      </c>
      <c r="N82" s="24" t="s">
        <v>410</v>
      </c>
      <c r="O82" s="24">
        <v>45348</v>
      </c>
      <c r="Q82" s="1" t="s">
        <v>7</v>
      </c>
      <c r="R82" s="1">
        <f>11000+21668.13</f>
        <v>32668.13</v>
      </c>
    </row>
    <row r="83" spans="1:21" ht="72" x14ac:dyDescent="0.3">
      <c r="A83" s="58"/>
      <c r="B83" s="52"/>
      <c r="C83" s="1" t="s">
        <v>22</v>
      </c>
      <c r="D83" s="1" t="s">
        <v>130</v>
      </c>
      <c r="E83" s="17" t="s">
        <v>202</v>
      </c>
      <c r="F83" s="17" t="s">
        <v>319</v>
      </c>
      <c r="G83" s="24">
        <v>44884</v>
      </c>
      <c r="H83" s="26">
        <v>286</v>
      </c>
      <c r="I83" s="24" t="s">
        <v>405</v>
      </c>
      <c r="J83" s="25" t="s">
        <v>204</v>
      </c>
      <c r="K83" s="24">
        <v>45308</v>
      </c>
      <c r="L83" s="26">
        <v>142</v>
      </c>
      <c r="M83" s="24">
        <v>45449</v>
      </c>
      <c r="N83" s="24" t="s">
        <v>411</v>
      </c>
      <c r="O83" s="24">
        <v>45443</v>
      </c>
      <c r="Q83" s="1" t="s">
        <v>2</v>
      </c>
      <c r="R83" s="1">
        <v>1200</v>
      </c>
    </row>
    <row r="84" spans="1:21" ht="73.8" customHeight="1" x14ac:dyDescent="0.3">
      <c r="A84" s="58"/>
      <c r="B84" s="52" t="s">
        <v>256</v>
      </c>
      <c r="C84" s="1" t="s">
        <v>357</v>
      </c>
      <c r="D84" s="1" t="s">
        <v>130</v>
      </c>
      <c r="E84" s="40" t="s">
        <v>390</v>
      </c>
      <c r="F84" s="17" t="s">
        <v>419</v>
      </c>
      <c r="G84" s="24">
        <v>44884</v>
      </c>
      <c r="H84" s="26">
        <f>286</f>
        <v>286</v>
      </c>
      <c r="I84" s="24" t="s">
        <v>405</v>
      </c>
      <c r="J84" s="25" t="s">
        <v>204</v>
      </c>
      <c r="K84" s="24">
        <v>45308</v>
      </c>
      <c r="L84" s="26">
        <v>142</v>
      </c>
      <c r="M84" s="24">
        <v>45449</v>
      </c>
      <c r="N84" s="24" t="s">
        <v>411</v>
      </c>
      <c r="O84" s="24">
        <v>45443</v>
      </c>
      <c r="Q84" s="1" t="s">
        <v>5</v>
      </c>
      <c r="R84" s="1">
        <v>14304.5</v>
      </c>
    </row>
    <row r="85" spans="1:21" ht="28.8" x14ac:dyDescent="0.3">
      <c r="A85" s="58"/>
      <c r="B85" s="52"/>
      <c r="C85" s="1" t="s">
        <v>345</v>
      </c>
      <c r="D85" s="1" t="s">
        <v>131</v>
      </c>
      <c r="E85" s="17" t="s">
        <v>220</v>
      </c>
      <c r="F85" s="17"/>
      <c r="G85" s="24">
        <v>45307</v>
      </c>
      <c r="H85" s="26">
        <v>42</v>
      </c>
      <c r="I85" s="26" t="s">
        <v>200</v>
      </c>
      <c r="J85" s="26" t="s">
        <v>200</v>
      </c>
      <c r="K85" s="24" t="s">
        <v>200</v>
      </c>
      <c r="L85" s="24" t="s">
        <v>200</v>
      </c>
      <c r="M85" s="24">
        <v>45348</v>
      </c>
      <c r="N85" s="24" t="s">
        <v>410</v>
      </c>
      <c r="O85" s="24">
        <v>45348</v>
      </c>
      <c r="Q85" s="1" t="s">
        <v>2</v>
      </c>
      <c r="R85" s="1">
        <v>1200</v>
      </c>
    </row>
    <row r="86" spans="1:21" ht="57.6" customHeight="1" x14ac:dyDescent="0.3">
      <c r="A86" s="58"/>
      <c r="B86" s="52"/>
      <c r="C86" s="1" t="s">
        <v>187</v>
      </c>
      <c r="D86" s="7" t="s">
        <v>188</v>
      </c>
      <c r="E86" s="17" t="s">
        <v>277</v>
      </c>
      <c r="F86" s="17"/>
      <c r="G86" s="24">
        <v>45307</v>
      </c>
      <c r="H86" s="26">
        <v>42</v>
      </c>
      <c r="I86" s="26" t="s">
        <v>200</v>
      </c>
      <c r="J86" s="26" t="s">
        <v>200</v>
      </c>
      <c r="K86" s="24" t="s">
        <v>200</v>
      </c>
      <c r="L86" s="24" t="s">
        <v>200</v>
      </c>
      <c r="M86" s="24">
        <v>45348</v>
      </c>
      <c r="N86" s="24" t="s">
        <v>410</v>
      </c>
      <c r="O86" s="24">
        <v>45348</v>
      </c>
      <c r="Q86" s="1" t="s">
        <v>3</v>
      </c>
      <c r="R86" s="1">
        <f t="shared" ref="R86" si="15">U86+V86+W86</f>
        <v>33000</v>
      </c>
      <c r="U86">
        <v>33000</v>
      </c>
    </row>
    <row r="87" spans="1:21" ht="72" x14ac:dyDescent="0.3">
      <c r="A87" s="58"/>
      <c r="B87" s="52"/>
      <c r="C87" s="7" t="s">
        <v>32</v>
      </c>
      <c r="D87" s="1" t="s">
        <v>130</v>
      </c>
      <c r="E87" s="17" t="s">
        <v>311</v>
      </c>
      <c r="F87" s="17" t="s">
        <v>319</v>
      </c>
      <c r="G87" s="24">
        <v>44884</v>
      </c>
      <c r="H87" s="26">
        <v>286</v>
      </c>
      <c r="I87" s="24" t="s">
        <v>405</v>
      </c>
      <c r="J87" s="25" t="s">
        <v>204</v>
      </c>
      <c r="K87" s="24">
        <v>45308</v>
      </c>
      <c r="L87" s="26">
        <v>142</v>
      </c>
      <c r="M87" s="24">
        <v>45449</v>
      </c>
      <c r="N87" s="24" t="s">
        <v>411</v>
      </c>
      <c r="O87" s="24">
        <v>45443</v>
      </c>
      <c r="Q87" s="1" t="s">
        <v>12</v>
      </c>
      <c r="R87" s="1">
        <v>2669.12</v>
      </c>
    </row>
    <row r="88" spans="1:21" ht="72" x14ac:dyDescent="0.3">
      <c r="A88" s="58"/>
      <c r="B88" s="52" t="s">
        <v>70</v>
      </c>
      <c r="C88" s="1" t="s">
        <v>31</v>
      </c>
      <c r="D88" s="1" t="s">
        <v>130</v>
      </c>
      <c r="E88" s="17" t="s">
        <v>316</v>
      </c>
      <c r="F88" s="17" t="s">
        <v>319</v>
      </c>
      <c r="G88" s="24">
        <v>44884</v>
      </c>
      <c r="H88" s="26">
        <v>286</v>
      </c>
      <c r="I88" s="24" t="s">
        <v>417</v>
      </c>
      <c r="J88" s="25" t="s">
        <v>204</v>
      </c>
      <c r="K88" s="24">
        <v>45308</v>
      </c>
      <c r="L88" s="26">
        <v>157</v>
      </c>
      <c r="M88" s="24">
        <v>45464</v>
      </c>
      <c r="N88" s="24" t="s">
        <v>411</v>
      </c>
      <c r="O88" s="24">
        <v>45443</v>
      </c>
      <c r="Q88" s="1" t="s">
        <v>5</v>
      </c>
      <c r="R88" s="1">
        <v>14304.5</v>
      </c>
    </row>
    <row r="89" spans="1:21" ht="90" customHeight="1" x14ac:dyDescent="0.3">
      <c r="A89" s="58"/>
      <c r="B89" s="52"/>
      <c r="C89" s="1" t="s">
        <v>139</v>
      </c>
      <c r="D89" s="1" t="s">
        <v>130</v>
      </c>
      <c r="E89" s="17" t="s">
        <v>377</v>
      </c>
      <c r="F89" s="17" t="s">
        <v>319</v>
      </c>
      <c r="G89" s="24">
        <v>44884</v>
      </c>
      <c r="H89" s="26">
        <f>286</f>
        <v>286</v>
      </c>
      <c r="I89" s="24" t="s">
        <v>405</v>
      </c>
      <c r="J89" s="25" t="s">
        <v>204</v>
      </c>
      <c r="K89" s="24">
        <v>45308</v>
      </c>
      <c r="L89" s="26">
        <v>142</v>
      </c>
      <c r="M89" s="24">
        <v>45449</v>
      </c>
      <c r="N89" s="24" t="s">
        <v>411</v>
      </c>
      <c r="O89" s="24">
        <v>45443</v>
      </c>
      <c r="Q89" s="1" t="s">
        <v>5</v>
      </c>
      <c r="R89" s="1">
        <v>14304.5</v>
      </c>
    </row>
    <row r="90" spans="1:21" ht="72" x14ac:dyDescent="0.3">
      <c r="A90" s="58"/>
      <c r="B90" s="52"/>
      <c r="C90" s="2" t="s">
        <v>257</v>
      </c>
      <c r="D90" s="1" t="s">
        <v>130</v>
      </c>
      <c r="E90" s="17" t="s">
        <v>206</v>
      </c>
      <c r="F90" s="17" t="s">
        <v>319</v>
      </c>
      <c r="G90" s="24">
        <v>44884</v>
      </c>
      <c r="H90" s="26">
        <v>286</v>
      </c>
      <c r="I90" s="24" t="s">
        <v>210</v>
      </c>
      <c r="J90" s="25" t="s">
        <v>204</v>
      </c>
      <c r="K90" s="24">
        <v>45287</v>
      </c>
      <c r="L90" s="26">
        <v>142</v>
      </c>
      <c r="M90" s="24" t="s">
        <v>208</v>
      </c>
      <c r="N90" s="24" t="s">
        <v>411</v>
      </c>
      <c r="O90" s="24">
        <v>45443</v>
      </c>
      <c r="Q90" s="1" t="s">
        <v>2</v>
      </c>
      <c r="R90" s="1">
        <v>1200</v>
      </c>
    </row>
    <row r="91" spans="1:21" ht="46.8" customHeight="1" x14ac:dyDescent="0.3">
      <c r="A91" s="58"/>
      <c r="B91" s="52"/>
      <c r="C91" s="1" t="s">
        <v>33</v>
      </c>
      <c r="D91" s="1" t="s">
        <v>131</v>
      </c>
      <c r="E91" s="17" t="s">
        <v>220</v>
      </c>
      <c r="F91" s="17"/>
      <c r="G91" s="24">
        <v>45307</v>
      </c>
      <c r="H91" s="26">
        <v>42</v>
      </c>
      <c r="I91" s="26" t="s">
        <v>200</v>
      </c>
      <c r="J91" s="26" t="s">
        <v>200</v>
      </c>
      <c r="K91" s="24" t="s">
        <v>200</v>
      </c>
      <c r="L91" s="24" t="s">
        <v>200</v>
      </c>
      <c r="M91" s="24">
        <v>45348</v>
      </c>
      <c r="N91" s="24" t="s">
        <v>410</v>
      </c>
      <c r="O91" s="24">
        <v>45348</v>
      </c>
      <c r="Q91" s="1" t="s">
        <v>2</v>
      </c>
      <c r="R91" s="1">
        <v>1200</v>
      </c>
    </row>
    <row r="92" spans="1:21" ht="72" x14ac:dyDescent="0.3">
      <c r="A92" s="58"/>
      <c r="B92" s="52"/>
      <c r="C92" s="1" t="s">
        <v>187</v>
      </c>
      <c r="D92" s="7" t="s">
        <v>188</v>
      </c>
      <c r="E92" s="17" t="s">
        <v>378</v>
      </c>
      <c r="F92" s="17" t="s">
        <v>319</v>
      </c>
      <c r="G92" s="24">
        <v>44884</v>
      </c>
      <c r="H92" s="26">
        <v>286</v>
      </c>
      <c r="I92" s="24" t="s">
        <v>405</v>
      </c>
      <c r="J92" s="25" t="s">
        <v>204</v>
      </c>
      <c r="K92" s="24">
        <v>45308</v>
      </c>
      <c r="L92" s="26">
        <v>142</v>
      </c>
      <c r="M92" s="24">
        <v>45449</v>
      </c>
      <c r="N92" s="24" t="s">
        <v>411</v>
      </c>
      <c r="O92" s="24">
        <v>45443</v>
      </c>
      <c r="Q92" s="1" t="s">
        <v>3</v>
      </c>
      <c r="R92" s="1">
        <f t="shared" ref="R92" si="16">U92+V92+W92</f>
        <v>33000</v>
      </c>
      <c r="U92">
        <v>33000</v>
      </c>
    </row>
    <row r="93" spans="1:21" ht="72" x14ac:dyDescent="0.3">
      <c r="A93" s="58"/>
      <c r="B93" s="52"/>
      <c r="C93" s="7" t="s">
        <v>32</v>
      </c>
      <c r="D93" s="1" t="s">
        <v>130</v>
      </c>
      <c r="E93" s="17" t="s">
        <v>311</v>
      </c>
      <c r="F93" s="17" t="s">
        <v>319</v>
      </c>
      <c r="G93" s="24">
        <v>44884</v>
      </c>
      <c r="H93" s="26">
        <v>286</v>
      </c>
      <c r="I93" s="24" t="s">
        <v>405</v>
      </c>
      <c r="J93" s="25" t="s">
        <v>204</v>
      </c>
      <c r="K93" s="24">
        <v>45308</v>
      </c>
      <c r="L93" s="26">
        <v>142</v>
      </c>
      <c r="M93" s="24">
        <v>45449</v>
      </c>
      <c r="N93" s="24" t="s">
        <v>411</v>
      </c>
      <c r="O93" s="24">
        <v>45443</v>
      </c>
      <c r="Q93" s="1" t="s">
        <v>12</v>
      </c>
      <c r="R93" s="1">
        <v>2669.12</v>
      </c>
    </row>
    <row r="94" spans="1:21" ht="72" x14ac:dyDescent="0.3">
      <c r="A94" s="58"/>
      <c r="B94" s="52" t="s">
        <v>71</v>
      </c>
      <c r="C94" s="1" t="s">
        <v>358</v>
      </c>
      <c r="D94" s="1" t="s">
        <v>130</v>
      </c>
      <c r="E94" s="17" t="s">
        <v>317</v>
      </c>
      <c r="F94" s="17" t="s">
        <v>319</v>
      </c>
      <c r="G94" s="24">
        <v>44884</v>
      </c>
      <c r="H94" s="26">
        <v>286</v>
      </c>
      <c r="I94" s="24" t="s">
        <v>417</v>
      </c>
      <c r="J94" s="25" t="s">
        <v>204</v>
      </c>
      <c r="K94" s="24">
        <v>45308</v>
      </c>
      <c r="L94" s="26">
        <v>157</v>
      </c>
      <c r="M94" s="24">
        <v>45464</v>
      </c>
      <c r="N94" s="24" t="s">
        <v>411</v>
      </c>
      <c r="O94" s="24">
        <v>45443</v>
      </c>
      <c r="Q94" s="1" t="s">
        <v>5</v>
      </c>
      <c r="R94" s="1">
        <v>14304.5</v>
      </c>
    </row>
    <row r="95" spans="1:21" ht="28.8" x14ac:dyDescent="0.3">
      <c r="A95" s="58"/>
      <c r="B95" s="52"/>
      <c r="C95" s="1" t="s">
        <v>33</v>
      </c>
      <c r="D95" s="1" t="s">
        <v>131</v>
      </c>
      <c r="E95" s="17" t="s">
        <v>220</v>
      </c>
      <c r="F95" s="17"/>
      <c r="G95" s="24">
        <v>45307</v>
      </c>
      <c r="H95" s="26">
        <v>42</v>
      </c>
      <c r="I95" s="26" t="s">
        <v>200</v>
      </c>
      <c r="J95" s="26" t="s">
        <v>200</v>
      </c>
      <c r="K95" s="24" t="s">
        <v>200</v>
      </c>
      <c r="L95" s="24" t="s">
        <v>200</v>
      </c>
      <c r="M95" s="24">
        <v>45348</v>
      </c>
      <c r="N95" s="24" t="s">
        <v>410</v>
      </c>
      <c r="O95" s="24">
        <v>45348</v>
      </c>
      <c r="Q95" s="1" t="s">
        <v>2</v>
      </c>
      <c r="R95" s="1">
        <v>1200</v>
      </c>
    </row>
    <row r="96" spans="1:21" ht="72" x14ac:dyDescent="0.3">
      <c r="A96" s="58"/>
      <c r="B96" s="52"/>
      <c r="C96" s="1" t="s">
        <v>348</v>
      </c>
      <c r="D96" s="7" t="s">
        <v>188</v>
      </c>
      <c r="E96" s="17" t="s">
        <v>278</v>
      </c>
      <c r="F96" s="17" t="s">
        <v>319</v>
      </c>
      <c r="G96" s="24">
        <v>44884</v>
      </c>
      <c r="H96" s="26">
        <v>286</v>
      </c>
      <c r="I96" s="24" t="s">
        <v>405</v>
      </c>
      <c r="J96" s="25" t="s">
        <v>204</v>
      </c>
      <c r="K96" s="24">
        <v>45308</v>
      </c>
      <c r="L96" s="26">
        <v>142</v>
      </c>
      <c r="M96" s="24">
        <v>45449</v>
      </c>
      <c r="N96" s="24" t="s">
        <v>411</v>
      </c>
      <c r="O96" s="24">
        <v>45443</v>
      </c>
      <c r="Q96" s="1" t="s">
        <v>3</v>
      </c>
      <c r="R96" s="1">
        <f t="shared" ref="R96" si="17">U96+V96+W96</f>
        <v>33000</v>
      </c>
      <c r="U96">
        <v>33000</v>
      </c>
    </row>
    <row r="97" spans="1:21" ht="72" x14ac:dyDescent="0.3">
      <c r="A97" s="58"/>
      <c r="B97" s="52"/>
      <c r="C97" s="7" t="s">
        <v>32</v>
      </c>
      <c r="D97" s="1" t="s">
        <v>130</v>
      </c>
      <c r="E97" s="17" t="s">
        <v>203</v>
      </c>
      <c r="F97" s="17" t="s">
        <v>319</v>
      </c>
      <c r="G97" s="24">
        <v>44884</v>
      </c>
      <c r="H97" s="26">
        <v>286</v>
      </c>
      <c r="I97" s="24" t="s">
        <v>405</v>
      </c>
      <c r="J97" s="25" t="s">
        <v>204</v>
      </c>
      <c r="K97" s="24">
        <v>45308</v>
      </c>
      <c r="L97" s="26">
        <v>142</v>
      </c>
      <c r="M97" s="24">
        <v>45449</v>
      </c>
      <c r="N97" s="24" t="s">
        <v>411</v>
      </c>
      <c r="O97" s="24">
        <v>45443</v>
      </c>
      <c r="Q97" s="1" t="s">
        <v>12</v>
      </c>
      <c r="R97" s="1">
        <v>2669.12</v>
      </c>
    </row>
    <row r="98" spans="1:21" ht="46.95" customHeight="1" x14ac:dyDescent="0.3">
      <c r="A98" s="58"/>
      <c r="B98" s="52"/>
      <c r="C98" s="7" t="s">
        <v>359</v>
      </c>
      <c r="D98" s="1" t="s">
        <v>131</v>
      </c>
      <c r="E98" s="17" t="s">
        <v>260</v>
      </c>
      <c r="F98" s="17"/>
      <c r="G98" s="24">
        <v>45307</v>
      </c>
      <c r="H98" s="26">
        <v>42</v>
      </c>
      <c r="I98" s="26" t="s">
        <v>200</v>
      </c>
      <c r="J98" s="26" t="s">
        <v>200</v>
      </c>
      <c r="K98" s="24" t="s">
        <v>200</v>
      </c>
      <c r="L98" s="24" t="s">
        <v>200</v>
      </c>
      <c r="M98" s="24">
        <v>45348</v>
      </c>
      <c r="N98" s="24" t="s">
        <v>410</v>
      </c>
      <c r="O98" s="24">
        <v>45348</v>
      </c>
      <c r="Q98" s="1" t="s">
        <v>12</v>
      </c>
      <c r="R98" s="1">
        <v>2669.12</v>
      </c>
    </row>
    <row r="99" spans="1:21" ht="28.8" x14ac:dyDescent="0.3">
      <c r="A99" s="58"/>
      <c r="B99" s="52" t="s">
        <v>73</v>
      </c>
      <c r="C99" s="1" t="s">
        <v>360</v>
      </c>
      <c r="D99" s="1" t="s">
        <v>130</v>
      </c>
      <c r="E99" s="17" t="s">
        <v>231</v>
      </c>
      <c r="F99" s="17" t="s">
        <v>326</v>
      </c>
      <c r="G99" s="24">
        <v>45287</v>
      </c>
      <c r="H99" s="26">
        <v>90</v>
      </c>
      <c r="I99" s="24" t="s">
        <v>200</v>
      </c>
      <c r="J99" s="26" t="s">
        <v>200</v>
      </c>
      <c r="K99" s="24" t="s">
        <v>200</v>
      </c>
      <c r="L99" s="24" t="s">
        <v>200</v>
      </c>
      <c r="M99" s="24">
        <v>45377</v>
      </c>
      <c r="N99" s="24" t="s">
        <v>411</v>
      </c>
      <c r="O99" s="24">
        <v>45377</v>
      </c>
      <c r="Q99" s="1" t="s">
        <v>8</v>
      </c>
      <c r="R99" s="6">
        <v>10000</v>
      </c>
    </row>
    <row r="100" spans="1:21" ht="86.4" x14ac:dyDescent="0.3">
      <c r="A100" s="58"/>
      <c r="B100" s="52"/>
      <c r="C100" s="2" t="s">
        <v>343</v>
      </c>
      <c r="D100" s="1" t="s">
        <v>130</v>
      </c>
      <c r="E100" s="17" t="s">
        <v>232</v>
      </c>
      <c r="F100" s="17" t="s">
        <v>320</v>
      </c>
      <c r="G100" s="24">
        <v>44884</v>
      </c>
      <c r="H100" s="26">
        <v>286</v>
      </c>
      <c r="I100" s="24" t="s">
        <v>233</v>
      </c>
      <c r="J100" s="25" t="s">
        <v>204</v>
      </c>
      <c r="K100" s="24">
        <v>45378</v>
      </c>
      <c r="L100" s="26">
        <v>91</v>
      </c>
      <c r="M100" s="24">
        <v>45468</v>
      </c>
      <c r="N100" s="24" t="s">
        <v>411</v>
      </c>
      <c r="O100" s="24">
        <v>45443</v>
      </c>
      <c r="Q100" s="1" t="s">
        <v>14</v>
      </c>
      <c r="R100" s="3">
        <f>SUM(R43:R99)</f>
        <v>710252.8899999999</v>
      </c>
    </row>
    <row r="101" spans="1:21" ht="100.8" x14ac:dyDescent="0.3">
      <c r="A101" s="58"/>
      <c r="B101" s="52"/>
      <c r="C101" s="1" t="s">
        <v>205</v>
      </c>
      <c r="D101" s="1" t="s">
        <v>130</v>
      </c>
      <c r="E101" s="17" t="s">
        <v>315</v>
      </c>
      <c r="F101" s="17" t="s">
        <v>320</v>
      </c>
      <c r="G101" s="24">
        <v>45314</v>
      </c>
      <c r="H101" s="25">
        <v>60</v>
      </c>
      <c r="I101" s="24" t="s">
        <v>200</v>
      </c>
      <c r="J101" s="27" t="s">
        <v>200</v>
      </c>
      <c r="K101" s="24" t="s">
        <v>200</v>
      </c>
      <c r="L101" s="24" t="s">
        <v>200</v>
      </c>
      <c r="M101" s="24">
        <v>45373</v>
      </c>
      <c r="N101" s="24" t="s">
        <v>411</v>
      </c>
      <c r="O101" s="24">
        <v>45373</v>
      </c>
      <c r="Q101" s="1" t="s">
        <v>2</v>
      </c>
      <c r="R101" s="1">
        <f t="shared" ref="R101" si="18">U101+V101+W101</f>
        <v>6664</v>
      </c>
      <c r="U101">
        <f>1666*4</f>
        <v>6664</v>
      </c>
    </row>
    <row r="102" spans="1:21" ht="72" x14ac:dyDescent="0.3">
      <c r="A102" s="58"/>
      <c r="B102" s="52"/>
      <c r="C102" s="1" t="s">
        <v>346</v>
      </c>
      <c r="D102" s="7" t="s">
        <v>131</v>
      </c>
      <c r="E102" s="17" t="s">
        <v>235</v>
      </c>
      <c r="F102" s="17" t="s">
        <v>326</v>
      </c>
      <c r="G102" s="24">
        <v>44884</v>
      </c>
      <c r="H102" s="26">
        <v>286</v>
      </c>
      <c r="I102" s="24" t="s">
        <v>233</v>
      </c>
      <c r="J102" s="25" t="s">
        <v>204</v>
      </c>
      <c r="K102" s="24">
        <v>45378</v>
      </c>
      <c r="L102" s="26">
        <v>91</v>
      </c>
      <c r="M102" s="24">
        <v>45468</v>
      </c>
      <c r="N102" s="24" t="s">
        <v>411</v>
      </c>
      <c r="O102" s="24">
        <v>45443</v>
      </c>
      <c r="Q102" s="1" t="s">
        <v>3</v>
      </c>
      <c r="R102" s="1">
        <f t="shared" ref="R102:R103" si="19">U102+V102+W102</f>
        <v>33000</v>
      </c>
      <c r="U102">
        <v>33000</v>
      </c>
    </row>
    <row r="103" spans="1:21" ht="120.6" customHeight="1" x14ac:dyDescent="0.3">
      <c r="A103" s="58"/>
      <c r="B103" s="52"/>
      <c r="C103" s="1" t="s">
        <v>20</v>
      </c>
      <c r="D103" s="1" t="s">
        <v>130</v>
      </c>
      <c r="E103" s="17" t="s">
        <v>234</v>
      </c>
      <c r="F103" s="17" t="s">
        <v>326</v>
      </c>
      <c r="G103" s="24">
        <v>44884</v>
      </c>
      <c r="H103" s="26">
        <v>286</v>
      </c>
      <c r="I103" s="24" t="s">
        <v>233</v>
      </c>
      <c r="J103" s="25" t="s">
        <v>204</v>
      </c>
      <c r="K103" s="24">
        <v>45378</v>
      </c>
      <c r="L103" s="26">
        <v>91</v>
      </c>
      <c r="M103" s="24">
        <v>45468</v>
      </c>
      <c r="N103" s="24" t="s">
        <v>411</v>
      </c>
      <c r="O103" s="24">
        <v>45443</v>
      </c>
      <c r="Q103" s="1" t="s">
        <v>3</v>
      </c>
      <c r="R103" s="1">
        <f t="shared" si="19"/>
        <v>33000</v>
      </c>
      <c r="U103">
        <v>33000</v>
      </c>
    </row>
    <row r="104" spans="1:21" ht="86.4" x14ac:dyDescent="0.3">
      <c r="A104" s="58"/>
      <c r="B104" s="52"/>
      <c r="C104" s="1" t="s">
        <v>77</v>
      </c>
      <c r="D104" s="1" t="s">
        <v>131</v>
      </c>
      <c r="E104" s="17" t="s">
        <v>261</v>
      </c>
      <c r="F104" s="17" t="s">
        <v>326</v>
      </c>
      <c r="G104" s="24">
        <v>45307</v>
      </c>
      <c r="H104" s="26">
        <v>42</v>
      </c>
      <c r="I104" s="26" t="s">
        <v>301</v>
      </c>
      <c r="J104" s="26" t="s">
        <v>198</v>
      </c>
      <c r="K104" s="24">
        <v>45372</v>
      </c>
      <c r="L104" s="26">
        <v>65</v>
      </c>
      <c r="M104" s="24">
        <v>45436</v>
      </c>
      <c r="N104" s="24" t="s">
        <v>411</v>
      </c>
      <c r="O104" s="24">
        <v>45436</v>
      </c>
      <c r="R104" s="4"/>
    </row>
    <row r="105" spans="1:21" ht="28.8" x14ac:dyDescent="0.3">
      <c r="A105" s="58"/>
      <c r="B105" s="52"/>
      <c r="C105" s="1" t="s">
        <v>361</v>
      </c>
      <c r="D105" s="1" t="s">
        <v>131</v>
      </c>
      <c r="E105" s="17" t="s">
        <v>215</v>
      </c>
      <c r="F105" s="17"/>
      <c r="G105" s="24">
        <v>45307</v>
      </c>
      <c r="H105" s="26">
        <v>42</v>
      </c>
      <c r="I105" s="26" t="s">
        <v>200</v>
      </c>
      <c r="J105" s="26" t="s">
        <v>200</v>
      </c>
      <c r="K105" s="24" t="s">
        <v>200</v>
      </c>
      <c r="L105" s="24" t="s">
        <v>200</v>
      </c>
      <c r="M105" s="24">
        <v>45348</v>
      </c>
      <c r="N105" s="24" t="s">
        <v>410</v>
      </c>
      <c r="O105" s="24">
        <v>45348</v>
      </c>
      <c r="R105" s="4"/>
    </row>
    <row r="106" spans="1:21" ht="28.8" x14ac:dyDescent="0.3">
      <c r="A106" s="58"/>
      <c r="B106" s="52" t="s">
        <v>79</v>
      </c>
      <c r="C106" s="1" t="s">
        <v>360</v>
      </c>
      <c r="D106" s="1" t="s">
        <v>130</v>
      </c>
      <c r="E106" s="17" t="s">
        <v>231</v>
      </c>
      <c r="F106" s="17" t="s">
        <v>326</v>
      </c>
      <c r="G106" s="24">
        <v>45287</v>
      </c>
      <c r="H106" s="26">
        <v>90</v>
      </c>
      <c r="I106" s="24" t="s">
        <v>200</v>
      </c>
      <c r="J106" s="26" t="s">
        <v>200</v>
      </c>
      <c r="K106" s="24" t="s">
        <v>200</v>
      </c>
      <c r="L106" s="24" t="s">
        <v>200</v>
      </c>
      <c r="M106" s="24">
        <v>45377</v>
      </c>
      <c r="N106" s="24" t="s">
        <v>411</v>
      </c>
      <c r="O106" s="24">
        <v>45377</v>
      </c>
    </row>
    <row r="107" spans="1:21" ht="72" x14ac:dyDescent="0.3">
      <c r="A107" s="58"/>
      <c r="B107" s="52"/>
      <c r="C107" s="1" t="s">
        <v>362</v>
      </c>
      <c r="D107" s="1" t="s">
        <v>130</v>
      </c>
      <c r="E107" s="17" t="s">
        <v>212</v>
      </c>
      <c r="F107" s="17" t="s">
        <v>319</v>
      </c>
      <c r="G107" s="24">
        <v>44884</v>
      </c>
      <c r="H107" s="26">
        <f>286</f>
        <v>286</v>
      </c>
      <c r="I107" s="24" t="s">
        <v>417</v>
      </c>
      <c r="J107" s="25" t="s">
        <v>204</v>
      </c>
      <c r="K107" s="24">
        <v>45308</v>
      </c>
      <c r="L107" s="26">
        <v>157</v>
      </c>
      <c r="M107" s="24">
        <v>45464</v>
      </c>
      <c r="N107" s="24" t="s">
        <v>411</v>
      </c>
      <c r="O107" s="24">
        <v>45443</v>
      </c>
    </row>
    <row r="108" spans="1:21" ht="28.8" x14ac:dyDescent="0.3">
      <c r="A108" s="58"/>
      <c r="B108" s="52"/>
      <c r="C108" s="1" t="s">
        <v>33</v>
      </c>
      <c r="D108" s="1" t="s">
        <v>131</v>
      </c>
      <c r="E108" s="17" t="s">
        <v>216</v>
      </c>
      <c r="F108" s="17"/>
      <c r="G108" s="24">
        <v>45307</v>
      </c>
      <c r="H108" s="26">
        <v>42</v>
      </c>
      <c r="I108" s="26" t="s">
        <v>200</v>
      </c>
      <c r="J108" s="26" t="s">
        <v>200</v>
      </c>
      <c r="K108" s="24" t="s">
        <v>200</v>
      </c>
      <c r="L108" s="24" t="s">
        <v>200</v>
      </c>
      <c r="M108" s="24">
        <v>45348</v>
      </c>
      <c r="N108" s="24" t="s">
        <v>410</v>
      </c>
      <c r="O108" s="24">
        <v>45348</v>
      </c>
    </row>
    <row r="109" spans="1:21" ht="64.8" customHeight="1" x14ac:dyDescent="0.3">
      <c r="A109" s="58"/>
      <c r="B109" s="52"/>
      <c r="C109" s="1" t="s">
        <v>348</v>
      </c>
      <c r="D109" s="7" t="s">
        <v>188</v>
      </c>
      <c r="E109" s="17" t="s">
        <v>269</v>
      </c>
      <c r="F109" s="17"/>
      <c r="G109" s="24">
        <v>45307</v>
      </c>
      <c r="H109" s="26">
        <v>42</v>
      </c>
      <c r="I109" s="26" t="s">
        <v>200</v>
      </c>
      <c r="J109" s="26" t="s">
        <v>200</v>
      </c>
      <c r="K109" s="24" t="s">
        <v>200</v>
      </c>
      <c r="L109" s="24" t="s">
        <v>200</v>
      </c>
      <c r="M109" s="24">
        <v>45348</v>
      </c>
      <c r="N109" s="24" t="s">
        <v>410</v>
      </c>
      <c r="O109" s="24">
        <v>45348</v>
      </c>
      <c r="Q109" s="1" t="s">
        <v>3</v>
      </c>
      <c r="R109" s="1">
        <f t="shared" ref="R109" si="20">U109+V109+W109</f>
        <v>33000</v>
      </c>
      <c r="U109">
        <v>33000</v>
      </c>
    </row>
    <row r="110" spans="1:21" ht="72" x14ac:dyDescent="0.3">
      <c r="A110" s="58"/>
      <c r="B110" s="52"/>
      <c r="C110" s="7" t="s">
        <v>32</v>
      </c>
      <c r="D110" s="1" t="s">
        <v>130</v>
      </c>
      <c r="E110" s="17" t="s">
        <v>311</v>
      </c>
      <c r="F110" s="17" t="s">
        <v>319</v>
      </c>
      <c r="G110" s="24">
        <v>44884</v>
      </c>
      <c r="H110" s="26">
        <f>286</f>
        <v>286</v>
      </c>
      <c r="I110" s="24" t="s">
        <v>405</v>
      </c>
      <c r="J110" s="25" t="s">
        <v>204</v>
      </c>
      <c r="K110" s="24">
        <v>45308</v>
      </c>
      <c r="L110" s="26">
        <v>142</v>
      </c>
      <c r="M110" s="24">
        <v>45449</v>
      </c>
      <c r="N110" s="24" t="s">
        <v>411</v>
      </c>
      <c r="O110" s="24">
        <v>45443</v>
      </c>
    </row>
    <row r="111" spans="1:21" ht="72" x14ac:dyDescent="0.3">
      <c r="A111" s="58"/>
      <c r="B111" s="52"/>
      <c r="C111" s="1" t="s">
        <v>29</v>
      </c>
      <c r="D111" s="7" t="s">
        <v>131</v>
      </c>
      <c r="E111" s="17" t="s">
        <v>279</v>
      </c>
      <c r="F111" s="17" t="s">
        <v>391</v>
      </c>
      <c r="G111" s="24">
        <v>45307</v>
      </c>
      <c r="H111" s="26">
        <v>42</v>
      </c>
      <c r="I111" s="26" t="s">
        <v>376</v>
      </c>
      <c r="J111" s="26" t="s">
        <v>198</v>
      </c>
      <c r="K111" s="24">
        <v>45349</v>
      </c>
      <c r="L111" s="26">
        <v>42</v>
      </c>
      <c r="M111" s="24">
        <v>45390</v>
      </c>
      <c r="N111" s="24" t="s">
        <v>411</v>
      </c>
      <c r="O111" s="24">
        <v>45390</v>
      </c>
    </row>
    <row r="112" spans="1:21" ht="28.8" x14ac:dyDescent="0.3">
      <c r="A112" s="58"/>
      <c r="B112" s="52" t="s">
        <v>82</v>
      </c>
      <c r="C112" s="1" t="s">
        <v>345</v>
      </c>
      <c r="D112" s="7" t="s">
        <v>131</v>
      </c>
      <c r="E112" s="17" t="s">
        <v>216</v>
      </c>
      <c r="F112" s="17"/>
      <c r="G112" s="24">
        <v>45307</v>
      </c>
      <c r="H112" s="26">
        <v>42</v>
      </c>
      <c r="I112" s="26" t="s">
        <v>200</v>
      </c>
      <c r="J112" s="26" t="s">
        <v>200</v>
      </c>
      <c r="K112" s="24" t="s">
        <v>200</v>
      </c>
      <c r="L112" s="24" t="s">
        <v>200</v>
      </c>
      <c r="M112" s="24">
        <v>45348</v>
      </c>
      <c r="N112" s="24" t="s">
        <v>410</v>
      </c>
      <c r="O112" s="24">
        <v>45348</v>
      </c>
    </row>
    <row r="113" spans="1:21" ht="62.4" customHeight="1" x14ac:dyDescent="0.3">
      <c r="A113" s="58"/>
      <c r="B113" s="52"/>
      <c r="C113" s="1" t="s">
        <v>346</v>
      </c>
      <c r="D113" s="7" t="s">
        <v>131</v>
      </c>
      <c r="E113" s="17" t="s">
        <v>269</v>
      </c>
      <c r="F113" s="17"/>
      <c r="G113" s="24">
        <v>45307</v>
      </c>
      <c r="H113" s="26">
        <v>42</v>
      </c>
      <c r="I113" s="26" t="s">
        <v>200</v>
      </c>
      <c r="J113" s="26" t="s">
        <v>200</v>
      </c>
      <c r="K113" s="24" t="s">
        <v>200</v>
      </c>
      <c r="L113" s="24" t="s">
        <v>200</v>
      </c>
      <c r="M113" s="24">
        <v>45348</v>
      </c>
      <c r="N113" s="24" t="s">
        <v>410</v>
      </c>
      <c r="O113" s="24">
        <v>45348</v>
      </c>
      <c r="Q113" s="1" t="s">
        <v>3</v>
      </c>
      <c r="R113" s="1">
        <f t="shared" ref="R113" si="21">U113+V113+W113</f>
        <v>33000</v>
      </c>
      <c r="U113">
        <v>33000</v>
      </c>
    </row>
    <row r="114" spans="1:21" ht="72" x14ac:dyDescent="0.3">
      <c r="A114" s="58"/>
      <c r="B114" s="52"/>
      <c r="C114" s="7" t="s">
        <v>32</v>
      </c>
      <c r="D114" s="1" t="s">
        <v>130</v>
      </c>
      <c r="E114" s="17" t="s">
        <v>311</v>
      </c>
      <c r="F114" s="17" t="s">
        <v>319</v>
      </c>
      <c r="G114" s="24">
        <v>44884</v>
      </c>
      <c r="H114" s="26">
        <f>286</f>
        <v>286</v>
      </c>
      <c r="I114" s="24" t="s">
        <v>405</v>
      </c>
      <c r="J114" s="25" t="s">
        <v>204</v>
      </c>
      <c r="K114" s="24">
        <v>45308</v>
      </c>
      <c r="L114" s="26">
        <v>142</v>
      </c>
      <c r="M114" s="24">
        <v>45449</v>
      </c>
      <c r="N114" s="24" t="s">
        <v>411</v>
      </c>
      <c r="O114" s="24">
        <v>45443</v>
      </c>
    </row>
    <row r="115" spans="1:21" ht="28.8" x14ac:dyDescent="0.3">
      <c r="A115" s="58"/>
      <c r="B115" s="52"/>
      <c r="C115" s="1" t="s">
        <v>363</v>
      </c>
      <c r="D115" s="7" t="s">
        <v>131</v>
      </c>
      <c r="E115" s="17" t="s">
        <v>215</v>
      </c>
      <c r="F115" s="17"/>
      <c r="G115" s="24">
        <v>45307</v>
      </c>
      <c r="H115" s="26">
        <v>42</v>
      </c>
      <c r="I115" s="26" t="s">
        <v>200</v>
      </c>
      <c r="J115" s="26" t="s">
        <v>200</v>
      </c>
      <c r="K115" s="24" t="s">
        <v>200</v>
      </c>
      <c r="L115" s="24" t="s">
        <v>200</v>
      </c>
      <c r="M115" s="24">
        <v>45348</v>
      </c>
      <c r="N115" s="24" t="s">
        <v>410</v>
      </c>
      <c r="O115" s="24">
        <v>45348</v>
      </c>
    </row>
    <row r="116" spans="1:21" ht="72" x14ac:dyDescent="0.3">
      <c r="A116" s="58"/>
      <c r="B116" s="59" t="s">
        <v>83</v>
      </c>
      <c r="C116" s="1" t="s">
        <v>58</v>
      </c>
      <c r="D116" s="7" t="s">
        <v>131</v>
      </c>
      <c r="E116" s="17" t="s">
        <v>238</v>
      </c>
      <c r="F116" s="17" t="s">
        <v>326</v>
      </c>
      <c r="G116" s="24">
        <v>45307</v>
      </c>
      <c r="H116" s="26">
        <v>42</v>
      </c>
      <c r="I116" s="28" t="s">
        <v>239</v>
      </c>
      <c r="J116" s="25" t="s">
        <v>198</v>
      </c>
      <c r="K116" s="24">
        <v>45403</v>
      </c>
      <c r="L116" s="26">
        <v>42</v>
      </c>
      <c r="M116" s="24">
        <v>45444</v>
      </c>
      <c r="N116" s="24" t="s">
        <v>411</v>
      </c>
      <c r="O116" s="24">
        <v>45443</v>
      </c>
      <c r="Q116" s="1" t="s">
        <v>5</v>
      </c>
      <c r="R116" s="1">
        <v>14304.5</v>
      </c>
    </row>
    <row r="117" spans="1:21" ht="72" x14ac:dyDescent="0.3">
      <c r="A117" s="58"/>
      <c r="B117" s="56"/>
      <c r="C117" s="1" t="s">
        <v>74</v>
      </c>
      <c r="D117" s="1" t="s">
        <v>130</v>
      </c>
      <c r="E117" s="41" t="s">
        <v>262</v>
      </c>
      <c r="F117" s="17" t="s">
        <v>326</v>
      </c>
      <c r="G117" s="24">
        <v>44884</v>
      </c>
      <c r="H117" s="26">
        <f>286</f>
        <v>286</v>
      </c>
      <c r="I117" s="24" t="s">
        <v>236</v>
      </c>
      <c r="J117" s="25" t="s">
        <v>237</v>
      </c>
      <c r="K117" s="24">
        <v>45288</v>
      </c>
      <c r="L117" s="26">
        <v>115</v>
      </c>
      <c r="M117" s="24">
        <v>45402</v>
      </c>
      <c r="N117" s="24" t="s">
        <v>411</v>
      </c>
      <c r="O117" s="24">
        <v>45402</v>
      </c>
    </row>
    <row r="118" spans="1:21" ht="72" x14ac:dyDescent="0.3">
      <c r="A118" s="58"/>
      <c r="B118" s="56"/>
      <c r="C118" s="1" t="s">
        <v>364</v>
      </c>
      <c r="D118" s="7" t="s">
        <v>131</v>
      </c>
      <c r="E118" s="17" t="s">
        <v>240</v>
      </c>
      <c r="F118" s="17" t="s">
        <v>326</v>
      </c>
      <c r="G118" s="24">
        <v>45307</v>
      </c>
      <c r="H118" s="26">
        <v>42</v>
      </c>
      <c r="I118" s="28" t="s">
        <v>239</v>
      </c>
      <c r="J118" s="25" t="s">
        <v>198</v>
      </c>
      <c r="K118" s="24">
        <v>45403</v>
      </c>
      <c r="L118" s="26">
        <v>42</v>
      </c>
      <c r="M118" s="24">
        <v>45444</v>
      </c>
      <c r="N118" s="24" t="s">
        <v>411</v>
      </c>
      <c r="O118" s="24">
        <v>45443</v>
      </c>
    </row>
    <row r="119" spans="1:21" ht="72" x14ac:dyDescent="0.3">
      <c r="A119" s="58"/>
      <c r="B119" s="56"/>
      <c r="C119" s="1" t="s">
        <v>171</v>
      </c>
      <c r="D119" s="1" t="s">
        <v>130</v>
      </c>
      <c r="E119" s="17" t="s">
        <v>241</v>
      </c>
      <c r="F119" s="17" t="s">
        <v>326</v>
      </c>
      <c r="G119" s="24">
        <v>44884</v>
      </c>
      <c r="H119" s="26">
        <v>286</v>
      </c>
      <c r="I119" s="24" t="s">
        <v>233</v>
      </c>
      <c r="J119" s="25" t="s">
        <v>204</v>
      </c>
      <c r="K119" s="24">
        <v>45378</v>
      </c>
      <c r="L119" s="26">
        <v>91</v>
      </c>
      <c r="M119" s="24">
        <v>45468</v>
      </c>
      <c r="N119" s="24" t="s">
        <v>411</v>
      </c>
      <c r="O119" s="24">
        <v>45443</v>
      </c>
    </row>
    <row r="120" spans="1:21" ht="72" x14ac:dyDescent="0.3">
      <c r="A120" s="58"/>
      <c r="B120" s="56"/>
      <c r="C120" s="1" t="s">
        <v>85</v>
      </c>
      <c r="D120" s="1" t="s">
        <v>130</v>
      </c>
      <c r="E120" s="17" t="s">
        <v>241</v>
      </c>
      <c r="F120" s="17" t="s">
        <v>326</v>
      </c>
      <c r="G120" s="24">
        <v>44884</v>
      </c>
      <c r="H120" s="26">
        <v>286</v>
      </c>
      <c r="I120" s="24" t="s">
        <v>233</v>
      </c>
      <c r="J120" s="25" t="s">
        <v>204</v>
      </c>
      <c r="K120" s="24">
        <v>45378</v>
      </c>
      <c r="L120" s="26">
        <v>91</v>
      </c>
      <c r="M120" s="24">
        <v>45468</v>
      </c>
      <c r="N120" s="24" t="s">
        <v>411</v>
      </c>
      <c r="O120" s="24">
        <v>45443</v>
      </c>
    </row>
    <row r="121" spans="1:21" ht="72" x14ac:dyDescent="0.3">
      <c r="A121" s="58"/>
      <c r="B121" s="56"/>
      <c r="C121" s="1" t="s">
        <v>365</v>
      </c>
      <c r="D121" s="1" t="s">
        <v>130</v>
      </c>
      <c r="E121" s="17" t="s">
        <v>241</v>
      </c>
      <c r="F121" s="17" t="s">
        <v>326</v>
      </c>
      <c r="G121" s="24">
        <v>44884</v>
      </c>
      <c r="H121" s="26">
        <v>286</v>
      </c>
      <c r="I121" s="24" t="s">
        <v>233</v>
      </c>
      <c r="J121" s="25" t="s">
        <v>204</v>
      </c>
      <c r="K121" s="24">
        <v>45378</v>
      </c>
      <c r="L121" s="26">
        <v>91</v>
      </c>
      <c r="M121" s="24">
        <v>45468</v>
      </c>
      <c r="N121" s="24" t="s">
        <v>411</v>
      </c>
      <c r="O121" s="24">
        <v>45443</v>
      </c>
    </row>
    <row r="122" spans="1:21" ht="72" x14ac:dyDescent="0.3">
      <c r="A122" s="58"/>
      <c r="B122" s="56"/>
      <c r="C122" s="1" t="s">
        <v>366</v>
      </c>
      <c r="D122" s="1" t="s">
        <v>130</v>
      </c>
      <c r="E122" s="17" t="s">
        <v>241</v>
      </c>
      <c r="F122" s="17" t="s">
        <v>326</v>
      </c>
      <c r="G122" s="24">
        <v>44884</v>
      </c>
      <c r="H122" s="26">
        <v>286</v>
      </c>
      <c r="I122" s="24" t="s">
        <v>233</v>
      </c>
      <c r="J122" s="25" t="s">
        <v>204</v>
      </c>
      <c r="K122" s="24">
        <v>45378</v>
      </c>
      <c r="L122" s="26">
        <v>91</v>
      </c>
      <c r="M122" s="24">
        <v>45468</v>
      </c>
      <c r="N122" s="24" t="s">
        <v>411</v>
      </c>
      <c r="O122" s="24">
        <v>45443</v>
      </c>
    </row>
    <row r="123" spans="1:21" ht="72" x14ac:dyDescent="0.3">
      <c r="A123" s="58"/>
      <c r="B123" s="57"/>
      <c r="C123" s="7" t="s">
        <v>367</v>
      </c>
      <c r="D123" s="1" t="s">
        <v>130</v>
      </c>
      <c r="E123" s="17" t="s">
        <v>280</v>
      </c>
      <c r="F123" s="17" t="s">
        <v>319</v>
      </c>
      <c r="G123" s="24">
        <v>44884</v>
      </c>
      <c r="H123" s="26">
        <f>286</f>
        <v>286</v>
      </c>
      <c r="I123" s="24" t="s">
        <v>405</v>
      </c>
      <c r="J123" s="25" t="s">
        <v>204</v>
      </c>
      <c r="K123" s="24">
        <v>45308</v>
      </c>
      <c r="L123" s="26">
        <v>142</v>
      </c>
      <c r="M123" s="24">
        <v>45449</v>
      </c>
      <c r="N123" s="24" t="s">
        <v>411</v>
      </c>
      <c r="O123" s="24">
        <v>45443</v>
      </c>
    </row>
    <row r="124" spans="1:21" ht="72" x14ac:dyDescent="0.3">
      <c r="A124" s="58"/>
      <c r="B124" s="52" t="s">
        <v>88</v>
      </c>
      <c r="C124" s="1" t="s">
        <v>360</v>
      </c>
      <c r="D124" s="1" t="s">
        <v>130</v>
      </c>
      <c r="E124" s="17" t="s">
        <v>262</v>
      </c>
      <c r="F124" s="17" t="s">
        <v>326</v>
      </c>
      <c r="G124" s="24">
        <v>44884</v>
      </c>
      <c r="H124" s="26">
        <f>286</f>
        <v>286</v>
      </c>
      <c r="I124" s="24" t="s">
        <v>236</v>
      </c>
      <c r="J124" s="25" t="s">
        <v>237</v>
      </c>
      <c r="K124" s="24">
        <v>45288</v>
      </c>
      <c r="L124" s="26">
        <v>115</v>
      </c>
      <c r="M124" s="24">
        <v>45402</v>
      </c>
      <c r="N124" s="24" t="s">
        <v>411</v>
      </c>
      <c r="O124" s="24">
        <v>45402</v>
      </c>
    </row>
    <row r="125" spans="1:21" ht="72" x14ac:dyDescent="0.3">
      <c r="A125" s="58"/>
      <c r="B125" s="52"/>
      <c r="C125" s="1" t="s">
        <v>187</v>
      </c>
      <c r="D125" s="7" t="s">
        <v>131</v>
      </c>
      <c r="E125" s="17" t="s">
        <v>240</v>
      </c>
      <c r="F125" s="17" t="s">
        <v>326</v>
      </c>
      <c r="G125" s="24">
        <v>45307</v>
      </c>
      <c r="H125" s="26">
        <v>42</v>
      </c>
      <c r="I125" s="28" t="s">
        <v>239</v>
      </c>
      <c r="J125" s="25" t="s">
        <v>198</v>
      </c>
      <c r="K125" s="24">
        <v>45403</v>
      </c>
      <c r="L125" s="26">
        <v>42</v>
      </c>
      <c r="M125" s="24">
        <v>45444</v>
      </c>
      <c r="N125" s="24" t="s">
        <v>411</v>
      </c>
      <c r="O125" s="24">
        <v>45443</v>
      </c>
      <c r="Q125" s="1" t="s">
        <v>3</v>
      </c>
      <c r="R125" s="1">
        <f t="shared" ref="R125" si="22">U125+V125+W125</f>
        <v>33000</v>
      </c>
      <c r="U125">
        <v>33000</v>
      </c>
    </row>
    <row r="126" spans="1:21" ht="72" x14ac:dyDescent="0.3">
      <c r="A126" s="58"/>
      <c r="B126" s="52"/>
      <c r="C126" s="1" t="s">
        <v>362</v>
      </c>
      <c r="D126" s="1" t="s">
        <v>130</v>
      </c>
      <c r="E126" s="17" t="s">
        <v>241</v>
      </c>
      <c r="F126" s="17" t="s">
        <v>326</v>
      </c>
      <c r="G126" s="24">
        <v>44884</v>
      </c>
      <c r="H126" s="26">
        <v>286</v>
      </c>
      <c r="I126" s="24" t="s">
        <v>233</v>
      </c>
      <c r="J126" s="25" t="s">
        <v>204</v>
      </c>
      <c r="K126" s="24">
        <v>45378</v>
      </c>
      <c r="L126" s="26">
        <v>91</v>
      </c>
      <c r="M126" s="24">
        <v>45468</v>
      </c>
      <c r="N126" s="24" t="s">
        <v>411</v>
      </c>
      <c r="O126" s="24">
        <v>45443</v>
      </c>
    </row>
    <row r="127" spans="1:21" ht="57.6" x14ac:dyDescent="0.3">
      <c r="A127" s="58"/>
      <c r="B127" s="52"/>
      <c r="C127" s="1" t="s">
        <v>281</v>
      </c>
      <c r="D127" s="1" t="s">
        <v>130</v>
      </c>
      <c r="E127" s="38" t="s">
        <v>282</v>
      </c>
      <c r="F127" s="17" t="s">
        <v>327</v>
      </c>
      <c r="G127" s="24">
        <v>45363</v>
      </c>
      <c r="H127" s="25">
        <v>30</v>
      </c>
      <c r="I127" s="24" t="s">
        <v>200</v>
      </c>
      <c r="J127" s="24" t="s">
        <v>200</v>
      </c>
      <c r="K127" s="24" t="s">
        <v>200</v>
      </c>
      <c r="L127" s="26" t="s">
        <v>200</v>
      </c>
      <c r="M127" s="24">
        <v>45392</v>
      </c>
      <c r="N127" s="24" t="s">
        <v>411</v>
      </c>
      <c r="O127" s="24">
        <v>45392</v>
      </c>
    </row>
    <row r="128" spans="1:21" ht="57.6" x14ac:dyDescent="0.3">
      <c r="A128" s="58"/>
      <c r="B128" s="52"/>
      <c r="C128" s="1" t="s">
        <v>29</v>
      </c>
      <c r="D128" s="7" t="s">
        <v>131</v>
      </c>
      <c r="E128" s="17" t="s">
        <v>282</v>
      </c>
      <c r="F128" s="17" t="s">
        <v>327</v>
      </c>
      <c r="G128" s="24">
        <v>45363</v>
      </c>
      <c r="H128" s="25">
        <v>30</v>
      </c>
      <c r="I128" s="24" t="s">
        <v>200</v>
      </c>
      <c r="J128" s="24" t="s">
        <v>200</v>
      </c>
      <c r="K128" s="24" t="s">
        <v>200</v>
      </c>
      <c r="L128" s="26" t="s">
        <v>200</v>
      </c>
      <c r="M128" s="24">
        <v>45392</v>
      </c>
      <c r="N128" s="24" t="s">
        <v>411</v>
      </c>
      <c r="O128" s="24">
        <v>45392</v>
      </c>
    </row>
    <row r="129" spans="1:21" ht="72" x14ac:dyDescent="0.3">
      <c r="A129" s="58"/>
      <c r="B129" s="52"/>
      <c r="C129" s="7" t="s">
        <v>32</v>
      </c>
      <c r="D129" s="1" t="s">
        <v>130</v>
      </c>
      <c r="E129" s="17" t="s">
        <v>311</v>
      </c>
      <c r="F129" s="17" t="s">
        <v>319</v>
      </c>
      <c r="G129" s="24">
        <v>44884</v>
      </c>
      <c r="H129" s="26">
        <f>286</f>
        <v>286</v>
      </c>
      <c r="I129" s="24" t="s">
        <v>405</v>
      </c>
      <c r="J129" s="25" t="s">
        <v>204</v>
      </c>
      <c r="K129" s="24">
        <v>45308</v>
      </c>
      <c r="L129" s="26">
        <v>142</v>
      </c>
      <c r="M129" s="24">
        <v>45449</v>
      </c>
      <c r="N129" s="24" t="s">
        <v>411</v>
      </c>
      <c r="O129" s="24">
        <v>45443</v>
      </c>
    </row>
    <row r="130" spans="1:21" ht="72" x14ac:dyDescent="0.3">
      <c r="A130" s="58"/>
      <c r="B130" s="59" t="s">
        <v>90</v>
      </c>
      <c r="C130" s="1" t="s">
        <v>58</v>
      </c>
      <c r="D130" s="7" t="s">
        <v>131</v>
      </c>
      <c r="E130" s="17" t="s">
        <v>238</v>
      </c>
      <c r="F130" s="17" t="s">
        <v>326</v>
      </c>
      <c r="G130" s="24">
        <v>45307</v>
      </c>
      <c r="H130" s="26">
        <v>42</v>
      </c>
      <c r="I130" s="28" t="s">
        <v>239</v>
      </c>
      <c r="J130" s="25" t="s">
        <v>198</v>
      </c>
      <c r="K130" s="24">
        <v>45403</v>
      </c>
      <c r="L130" s="26">
        <v>42</v>
      </c>
      <c r="M130" s="24">
        <v>45444</v>
      </c>
      <c r="N130" s="24" t="s">
        <v>411</v>
      </c>
      <c r="O130" s="24">
        <v>45443</v>
      </c>
      <c r="Q130" s="1" t="s">
        <v>5</v>
      </c>
      <c r="R130" s="1">
        <v>14304.5</v>
      </c>
    </row>
    <row r="131" spans="1:21" ht="72" x14ac:dyDescent="0.3">
      <c r="A131" s="58"/>
      <c r="B131" s="56"/>
      <c r="C131" s="1" t="s">
        <v>74</v>
      </c>
      <c r="D131" s="1" t="s">
        <v>130</v>
      </c>
      <c r="E131" s="17" t="s">
        <v>262</v>
      </c>
      <c r="F131" s="17" t="s">
        <v>326</v>
      </c>
      <c r="G131" s="24">
        <v>44884</v>
      </c>
      <c r="H131" s="26">
        <f>286</f>
        <v>286</v>
      </c>
      <c r="I131" s="24" t="s">
        <v>236</v>
      </c>
      <c r="J131" s="25" t="s">
        <v>237</v>
      </c>
      <c r="K131" s="24">
        <v>45288</v>
      </c>
      <c r="L131" s="26">
        <v>115</v>
      </c>
      <c r="M131" s="24">
        <v>45402</v>
      </c>
      <c r="N131" s="24" t="s">
        <v>411</v>
      </c>
      <c r="O131" s="24">
        <v>45402</v>
      </c>
      <c r="Q131" s="1" t="s">
        <v>3</v>
      </c>
      <c r="R131" s="1">
        <f t="shared" ref="R131" si="23">U131+V131+W131</f>
        <v>33000</v>
      </c>
      <c r="U131">
        <v>33000</v>
      </c>
    </row>
    <row r="132" spans="1:21" ht="72" x14ac:dyDescent="0.3">
      <c r="A132" s="58"/>
      <c r="B132" s="56"/>
      <c r="C132" s="1" t="s">
        <v>187</v>
      </c>
      <c r="D132" s="7" t="s">
        <v>188</v>
      </c>
      <c r="E132" s="17" t="s">
        <v>240</v>
      </c>
      <c r="F132" s="17" t="s">
        <v>326</v>
      </c>
      <c r="G132" s="24">
        <v>45307</v>
      </c>
      <c r="H132" s="26">
        <v>42</v>
      </c>
      <c r="I132" s="28" t="s">
        <v>239</v>
      </c>
      <c r="J132" s="25" t="s">
        <v>198</v>
      </c>
      <c r="K132" s="24">
        <v>45403</v>
      </c>
      <c r="L132" s="26">
        <v>42</v>
      </c>
      <c r="M132" s="24">
        <v>45444</v>
      </c>
      <c r="N132" s="24" t="s">
        <v>411</v>
      </c>
      <c r="O132" s="24">
        <v>45443</v>
      </c>
    </row>
    <row r="133" spans="1:21" ht="60.6" customHeight="1" x14ac:dyDescent="0.3">
      <c r="A133" s="58"/>
      <c r="B133" s="56"/>
      <c r="C133" s="1" t="s">
        <v>283</v>
      </c>
      <c r="D133" s="1" t="s">
        <v>130</v>
      </c>
      <c r="E133" s="38" t="s">
        <v>392</v>
      </c>
      <c r="F133" s="17" t="s">
        <v>393</v>
      </c>
      <c r="G133" s="24">
        <v>45350</v>
      </c>
      <c r="H133" s="25">
        <v>30</v>
      </c>
      <c r="I133" s="24" t="s">
        <v>200</v>
      </c>
      <c r="J133" s="24" t="s">
        <v>200</v>
      </c>
      <c r="K133" s="24" t="s">
        <v>200</v>
      </c>
      <c r="L133" s="26" t="s">
        <v>200</v>
      </c>
      <c r="M133" s="24">
        <v>45351</v>
      </c>
      <c r="N133" s="24" t="s">
        <v>411</v>
      </c>
      <c r="O133" s="24">
        <v>45380</v>
      </c>
    </row>
    <row r="134" spans="1:21" ht="72" x14ac:dyDescent="0.3">
      <c r="A134" s="58"/>
      <c r="B134" s="56"/>
      <c r="C134" s="7" t="s">
        <v>32</v>
      </c>
      <c r="D134" s="1" t="s">
        <v>130</v>
      </c>
      <c r="E134" s="17" t="s">
        <v>311</v>
      </c>
      <c r="F134" s="17" t="s">
        <v>319</v>
      </c>
      <c r="G134" s="24">
        <v>44884</v>
      </c>
      <c r="H134" s="26">
        <f>286</f>
        <v>286</v>
      </c>
      <c r="I134" s="24" t="s">
        <v>405</v>
      </c>
      <c r="J134" s="25" t="s">
        <v>204</v>
      </c>
      <c r="K134" s="24">
        <v>45308</v>
      </c>
      <c r="L134" s="26">
        <v>142</v>
      </c>
      <c r="M134" s="24">
        <v>45449</v>
      </c>
      <c r="N134" s="24" t="s">
        <v>411</v>
      </c>
      <c r="O134" s="24">
        <v>45443</v>
      </c>
      <c r="Q134" s="1" t="s">
        <v>5</v>
      </c>
      <c r="R134" s="1">
        <v>14304.5</v>
      </c>
    </row>
    <row r="135" spans="1:21" ht="72" x14ac:dyDescent="0.3">
      <c r="A135" s="58"/>
      <c r="B135" s="56"/>
      <c r="C135" s="1" t="s">
        <v>190</v>
      </c>
      <c r="D135" s="7" t="s">
        <v>130</v>
      </c>
      <c r="E135" s="17" t="s">
        <v>241</v>
      </c>
      <c r="F135" s="17" t="s">
        <v>326</v>
      </c>
      <c r="G135" s="24">
        <v>44884</v>
      </c>
      <c r="H135" s="26">
        <v>286</v>
      </c>
      <c r="I135" s="24" t="s">
        <v>233</v>
      </c>
      <c r="J135" s="25" t="s">
        <v>204</v>
      </c>
      <c r="K135" s="24">
        <v>45378</v>
      </c>
      <c r="L135" s="26">
        <v>91</v>
      </c>
      <c r="M135" s="24">
        <v>45468</v>
      </c>
      <c r="N135" s="24" t="s">
        <v>411</v>
      </c>
      <c r="O135" s="24">
        <v>45443</v>
      </c>
    </row>
    <row r="136" spans="1:21" ht="72" x14ac:dyDescent="0.3">
      <c r="A136" s="58"/>
      <c r="B136" s="59" t="s">
        <v>258</v>
      </c>
      <c r="C136" s="7" t="s">
        <v>32</v>
      </c>
      <c r="D136" s="1" t="s">
        <v>130</v>
      </c>
      <c r="E136" s="17" t="s">
        <v>311</v>
      </c>
      <c r="F136" s="17" t="s">
        <v>319</v>
      </c>
      <c r="G136" s="24">
        <v>44884</v>
      </c>
      <c r="H136" s="26">
        <f>286</f>
        <v>286</v>
      </c>
      <c r="I136" s="24" t="s">
        <v>405</v>
      </c>
      <c r="J136" s="25" t="s">
        <v>204</v>
      </c>
      <c r="K136" s="24">
        <v>45308</v>
      </c>
      <c r="L136" s="26">
        <v>142</v>
      </c>
      <c r="M136" s="24">
        <v>45449</v>
      </c>
      <c r="N136" s="24" t="s">
        <v>411</v>
      </c>
      <c r="O136" s="24">
        <v>45443</v>
      </c>
      <c r="Q136" s="1" t="s">
        <v>5</v>
      </c>
      <c r="R136" s="1">
        <v>14304.5</v>
      </c>
    </row>
    <row r="137" spans="1:21" ht="72" x14ac:dyDescent="0.3">
      <c r="A137" s="58"/>
      <c r="B137" s="56"/>
      <c r="C137" s="1" t="s">
        <v>259</v>
      </c>
      <c r="D137" s="7" t="s">
        <v>131</v>
      </c>
      <c r="E137" s="17" t="s">
        <v>302</v>
      </c>
      <c r="F137" s="37" t="s">
        <v>394</v>
      </c>
      <c r="G137" s="24">
        <v>45307</v>
      </c>
      <c r="H137" s="26">
        <v>42</v>
      </c>
      <c r="I137" s="26" t="s">
        <v>376</v>
      </c>
      <c r="J137" s="26" t="s">
        <v>198</v>
      </c>
      <c r="K137" s="24">
        <v>45349</v>
      </c>
      <c r="L137" s="26">
        <v>42</v>
      </c>
      <c r="M137" s="24">
        <v>45390</v>
      </c>
      <c r="N137" s="24" t="s">
        <v>411</v>
      </c>
      <c r="O137" s="24">
        <v>45390</v>
      </c>
    </row>
    <row r="138" spans="1:21" ht="129.6" x14ac:dyDescent="0.3">
      <c r="A138" s="58"/>
      <c r="B138" s="56"/>
      <c r="C138" s="2" t="s">
        <v>19</v>
      </c>
      <c r="D138" s="1" t="s">
        <v>130</v>
      </c>
      <c r="E138" s="17" t="s">
        <v>314</v>
      </c>
      <c r="F138" s="17" t="s">
        <v>320</v>
      </c>
      <c r="G138" s="24">
        <v>44884</v>
      </c>
      <c r="H138" s="26">
        <v>286</v>
      </c>
      <c r="I138" s="24" t="s">
        <v>407</v>
      </c>
      <c r="J138" s="25" t="s">
        <v>204</v>
      </c>
      <c r="K138" s="24">
        <v>45374</v>
      </c>
      <c r="L138" s="26">
        <v>100</v>
      </c>
      <c r="M138" s="24">
        <v>45473</v>
      </c>
      <c r="N138" s="24" t="s">
        <v>411</v>
      </c>
      <c r="O138" s="24">
        <v>45443</v>
      </c>
      <c r="Q138" s="1" t="s">
        <v>2</v>
      </c>
      <c r="R138" s="1">
        <f t="shared" ref="R138:R140" si="24">U138+V138+W138</f>
        <v>6664</v>
      </c>
      <c r="U138">
        <f>1666*4</f>
        <v>6664</v>
      </c>
    </row>
    <row r="139" spans="1:21" ht="100.8" x14ac:dyDescent="0.3">
      <c r="A139" s="58"/>
      <c r="B139" s="56"/>
      <c r="C139" s="1" t="s">
        <v>305</v>
      </c>
      <c r="D139" s="1" t="s">
        <v>130</v>
      </c>
      <c r="E139" s="17" t="s">
        <v>315</v>
      </c>
      <c r="F139" s="17" t="s">
        <v>320</v>
      </c>
      <c r="G139" s="24">
        <v>45314</v>
      </c>
      <c r="H139" s="25">
        <v>60</v>
      </c>
      <c r="I139" s="24" t="s">
        <v>200</v>
      </c>
      <c r="J139" s="27" t="s">
        <v>200</v>
      </c>
      <c r="K139" s="24" t="s">
        <v>200</v>
      </c>
      <c r="L139" s="24" t="s">
        <v>200</v>
      </c>
      <c r="M139" s="24">
        <v>45373</v>
      </c>
      <c r="N139" s="24" t="s">
        <v>411</v>
      </c>
      <c r="O139" s="24">
        <v>45373</v>
      </c>
      <c r="Q139" s="1" t="s">
        <v>3</v>
      </c>
      <c r="R139" s="1">
        <f t="shared" si="24"/>
        <v>33000</v>
      </c>
      <c r="U139">
        <v>33000</v>
      </c>
    </row>
    <row r="140" spans="1:21" ht="60.6" customHeight="1" x14ac:dyDescent="0.3">
      <c r="A140" s="58"/>
      <c r="B140" s="56"/>
      <c r="C140" s="1" t="s">
        <v>346</v>
      </c>
      <c r="D140" s="7" t="s">
        <v>131</v>
      </c>
      <c r="E140" s="17" t="s">
        <v>284</v>
      </c>
      <c r="F140" s="17"/>
      <c r="G140" s="24">
        <v>45307</v>
      </c>
      <c r="H140" s="26">
        <v>42</v>
      </c>
      <c r="I140" s="26" t="s">
        <v>200</v>
      </c>
      <c r="J140" s="26" t="s">
        <v>200</v>
      </c>
      <c r="K140" s="24" t="s">
        <v>200</v>
      </c>
      <c r="L140" s="24" t="s">
        <v>200</v>
      </c>
      <c r="M140" s="24">
        <v>45348</v>
      </c>
      <c r="N140" s="24" t="s">
        <v>410</v>
      </c>
      <c r="O140" s="24">
        <v>45348</v>
      </c>
      <c r="Q140" s="1" t="s">
        <v>3</v>
      </c>
      <c r="R140" s="1">
        <f t="shared" si="24"/>
        <v>33000</v>
      </c>
      <c r="U140">
        <v>33000</v>
      </c>
    </row>
    <row r="141" spans="1:21" ht="72" x14ac:dyDescent="0.3">
      <c r="A141" s="58"/>
      <c r="B141" s="56"/>
      <c r="C141" s="1" t="s">
        <v>20</v>
      </c>
      <c r="D141" s="1" t="s">
        <v>130</v>
      </c>
      <c r="E141" s="17" t="s">
        <v>285</v>
      </c>
      <c r="F141" s="17" t="s">
        <v>319</v>
      </c>
      <c r="G141" s="24">
        <v>44884</v>
      </c>
      <c r="H141" s="26">
        <v>286</v>
      </c>
      <c r="I141" s="24" t="s">
        <v>407</v>
      </c>
      <c r="J141" s="25" t="s">
        <v>204</v>
      </c>
      <c r="K141" s="24">
        <v>45374</v>
      </c>
      <c r="L141" s="26">
        <v>100</v>
      </c>
      <c r="M141" s="24">
        <v>45473</v>
      </c>
      <c r="N141" s="24" t="s">
        <v>411</v>
      </c>
      <c r="O141" s="24">
        <v>45443</v>
      </c>
    </row>
    <row r="142" spans="1:21" ht="28.8" x14ac:dyDescent="0.3">
      <c r="A142" s="58"/>
      <c r="B142" s="56"/>
      <c r="C142" s="1" t="s">
        <v>29</v>
      </c>
      <c r="D142" s="7" t="s">
        <v>131</v>
      </c>
      <c r="E142" s="17" t="s">
        <v>215</v>
      </c>
      <c r="F142" s="17"/>
      <c r="G142" s="24">
        <v>45307</v>
      </c>
      <c r="H142" s="26">
        <v>42</v>
      </c>
      <c r="I142" s="26" t="s">
        <v>200</v>
      </c>
      <c r="J142" s="26" t="s">
        <v>200</v>
      </c>
      <c r="K142" s="24" t="s">
        <v>200</v>
      </c>
      <c r="L142" s="24" t="s">
        <v>200</v>
      </c>
      <c r="M142" s="24">
        <v>45348</v>
      </c>
      <c r="N142" s="24" t="s">
        <v>410</v>
      </c>
      <c r="O142" s="24">
        <v>45348</v>
      </c>
    </row>
    <row r="143" spans="1:21" ht="72" x14ac:dyDescent="0.3">
      <c r="A143" s="58"/>
      <c r="B143" s="59" t="s">
        <v>94</v>
      </c>
      <c r="C143" s="7" t="s">
        <v>32</v>
      </c>
      <c r="D143" s="1" t="s">
        <v>130</v>
      </c>
      <c r="E143" s="17" t="s">
        <v>311</v>
      </c>
      <c r="F143" s="17" t="s">
        <v>319</v>
      </c>
      <c r="G143" s="24">
        <v>44884</v>
      </c>
      <c r="H143" s="26">
        <f>286</f>
        <v>286</v>
      </c>
      <c r="I143" s="24" t="s">
        <v>405</v>
      </c>
      <c r="J143" s="25" t="s">
        <v>204</v>
      </c>
      <c r="K143" s="24">
        <v>45308</v>
      </c>
      <c r="L143" s="26">
        <v>142</v>
      </c>
      <c r="M143" s="24">
        <v>45449</v>
      </c>
      <c r="N143" s="24" t="s">
        <v>411</v>
      </c>
      <c r="O143" s="24">
        <v>45443</v>
      </c>
      <c r="Q143" s="1" t="s">
        <v>5</v>
      </c>
      <c r="R143" s="1">
        <v>14304.5</v>
      </c>
    </row>
    <row r="144" spans="1:21" ht="73.2" customHeight="1" x14ac:dyDescent="0.3">
      <c r="A144" s="58"/>
      <c r="B144" s="56"/>
      <c r="C144" s="1" t="s">
        <v>91</v>
      </c>
      <c r="D144" s="7" t="s">
        <v>131</v>
      </c>
      <c r="E144" s="17" t="s">
        <v>303</v>
      </c>
      <c r="F144" s="37" t="s">
        <v>394</v>
      </c>
      <c r="G144" s="24">
        <v>45307</v>
      </c>
      <c r="H144" s="26">
        <v>42</v>
      </c>
      <c r="I144" s="26" t="s">
        <v>376</v>
      </c>
      <c r="J144" s="26" t="s">
        <v>198</v>
      </c>
      <c r="K144" s="24">
        <v>45349</v>
      </c>
      <c r="L144" s="26">
        <v>42</v>
      </c>
      <c r="M144" s="24">
        <v>45390</v>
      </c>
      <c r="N144" s="24" t="s">
        <v>411</v>
      </c>
      <c r="O144" s="24">
        <v>45390</v>
      </c>
    </row>
    <row r="145" spans="1:21" ht="60.6" customHeight="1" x14ac:dyDescent="0.3">
      <c r="A145" s="58"/>
      <c r="B145" s="56"/>
      <c r="C145" s="1" t="s">
        <v>368</v>
      </c>
      <c r="D145" s="7" t="s">
        <v>188</v>
      </c>
      <c r="E145" s="17" t="s">
        <v>269</v>
      </c>
      <c r="F145" s="17"/>
      <c r="G145" s="24">
        <v>45307</v>
      </c>
      <c r="H145" s="26">
        <v>42</v>
      </c>
      <c r="I145" s="26" t="s">
        <v>200</v>
      </c>
      <c r="J145" s="26" t="s">
        <v>200</v>
      </c>
      <c r="K145" s="24" t="s">
        <v>200</v>
      </c>
      <c r="L145" s="24" t="s">
        <v>200</v>
      </c>
      <c r="M145" s="24">
        <v>45348</v>
      </c>
      <c r="N145" s="24" t="s">
        <v>410</v>
      </c>
      <c r="O145" s="24">
        <v>45348</v>
      </c>
    </row>
    <row r="146" spans="1:21" ht="43.2" x14ac:dyDescent="0.3">
      <c r="A146" s="58"/>
      <c r="B146" s="56"/>
      <c r="C146" s="1" t="s">
        <v>395</v>
      </c>
      <c r="D146" s="7" t="s">
        <v>131</v>
      </c>
      <c r="E146" s="38" t="s">
        <v>396</v>
      </c>
      <c r="F146" s="17" t="s">
        <v>397</v>
      </c>
      <c r="G146" s="24">
        <v>45363</v>
      </c>
      <c r="H146" s="25">
        <v>30</v>
      </c>
      <c r="I146" s="24" t="s">
        <v>200</v>
      </c>
      <c r="J146" s="24" t="s">
        <v>200</v>
      </c>
      <c r="K146" s="24" t="s">
        <v>200</v>
      </c>
      <c r="L146" s="26" t="s">
        <v>200</v>
      </c>
      <c r="M146" s="24">
        <v>45392</v>
      </c>
      <c r="N146" s="24" t="s">
        <v>411</v>
      </c>
      <c r="O146" s="24">
        <v>45392</v>
      </c>
    </row>
    <row r="147" spans="1:21" ht="28.8" x14ac:dyDescent="0.3">
      <c r="A147" s="58"/>
      <c r="B147" s="56"/>
      <c r="C147" s="1" t="s">
        <v>29</v>
      </c>
      <c r="D147" s="7" t="s">
        <v>131</v>
      </c>
      <c r="E147" s="17" t="s">
        <v>215</v>
      </c>
      <c r="F147" s="17"/>
      <c r="G147" s="24">
        <v>45307</v>
      </c>
      <c r="H147" s="26">
        <v>42</v>
      </c>
      <c r="I147" s="26" t="s">
        <v>200</v>
      </c>
      <c r="J147" s="26" t="s">
        <v>200</v>
      </c>
      <c r="K147" s="24" t="s">
        <v>200</v>
      </c>
      <c r="L147" s="24" t="s">
        <v>200</v>
      </c>
      <c r="M147" s="24">
        <v>45348</v>
      </c>
      <c r="N147" s="24" t="s">
        <v>410</v>
      </c>
      <c r="O147" s="24">
        <v>45348</v>
      </c>
    </row>
    <row r="148" spans="1:21" ht="72" x14ac:dyDescent="0.3">
      <c r="A148" s="58"/>
      <c r="B148" s="59" t="s">
        <v>95</v>
      </c>
      <c r="C148" s="7" t="s">
        <v>32</v>
      </c>
      <c r="D148" s="1" t="s">
        <v>130</v>
      </c>
      <c r="E148" s="17" t="s">
        <v>311</v>
      </c>
      <c r="F148" s="17" t="s">
        <v>319</v>
      </c>
      <c r="G148" s="24">
        <v>44884</v>
      </c>
      <c r="H148" s="26">
        <f>286</f>
        <v>286</v>
      </c>
      <c r="I148" s="24" t="s">
        <v>405</v>
      </c>
      <c r="J148" s="25" t="s">
        <v>204</v>
      </c>
      <c r="K148" s="24">
        <v>45308</v>
      </c>
      <c r="L148" s="26">
        <v>142</v>
      </c>
      <c r="M148" s="24">
        <v>45449</v>
      </c>
      <c r="N148" s="24" t="s">
        <v>411</v>
      </c>
      <c r="O148" s="24">
        <v>45443</v>
      </c>
      <c r="Q148" s="1" t="s">
        <v>5</v>
      </c>
      <c r="R148" s="1">
        <v>14304.5</v>
      </c>
    </row>
    <row r="149" spans="1:21" ht="72" x14ac:dyDescent="0.3">
      <c r="A149" s="58"/>
      <c r="B149" s="56"/>
      <c r="C149" s="1" t="s">
        <v>58</v>
      </c>
      <c r="D149" s="7" t="s">
        <v>131</v>
      </c>
      <c r="E149" s="17" t="s">
        <v>385</v>
      </c>
      <c r="F149" s="17" t="s">
        <v>326</v>
      </c>
      <c r="G149" s="24">
        <v>45307</v>
      </c>
      <c r="H149" s="26">
        <v>42</v>
      </c>
      <c r="I149" s="26" t="s">
        <v>386</v>
      </c>
      <c r="J149" s="26" t="s">
        <v>198</v>
      </c>
      <c r="K149" s="24">
        <v>45381</v>
      </c>
      <c r="L149" s="26">
        <v>42</v>
      </c>
      <c r="M149" s="24">
        <v>45422</v>
      </c>
      <c r="N149" s="24" t="s">
        <v>411</v>
      </c>
      <c r="O149" s="24">
        <v>45422</v>
      </c>
      <c r="Q149" s="1" t="s">
        <v>3</v>
      </c>
      <c r="R149" s="1">
        <f t="shared" ref="R149" si="25">U149+V149+W149</f>
        <v>33000</v>
      </c>
      <c r="U149">
        <v>33000</v>
      </c>
    </row>
    <row r="150" spans="1:21" ht="72" x14ac:dyDescent="0.3">
      <c r="A150" s="58"/>
      <c r="B150" s="56"/>
      <c r="C150" s="1" t="s">
        <v>187</v>
      </c>
      <c r="D150" s="7" t="s">
        <v>188</v>
      </c>
      <c r="E150" s="17" t="s">
        <v>385</v>
      </c>
      <c r="F150" s="17" t="s">
        <v>326</v>
      </c>
      <c r="G150" s="24">
        <v>45307</v>
      </c>
      <c r="H150" s="26">
        <v>42</v>
      </c>
      <c r="I150" s="26" t="s">
        <v>386</v>
      </c>
      <c r="J150" s="26" t="s">
        <v>198</v>
      </c>
      <c r="K150" s="24">
        <v>45381</v>
      </c>
      <c r="L150" s="26">
        <v>42</v>
      </c>
      <c r="M150" s="24">
        <v>45422</v>
      </c>
      <c r="N150" s="24" t="s">
        <v>411</v>
      </c>
      <c r="O150" s="24">
        <v>45422</v>
      </c>
    </row>
    <row r="151" spans="1:21" ht="28.8" x14ac:dyDescent="0.3">
      <c r="A151" s="58"/>
      <c r="B151" s="56"/>
      <c r="C151" s="1" t="s">
        <v>29</v>
      </c>
      <c r="D151" s="7" t="s">
        <v>131</v>
      </c>
      <c r="E151" s="17" t="s">
        <v>215</v>
      </c>
      <c r="F151" s="17"/>
      <c r="G151" s="24">
        <v>45307</v>
      </c>
      <c r="H151" s="26">
        <v>42</v>
      </c>
      <c r="I151" s="26" t="s">
        <v>200</v>
      </c>
      <c r="J151" s="26" t="s">
        <v>200</v>
      </c>
      <c r="K151" s="24" t="s">
        <v>200</v>
      </c>
      <c r="L151" s="24" t="s">
        <v>200</v>
      </c>
      <c r="M151" s="24">
        <v>45348</v>
      </c>
      <c r="N151" s="24" t="s">
        <v>410</v>
      </c>
      <c r="O151" s="24">
        <v>45348</v>
      </c>
    </row>
    <row r="152" spans="1:21" ht="58.8" customHeight="1" x14ac:dyDescent="0.3">
      <c r="A152" s="58"/>
      <c r="B152" s="57"/>
      <c r="C152" s="44" t="s">
        <v>96</v>
      </c>
      <c r="D152" s="45" t="s">
        <v>131</v>
      </c>
      <c r="E152" s="46" t="s">
        <v>414</v>
      </c>
      <c r="F152" s="33"/>
      <c r="G152" s="34">
        <v>45307</v>
      </c>
      <c r="H152" s="35">
        <v>42</v>
      </c>
      <c r="I152" s="35" t="s">
        <v>200</v>
      </c>
      <c r="J152" s="35" t="s">
        <v>200</v>
      </c>
      <c r="K152" s="34" t="s">
        <v>200</v>
      </c>
      <c r="L152" s="34" t="s">
        <v>200</v>
      </c>
      <c r="M152" s="34">
        <v>45348</v>
      </c>
      <c r="N152" s="34" t="s">
        <v>411</v>
      </c>
      <c r="O152" s="34">
        <v>45348</v>
      </c>
      <c r="Q152" s="1" t="s">
        <v>5</v>
      </c>
      <c r="R152" s="1">
        <v>14304.5</v>
      </c>
    </row>
    <row r="153" spans="1:21" ht="72" x14ac:dyDescent="0.3">
      <c r="A153" s="58"/>
      <c r="B153" s="59" t="s">
        <v>97</v>
      </c>
      <c r="C153" s="1" t="s">
        <v>58</v>
      </c>
      <c r="D153" s="7" t="s">
        <v>131</v>
      </c>
      <c r="E153" s="17" t="s">
        <v>238</v>
      </c>
      <c r="F153" s="17"/>
      <c r="G153" s="24">
        <v>45307</v>
      </c>
      <c r="H153" s="26">
        <v>42</v>
      </c>
      <c r="I153" s="28" t="s">
        <v>239</v>
      </c>
      <c r="J153" s="25" t="s">
        <v>198</v>
      </c>
      <c r="K153" s="24">
        <v>45403</v>
      </c>
      <c r="L153" s="26">
        <v>42</v>
      </c>
      <c r="M153" s="24">
        <v>45444</v>
      </c>
      <c r="N153" s="24" t="s">
        <v>411</v>
      </c>
      <c r="O153" s="24">
        <v>45443</v>
      </c>
      <c r="Q153" s="1" t="s">
        <v>14</v>
      </c>
      <c r="R153" s="3">
        <f>SUM(R106:R152)</f>
        <v>337795.5</v>
      </c>
    </row>
    <row r="154" spans="1:21" ht="72" x14ac:dyDescent="0.3">
      <c r="A154" s="58"/>
      <c r="B154" s="56"/>
      <c r="C154" s="1" t="s">
        <v>360</v>
      </c>
      <c r="D154" s="1" t="s">
        <v>130</v>
      </c>
      <c r="E154" s="17" t="s">
        <v>262</v>
      </c>
      <c r="F154" s="17" t="s">
        <v>326</v>
      </c>
      <c r="G154" s="24">
        <v>44884</v>
      </c>
      <c r="H154" s="26">
        <f>286</f>
        <v>286</v>
      </c>
      <c r="I154" s="24" t="s">
        <v>236</v>
      </c>
      <c r="J154" s="25" t="s">
        <v>237</v>
      </c>
      <c r="K154" s="24">
        <v>45288</v>
      </c>
      <c r="L154" s="26">
        <v>115</v>
      </c>
      <c r="M154" s="24">
        <v>45402</v>
      </c>
      <c r="N154" s="24" t="s">
        <v>411</v>
      </c>
      <c r="O154" s="24">
        <v>45402</v>
      </c>
      <c r="Q154" s="1" t="s">
        <v>3</v>
      </c>
      <c r="R154" s="1">
        <f t="shared" ref="R154" si="26">U154+V154+W154</f>
        <v>33000</v>
      </c>
      <c r="U154">
        <v>33000</v>
      </c>
    </row>
    <row r="155" spans="1:21" ht="86.4" x14ac:dyDescent="0.3">
      <c r="A155" s="58"/>
      <c r="B155" s="56"/>
      <c r="C155" s="2" t="s">
        <v>19</v>
      </c>
      <c r="D155" s="1" t="s">
        <v>130</v>
      </c>
      <c r="E155" s="17" t="s">
        <v>232</v>
      </c>
      <c r="F155" s="17" t="s">
        <v>326</v>
      </c>
      <c r="G155" s="24">
        <v>44884</v>
      </c>
      <c r="H155" s="26">
        <v>286</v>
      </c>
      <c r="I155" s="24" t="s">
        <v>233</v>
      </c>
      <c r="J155" s="25" t="s">
        <v>204</v>
      </c>
      <c r="K155" s="24">
        <v>45378</v>
      </c>
      <c r="L155" s="26">
        <v>91</v>
      </c>
      <c r="M155" s="24">
        <v>45468</v>
      </c>
      <c r="N155" s="24" t="s">
        <v>411</v>
      </c>
      <c r="O155" s="24">
        <v>45443</v>
      </c>
      <c r="Q155" s="1" t="s">
        <v>2</v>
      </c>
      <c r="R155" s="1">
        <f t="shared" ref="R155" si="27">U155+V155+W155</f>
        <v>6664</v>
      </c>
      <c r="U155">
        <f>1666*4</f>
        <v>6664</v>
      </c>
    </row>
    <row r="156" spans="1:21" ht="100.8" x14ac:dyDescent="0.3">
      <c r="A156" s="58"/>
      <c r="B156" s="56"/>
      <c r="C156" s="1" t="s">
        <v>205</v>
      </c>
      <c r="D156" s="1" t="s">
        <v>130</v>
      </c>
      <c r="E156" s="17" t="s">
        <v>315</v>
      </c>
      <c r="F156" s="17" t="s">
        <v>320</v>
      </c>
      <c r="G156" s="24">
        <v>45314</v>
      </c>
      <c r="H156" s="25">
        <v>60</v>
      </c>
      <c r="I156" s="24" t="s">
        <v>200</v>
      </c>
      <c r="J156" s="27" t="s">
        <v>200</v>
      </c>
      <c r="K156" s="24" t="s">
        <v>200</v>
      </c>
      <c r="L156" s="24" t="s">
        <v>200</v>
      </c>
      <c r="M156" s="24">
        <v>45373</v>
      </c>
      <c r="N156" s="24" t="s">
        <v>410</v>
      </c>
      <c r="O156" s="24">
        <v>45373</v>
      </c>
      <c r="Q156" s="1" t="s">
        <v>3</v>
      </c>
      <c r="R156" s="1">
        <f t="shared" ref="R156:R157" si="28">U156+V156+W156</f>
        <v>33000</v>
      </c>
      <c r="U156">
        <v>33000</v>
      </c>
    </row>
    <row r="157" spans="1:21" ht="72" x14ac:dyDescent="0.3">
      <c r="A157" s="58"/>
      <c r="B157" s="56"/>
      <c r="C157" s="1" t="s">
        <v>132</v>
      </c>
      <c r="D157" s="7" t="s">
        <v>131</v>
      </c>
      <c r="E157" s="17" t="s">
        <v>235</v>
      </c>
      <c r="F157" s="17" t="s">
        <v>326</v>
      </c>
      <c r="G157" s="24">
        <v>44884</v>
      </c>
      <c r="H157" s="26">
        <v>286</v>
      </c>
      <c r="I157" s="24" t="s">
        <v>233</v>
      </c>
      <c r="J157" s="25" t="s">
        <v>204</v>
      </c>
      <c r="K157" s="24">
        <v>45378</v>
      </c>
      <c r="L157" s="26">
        <v>91</v>
      </c>
      <c r="M157" s="24">
        <v>45468</v>
      </c>
      <c r="N157" s="24" t="s">
        <v>411</v>
      </c>
      <c r="O157" s="24">
        <v>45443</v>
      </c>
      <c r="Q157" s="1" t="s">
        <v>3</v>
      </c>
      <c r="R157" s="1">
        <f t="shared" si="28"/>
        <v>33000</v>
      </c>
      <c r="U157">
        <v>33000</v>
      </c>
    </row>
    <row r="158" spans="1:21" ht="72" x14ac:dyDescent="0.3">
      <c r="A158" s="58"/>
      <c r="B158" s="56"/>
      <c r="C158" s="2" t="s">
        <v>61</v>
      </c>
      <c r="D158" s="1" t="s">
        <v>130</v>
      </c>
      <c r="E158" s="17" t="s">
        <v>226</v>
      </c>
      <c r="F158" s="17" t="s">
        <v>319</v>
      </c>
      <c r="G158" s="24">
        <v>44884</v>
      </c>
      <c r="H158" s="26">
        <f>286</f>
        <v>286</v>
      </c>
      <c r="I158" s="24" t="s">
        <v>405</v>
      </c>
      <c r="J158" s="25" t="s">
        <v>204</v>
      </c>
      <c r="K158" s="24">
        <v>45308</v>
      </c>
      <c r="L158" s="26">
        <v>142</v>
      </c>
      <c r="M158" s="24">
        <v>45449</v>
      </c>
      <c r="N158" s="24" t="s">
        <v>411</v>
      </c>
      <c r="O158" s="24">
        <v>45443</v>
      </c>
      <c r="Q158" s="1" t="s">
        <v>12</v>
      </c>
      <c r="R158" s="1">
        <v>2669.12</v>
      </c>
    </row>
    <row r="159" spans="1:21" ht="100.8" x14ac:dyDescent="0.3">
      <c r="A159" s="58"/>
      <c r="B159" s="57"/>
      <c r="C159" s="1" t="s">
        <v>20</v>
      </c>
      <c r="D159" s="1" t="s">
        <v>130</v>
      </c>
      <c r="E159" s="17" t="s">
        <v>234</v>
      </c>
      <c r="F159" s="17" t="s">
        <v>320</v>
      </c>
      <c r="G159" s="24">
        <v>44884</v>
      </c>
      <c r="H159" s="26">
        <v>286</v>
      </c>
      <c r="I159" s="24" t="s">
        <v>233</v>
      </c>
      <c r="J159" s="25" t="s">
        <v>204</v>
      </c>
      <c r="K159" s="24">
        <v>45378</v>
      </c>
      <c r="L159" s="26">
        <v>91</v>
      </c>
      <c r="M159" s="24">
        <v>45468</v>
      </c>
      <c r="N159" s="24" t="s">
        <v>411</v>
      </c>
      <c r="O159" s="24">
        <v>45443</v>
      </c>
    </row>
    <row r="160" spans="1:21" ht="72" x14ac:dyDescent="0.3">
      <c r="A160" s="58"/>
      <c r="B160" s="59" t="s">
        <v>172</v>
      </c>
      <c r="C160" s="7" t="s">
        <v>32</v>
      </c>
      <c r="D160" s="1" t="s">
        <v>130</v>
      </c>
      <c r="E160" s="17" t="s">
        <v>311</v>
      </c>
      <c r="F160" s="17" t="s">
        <v>319</v>
      </c>
      <c r="G160" s="24">
        <v>44884</v>
      </c>
      <c r="H160" s="26">
        <f>286</f>
        <v>286</v>
      </c>
      <c r="I160" s="24" t="s">
        <v>405</v>
      </c>
      <c r="J160" s="25" t="s">
        <v>204</v>
      </c>
      <c r="K160" s="24">
        <v>45308</v>
      </c>
      <c r="L160" s="26">
        <v>142</v>
      </c>
      <c r="M160" s="24">
        <v>45449</v>
      </c>
      <c r="N160" s="24" t="s">
        <v>411</v>
      </c>
      <c r="O160" s="24">
        <v>45443</v>
      </c>
      <c r="Q160" s="1" t="s">
        <v>5</v>
      </c>
      <c r="R160" s="1">
        <v>14304.5</v>
      </c>
    </row>
    <row r="161" spans="1:23" ht="72" x14ac:dyDescent="0.3">
      <c r="A161" s="58"/>
      <c r="B161" s="56"/>
      <c r="C161" s="1" t="s">
        <v>58</v>
      </c>
      <c r="D161" s="7" t="s">
        <v>131</v>
      </c>
      <c r="E161" s="17" t="s">
        <v>398</v>
      </c>
      <c r="F161" s="17" t="s">
        <v>326</v>
      </c>
      <c r="G161" s="24">
        <v>45307</v>
      </c>
      <c r="H161" s="26">
        <v>42</v>
      </c>
      <c r="I161" s="28" t="s">
        <v>239</v>
      </c>
      <c r="J161" s="25" t="s">
        <v>198</v>
      </c>
      <c r="K161" s="24">
        <v>45403</v>
      </c>
      <c r="L161" s="26">
        <v>42</v>
      </c>
      <c r="M161" s="24">
        <v>45444</v>
      </c>
      <c r="N161" s="24" t="s">
        <v>411</v>
      </c>
      <c r="O161" s="24">
        <v>45443</v>
      </c>
    </row>
    <row r="162" spans="1:23" ht="28.8" x14ac:dyDescent="0.3">
      <c r="A162" s="58"/>
      <c r="B162" s="56"/>
      <c r="C162" s="1" t="s">
        <v>33</v>
      </c>
      <c r="D162" s="7" t="s">
        <v>131</v>
      </c>
      <c r="E162" s="17" t="s">
        <v>242</v>
      </c>
      <c r="F162" s="17"/>
      <c r="G162" s="24">
        <v>45307</v>
      </c>
      <c r="H162" s="26">
        <v>42</v>
      </c>
      <c r="I162" s="26" t="s">
        <v>200</v>
      </c>
      <c r="J162" s="26" t="s">
        <v>200</v>
      </c>
      <c r="K162" s="24" t="s">
        <v>200</v>
      </c>
      <c r="L162" s="24" t="s">
        <v>200</v>
      </c>
      <c r="M162" s="24">
        <v>45348</v>
      </c>
      <c r="N162" s="24" t="s">
        <v>410</v>
      </c>
      <c r="O162" s="24">
        <v>45348</v>
      </c>
    </row>
    <row r="163" spans="1:23" ht="72" x14ac:dyDescent="0.3">
      <c r="A163" s="58"/>
      <c r="B163" s="56"/>
      <c r="C163" s="1" t="s">
        <v>84</v>
      </c>
      <c r="D163" s="7" t="s">
        <v>131</v>
      </c>
      <c r="E163" s="17" t="s">
        <v>399</v>
      </c>
      <c r="F163" s="17" t="s">
        <v>326</v>
      </c>
      <c r="G163" s="24">
        <v>45307</v>
      </c>
      <c r="H163" s="26">
        <v>42</v>
      </c>
      <c r="I163" s="28" t="s">
        <v>239</v>
      </c>
      <c r="J163" s="25" t="s">
        <v>198</v>
      </c>
      <c r="K163" s="24">
        <v>45403</v>
      </c>
      <c r="L163" s="26">
        <v>42</v>
      </c>
      <c r="M163" s="24">
        <v>45444</v>
      </c>
      <c r="N163" s="24" t="s">
        <v>411</v>
      </c>
      <c r="O163" s="24">
        <v>45443</v>
      </c>
    </row>
    <row r="164" spans="1:23" ht="72" x14ac:dyDescent="0.3">
      <c r="A164" s="58"/>
      <c r="B164" s="56"/>
      <c r="C164" s="1" t="s">
        <v>98</v>
      </c>
      <c r="D164" s="1" t="s">
        <v>130</v>
      </c>
      <c r="E164" s="17" t="s">
        <v>243</v>
      </c>
      <c r="F164" s="17" t="s">
        <v>319</v>
      </c>
      <c r="G164" s="24">
        <v>44884</v>
      </c>
      <c r="H164" s="26">
        <f>286</f>
        <v>286</v>
      </c>
      <c r="I164" s="24" t="s">
        <v>405</v>
      </c>
      <c r="J164" s="25" t="s">
        <v>204</v>
      </c>
      <c r="K164" s="24">
        <v>45308</v>
      </c>
      <c r="L164" s="26">
        <v>142</v>
      </c>
      <c r="M164" s="24">
        <v>45449</v>
      </c>
      <c r="N164" s="24" t="s">
        <v>411</v>
      </c>
      <c r="O164" s="24">
        <v>45443</v>
      </c>
    </row>
    <row r="165" spans="1:23" ht="44.4" customHeight="1" x14ac:dyDescent="0.3">
      <c r="A165" s="58"/>
      <c r="B165" s="57"/>
      <c r="C165" s="1" t="s">
        <v>29</v>
      </c>
      <c r="D165" s="7" t="s">
        <v>131</v>
      </c>
      <c r="E165" s="17" t="s">
        <v>244</v>
      </c>
      <c r="F165" s="17"/>
      <c r="G165" s="24">
        <v>45307</v>
      </c>
      <c r="H165" s="26">
        <v>42</v>
      </c>
      <c r="I165" s="26" t="s">
        <v>200</v>
      </c>
      <c r="J165" s="26" t="s">
        <v>200</v>
      </c>
      <c r="K165" s="24" t="s">
        <v>200</v>
      </c>
      <c r="L165" s="24" t="s">
        <v>200</v>
      </c>
      <c r="M165" s="24">
        <v>45348</v>
      </c>
      <c r="N165" s="24" t="s">
        <v>410</v>
      </c>
      <c r="O165" s="24">
        <v>45348</v>
      </c>
      <c r="Q165" s="1" t="s">
        <v>1</v>
      </c>
      <c r="R165" s="1">
        <f t="shared" ref="R165:R170" si="29">U165+V165+W165</f>
        <v>3071.5</v>
      </c>
      <c r="U165">
        <v>3071.5</v>
      </c>
    </row>
    <row r="166" spans="1:23" ht="28.8" x14ac:dyDescent="0.3">
      <c r="A166" s="58"/>
      <c r="B166" s="56" t="s">
        <v>101</v>
      </c>
      <c r="C166" s="1" t="s">
        <v>356</v>
      </c>
      <c r="D166" s="7" t="s">
        <v>131</v>
      </c>
      <c r="E166" s="17" t="s">
        <v>400</v>
      </c>
      <c r="F166" s="17"/>
      <c r="G166" s="24">
        <v>45307</v>
      </c>
      <c r="H166" s="26">
        <v>42</v>
      </c>
      <c r="I166" s="26" t="s">
        <v>200</v>
      </c>
      <c r="J166" s="26" t="s">
        <v>200</v>
      </c>
      <c r="K166" s="24" t="s">
        <v>200</v>
      </c>
      <c r="L166" s="24" t="s">
        <v>200</v>
      </c>
      <c r="M166" s="24">
        <v>45348</v>
      </c>
      <c r="N166" s="24" t="s">
        <v>410</v>
      </c>
      <c r="O166" s="24">
        <v>45348</v>
      </c>
      <c r="Q166" s="1" t="s">
        <v>6</v>
      </c>
      <c r="R166" s="1">
        <f t="shared" si="29"/>
        <v>45000</v>
      </c>
      <c r="U166">
        <v>45000</v>
      </c>
    </row>
    <row r="167" spans="1:23" ht="72" x14ac:dyDescent="0.3">
      <c r="A167" s="58"/>
      <c r="B167" s="56"/>
      <c r="C167" s="2" t="s">
        <v>19</v>
      </c>
      <c r="D167" s="1" t="s">
        <v>130</v>
      </c>
      <c r="E167" s="17" t="s">
        <v>379</v>
      </c>
      <c r="F167" s="17" t="s">
        <v>319</v>
      </c>
      <c r="G167" s="24">
        <v>44884</v>
      </c>
      <c r="H167" s="26">
        <v>286</v>
      </c>
      <c r="I167" s="24" t="s">
        <v>405</v>
      </c>
      <c r="J167" s="25" t="s">
        <v>204</v>
      </c>
      <c r="K167" s="24">
        <v>45308</v>
      </c>
      <c r="L167" s="26">
        <v>142</v>
      </c>
      <c r="M167" s="24">
        <v>45449</v>
      </c>
      <c r="N167" s="24" t="s">
        <v>411</v>
      </c>
      <c r="O167" s="24">
        <v>45443</v>
      </c>
      <c r="Q167" s="1" t="s">
        <v>3</v>
      </c>
      <c r="R167" s="1">
        <f t="shared" si="29"/>
        <v>33000</v>
      </c>
      <c r="U167">
        <v>33000</v>
      </c>
    </row>
    <row r="168" spans="1:23" ht="72" x14ac:dyDescent="0.3">
      <c r="A168" s="58"/>
      <c r="B168" s="56"/>
      <c r="C168" s="1" t="s">
        <v>20</v>
      </c>
      <c r="D168" s="1" t="s">
        <v>130</v>
      </c>
      <c r="E168" s="17" t="s">
        <v>378</v>
      </c>
      <c r="F168" s="17" t="s">
        <v>319</v>
      </c>
      <c r="G168" s="24">
        <v>44884</v>
      </c>
      <c r="H168" s="26">
        <v>286</v>
      </c>
      <c r="I168" s="24" t="s">
        <v>405</v>
      </c>
      <c r="J168" s="25" t="s">
        <v>204</v>
      </c>
      <c r="K168" s="24">
        <v>45308</v>
      </c>
      <c r="L168" s="26">
        <v>142</v>
      </c>
      <c r="M168" s="24">
        <v>45449</v>
      </c>
      <c r="N168" s="24" t="s">
        <v>411</v>
      </c>
      <c r="O168" s="24">
        <v>45443</v>
      </c>
      <c r="Q168" s="1" t="s">
        <v>5</v>
      </c>
      <c r="R168" s="1">
        <f t="shared" si="29"/>
        <v>16279.1</v>
      </c>
      <c r="U168">
        <v>16279.1</v>
      </c>
    </row>
    <row r="169" spans="1:23" ht="72" x14ac:dyDescent="0.3">
      <c r="A169" s="58"/>
      <c r="B169" s="56"/>
      <c r="C169" s="7" t="s">
        <v>32</v>
      </c>
      <c r="D169" s="1" t="s">
        <v>130</v>
      </c>
      <c r="E169" s="17" t="s">
        <v>311</v>
      </c>
      <c r="F169" s="17" t="s">
        <v>319</v>
      </c>
      <c r="G169" s="24">
        <v>44884</v>
      </c>
      <c r="H169" s="26">
        <v>286</v>
      </c>
      <c r="I169" s="24" t="s">
        <v>405</v>
      </c>
      <c r="J169" s="25" t="s">
        <v>204</v>
      </c>
      <c r="K169" s="24">
        <v>45308</v>
      </c>
      <c r="L169" s="26">
        <v>142</v>
      </c>
      <c r="M169" s="24">
        <v>45449</v>
      </c>
      <c r="N169" s="24" t="s">
        <v>411</v>
      </c>
      <c r="O169" s="24">
        <v>45443</v>
      </c>
      <c r="Q169" s="1" t="s">
        <v>1</v>
      </c>
      <c r="R169" s="1">
        <f t="shared" si="29"/>
        <v>3071.5</v>
      </c>
      <c r="U169">
        <v>3071.5</v>
      </c>
    </row>
    <row r="170" spans="1:23" ht="28.8" x14ac:dyDescent="0.3">
      <c r="A170" s="58"/>
      <c r="B170" s="56"/>
      <c r="C170" s="1" t="s">
        <v>355</v>
      </c>
      <c r="D170" s="7" t="s">
        <v>131</v>
      </c>
      <c r="E170" s="17" t="s">
        <v>244</v>
      </c>
      <c r="F170" s="17"/>
      <c r="G170" s="24">
        <v>45307</v>
      </c>
      <c r="H170" s="26">
        <v>42</v>
      </c>
      <c r="I170" s="26" t="s">
        <v>200</v>
      </c>
      <c r="J170" s="26" t="s">
        <v>200</v>
      </c>
      <c r="K170" s="24" t="s">
        <v>200</v>
      </c>
      <c r="L170" s="24" t="s">
        <v>200</v>
      </c>
      <c r="M170" s="24">
        <v>45348</v>
      </c>
      <c r="N170" s="24" t="s">
        <v>410</v>
      </c>
      <c r="O170" s="24">
        <v>45348</v>
      </c>
      <c r="Q170" s="1" t="s">
        <v>4</v>
      </c>
      <c r="R170" s="1">
        <f t="shared" si="29"/>
        <v>1300</v>
      </c>
      <c r="U170">
        <v>1300</v>
      </c>
    </row>
    <row r="171" spans="1:23" ht="72" x14ac:dyDescent="0.3">
      <c r="A171" s="58"/>
      <c r="B171" s="57"/>
      <c r="C171" s="1" t="s">
        <v>22</v>
      </c>
      <c r="D171" s="1" t="s">
        <v>130</v>
      </c>
      <c r="E171" s="17" t="s">
        <v>202</v>
      </c>
      <c r="F171" s="17" t="s">
        <v>319</v>
      </c>
      <c r="G171" s="24">
        <v>44884</v>
      </c>
      <c r="H171" s="26">
        <v>286</v>
      </c>
      <c r="I171" s="24" t="s">
        <v>405</v>
      </c>
      <c r="J171" s="25" t="s">
        <v>204</v>
      </c>
      <c r="K171" s="24">
        <v>45308</v>
      </c>
      <c r="L171" s="26">
        <v>142</v>
      </c>
      <c r="M171" s="24">
        <v>45449</v>
      </c>
      <c r="N171" s="24" t="s">
        <v>411</v>
      </c>
      <c r="O171" s="24">
        <v>45443</v>
      </c>
      <c r="Q171" s="1" t="s">
        <v>0</v>
      </c>
      <c r="R171" s="1">
        <f>U171+V171+W171</f>
        <v>43017.759999999995</v>
      </c>
      <c r="U171">
        <v>34422.33</v>
      </c>
      <c r="V171">
        <v>3929.77</v>
      </c>
      <c r="W171">
        <v>4665.66</v>
      </c>
    </row>
    <row r="172" spans="1:23" ht="28.8" x14ac:dyDescent="0.3">
      <c r="A172" s="58"/>
      <c r="B172" s="56" t="s">
        <v>100</v>
      </c>
      <c r="C172" s="1" t="s">
        <v>33</v>
      </c>
      <c r="D172" s="7" t="s">
        <v>131</v>
      </c>
      <c r="E172" s="17" t="s">
        <v>242</v>
      </c>
      <c r="F172" s="17"/>
      <c r="G172" s="24">
        <v>45307</v>
      </c>
      <c r="H172" s="26">
        <v>42</v>
      </c>
      <c r="I172" s="26" t="s">
        <v>200</v>
      </c>
      <c r="J172" s="26" t="s">
        <v>200</v>
      </c>
      <c r="K172" s="24" t="s">
        <v>200</v>
      </c>
      <c r="L172" s="24" t="s">
        <v>200</v>
      </c>
      <c r="M172" s="24">
        <v>45348</v>
      </c>
      <c r="N172" s="24" t="s">
        <v>410</v>
      </c>
      <c r="O172" s="24">
        <v>45348</v>
      </c>
      <c r="Q172" s="1" t="s">
        <v>6</v>
      </c>
      <c r="R172" s="1">
        <f t="shared" ref="R172:R176" si="30">U172+V172+W172</f>
        <v>45000</v>
      </c>
      <c r="U172">
        <v>45000</v>
      </c>
    </row>
    <row r="173" spans="1:23" ht="86.4" x14ac:dyDescent="0.3">
      <c r="A173" s="58"/>
      <c r="B173" s="56"/>
      <c r="C173" s="2" t="s">
        <v>343</v>
      </c>
      <c r="D173" s="1" t="s">
        <v>130</v>
      </c>
      <c r="E173" s="17" t="s">
        <v>232</v>
      </c>
      <c r="F173" s="17" t="s">
        <v>319</v>
      </c>
      <c r="G173" s="24">
        <v>44884</v>
      </c>
      <c r="H173" s="26">
        <v>286</v>
      </c>
      <c r="I173" s="24" t="s">
        <v>405</v>
      </c>
      <c r="J173" s="25" t="s">
        <v>204</v>
      </c>
      <c r="K173" s="24">
        <v>45308</v>
      </c>
      <c r="L173" s="26">
        <v>142</v>
      </c>
      <c r="M173" s="24">
        <v>45449</v>
      </c>
      <c r="N173" s="24" t="s">
        <v>411</v>
      </c>
      <c r="O173" s="24">
        <v>45443</v>
      </c>
      <c r="Q173" s="1" t="s">
        <v>2</v>
      </c>
      <c r="R173" s="1">
        <f t="shared" si="30"/>
        <v>6664</v>
      </c>
      <c r="U173">
        <f>1666*4</f>
        <v>6664</v>
      </c>
    </row>
    <row r="174" spans="1:23" ht="100.8" x14ac:dyDescent="0.3">
      <c r="A174" s="58"/>
      <c r="B174" s="56"/>
      <c r="C174" s="1" t="s">
        <v>205</v>
      </c>
      <c r="D174" s="1" t="s">
        <v>130</v>
      </c>
      <c r="E174" s="17" t="s">
        <v>315</v>
      </c>
      <c r="F174" s="17" t="s">
        <v>320</v>
      </c>
      <c r="G174" s="24">
        <v>45314</v>
      </c>
      <c r="H174" s="25">
        <v>60</v>
      </c>
      <c r="I174" s="24" t="s">
        <v>200</v>
      </c>
      <c r="J174" s="27" t="s">
        <v>200</v>
      </c>
      <c r="K174" s="24" t="s">
        <v>200</v>
      </c>
      <c r="L174" s="24" t="s">
        <v>200</v>
      </c>
      <c r="M174" s="24">
        <v>45373</v>
      </c>
      <c r="N174" s="24" t="s">
        <v>411</v>
      </c>
      <c r="O174" s="24">
        <v>45373</v>
      </c>
      <c r="Q174" s="1" t="s">
        <v>3</v>
      </c>
      <c r="R174" s="1">
        <f t="shared" si="30"/>
        <v>33000</v>
      </c>
      <c r="U174">
        <v>33000</v>
      </c>
    </row>
    <row r="175" spans="1:23" ht="43.2" x14ac:dyDescent="0.3">
      <c r="A175" s="58"/>
      <c r="B175" s="56"/>
      <c r="C175" s="44" t="s">
        <v>245</v>
      </c>
      <c r="D175" s="44" t="s">
        <v>188</v>
      </c>
      <c r="E175" s="33" t="s">
        <v>219</v>
      </c>
      <c r="F175" s="33"/>
      <c r="G175" s="34">
        <v>45307</v>
      </c>
      <c r="H175" s="35">
        <v>42</v>
      </c>
      <c r="I175" s="35" t="s">
        <v>200</v>
      </c>
      <c r="J175" s="35" t="s">
        <v>200</v>
      </c>
      <c r="K175" s="34" t="s">
        <v>200</v>
      </c>
      <c r="L175" s="34" t="s">
        <v>200</v>
      </c>
      <c r="M175" s="34">
        <v>45348</v>
      </c>
      <c r="N175" s="34" t="s">
        <v>411</v>
      </c>
      <c r="O175" s="34">
        <v>45348</v>
      </c>
      <c r="Q175" s="1" t="s">
        <v>5</v>
      </c>
      <c r="R175" s="1">
        <f t="shared" si="30"/>
        <v>16279.1</v>
      </c>
      <c r="U175">
        <v>16279.1</v>
      </c>
    </row>
    <row r="176" spans="1:23" ht="72" x14ac:dyDescent="0.3">
      <c r="A176" s="58"/>
      <c r="B176" s="56"/>
      <c r="C176" s="7" t="s">
        <v>32</v>
      </c>
      <c r="D176" s="1" t="s">
        <v>130</v>
      </c>
      <c r="E176" s="17" t="s">
        <v>311</v>
      </c>
      <c r="F176" s="17" t="s">
        <v>319</v>
      </c>
      <c r="G176" s="24">
        <v>44884</v>
      </c>
      <c r="H176" s="26">
        <v>286</v>
      </c>
      <c r="I176" s="24" t="s">
        <v>405</v>
      </c>
      <c r="J176" s="25" t="s">
        <v>204</v>
      </c>
      <c r="K176" s="24">
        <v>45308</v>
      </c>
      <c r="L176" s="26">
        <v>142</v>
      </c>
      <c r="M176" s="24">
        <v>45449</v>
      </c>
      <c r="N176" s="24" t="s">
        <v>411</v>
      </c>
      <c r="O176" s="24">
        <v>45443</v>
      </c>
      <c r="Q176" s="1" t="s">
        <v>1</v>
      </c>
      <c r="R176" s="1">
        <f t="shared" si="30"/>
        <v>3071.5</v>
      </c>
      <c r="U176">
        <v>3071.5</v>
      </c>
    </row>
    <row r="177" spans="1:21" ht="28.8" x14ac:dyDescent="0.3">
      <c r="A177" s="58"/>
      <c r="B177" s="56"/>
      <c r="C177" s="1" t="s">
        <v>355</v>
      </c>
      <c r="D177" s="7" t="s">
        <v>131</v>
      </c>
      <c r="E177" s="17" t="s">
        <v>244</v>
      </c>
      <c r="F177" s="17"/>
      <c r="G177" s="24">
        <v>45307</v>
      </c>
      <c r="H177" s="26">
        <v>42</v>
      </c>
      <c r="I177" s="26" t="s">
        <v>200</v>
      </c>
      <c r="J177" s="26" t="s">
        <v>200</v>
      </c>
      <c r="K177" s="24" t="s">
        <v>200</v>
      </c>
      <c r="L177" s="24" t="s">
        <v>200</v>
      </c>
      <c r="M177" s="24">
        <v>45348</v>
      </c>
      <c r="N177" s="24" t="s">
        <v>410</v>
      </c>
      <c r="O177" s="24">
        <v>45348</v>
      </c>
    </row>
    <row r="178" spans="1:21" ht="72" x14ac:dyDescent="0.3">
      <c r="A178" s="58"/>
      <c r="B178" s="52" t="s">
        <v>102</v>
      </c>
      <c r="C178" s="1" t="s">
        <v>74</v>
      </c>
      <c r="D178" s="1" t="s">
        <v>130</v>
      </c>
      <c r="E178" s="17" t="s">
        <v>268</v>
      </c>
      <c r="F178" s="17" t="s">
        <v>326</v>
      </c>
      <c r="G178" s="24">
        <v>44884</v>
      </c>
      <c r="H178" s="26">
        <f>286</f>
        <v>286</v>
      </c>
      <c r="I178" s="24" t="s">
        <v>236</v>
      </c>
      <c r="J178" s="25" t="s">
        <v>237</v>
      </c>
      <c r="K178" s="24">
        <v>45288</v>
      </c>
      <c r="L178" s="26">
        <v>115</v>
      </c>
      <c r="M178" s="24">
        <v>45402</v>
      </c>
      <c r="N178" s="24" t="s">
        <v>411</v>
      </c>
      <c r="O178" s="24">
        <v>45402</v>
      </c>
    </row>
    <row r="179" spans="1:21" ht="72" x14ac:dyDescent="0.3">
      <c r="A179" s="58"/>
      <c r="B179" s="52"/>
      <c r="C179" s="1" t="s">
        <v>39</v>
      </c>
      <c r="D179" s="1" t="s">
        <v>130</v>
      </c>
      <c r="E179" s="17" t="s">
        <v>241</v>
      </c>
      <c r="F179" s="17" t="s">
        <v>326</v>
      </c>
      <c r="G179" s="24">
        <v>44884</v>
      </c>
      <c r="H179" s="26">
        <v>286</v>
      </c>
      <c r="I179" s="24" t="s">
        <v>233</v>
      </c>
      <c r="J179" s="25" t="s">
        <v>204</v>
      </c>
      <c r="K179" s="24">
        <v>45378</v>
      </c>
      <c r="L179" s="26">
        <v>91</v>
      </c>
      <c r="M179" s="24">
        <v>45468</v>
      </c>
      <c r="N179" s="24" t="s">
        <v>411</v>
      </c>
      <c r="O179" s="24">
        <v>45443</v>
      </c>
    </row>
    <row r="180" spans="1:21" ht="28.8" x14ac:dyDescent="0.3">
      <c r="A180" s="58"/>
      <c r="B180" s="52"/>
      <c r="C180" s="1" t="s">
        <v>355</v>
      </c>
      <c r="D180" s="7" t="s">
        <v>131</v>
      </c>
      <c r="E180" s="17" t="s">
        <v>244</v>
      </c>
      <c r="F180" s="17"/>
      <c r="G180" s="24">
        <v>45307</v>
      </c>
      <c r="H180" s="26">
        <v>42</v>
      </c>
      <c r="I180" s="26" t="s">
        <v>200</v>
      </c>
      <c r="J180" s="26" t="s">
        <v>200</v>
      </c>
      <c r="K180" s="24" t="s">
        <v>200</v>
      </c>
      <c r="L180" s="24" t="s">
        <v>200</v>
      </c>
      <c r="M180" s="24">
        <v>45348</v>
      </c>
      <c r="N180" s="24" t="s">
        <v>410</v>
      </c>
      <c r="O180" s="24">
        <v>45348</v>
      </c>
    </row>
    <row r="181" spans="1:21" ht="72" x14ac:dyDescent="0.3">
      <c r="A181" s="58"/>
      <c r="B181" s="52"/>
      <c r="C181" s="7" t="s">
        <v>32</v>
      </c>
      <c r="D181" s="1" t="s">
        <v>130</v>
      </c>
      <c r="E181" s="17" t="s">
        <v>311</v>
      </c>
      <c r="F181" s="17" t="s">
        <v>319</v>
      </c>
      <c r="G181" s="24">
        <v>44884</v>
      </c>
      <c r="H181" s="26">
        <v>286</v>
      </c>
      <c r="I181" s="24" t="s">
        <v>405</v>
      </c>
      <c r="J181" s="25" t="s">
        <v>204</v>
      </c>
      <c r="K181" s="24">
        <v>45308</v>
      </c>
      <c r="L181" s="26">
        <v>142</v>
      </c>
      <c r="M181" s="24">
        <v>45449</v>
      </c>
      <c r="N181" s="24" t="s">
        <v>411</v>
      </c>
      <c r="O181" s="24">
        <v>45443</v>
      </c>
    </row>
    <row r="182" spans="1:21" ht="72" x14ac:dyDescent="0.3">
      <c r="A182" s="58"/>
      <c r="B182" s="59" t="s">
        <v>105</v>
      </c>
      <c r="C182" s="1" t="s">
        <v>360</v>
      </c>
      <c r="D182" s="1" t="s">
        <v>130</v>
      </c>
      <c r="E182" s="17" t="s">
        <v>262</v>
      </c>
      <c r="F182" s="17" t="s">
        <v>326</v>
      </c>
      <c r="G182" s="24">
        <v>44884</v>
      </c>
      <c r="H182" s="26">
        <f>286</f>
        <v>286</v>
      </c>
      <c r="I182" s="24" t="s">
        <v>236</v>
      </c>
      <c r="J182" s="25" t="s">
        <v>237</v>
      </c>
      <c r="K182" s="24">
        <v>45288</v>
      </c>
      <c r="L182" s="26">
        <v>115</v>
      </c>
      <c r="M182" s="24">
        <v>45402</v>
      </c>
      <c r="N182" s="24" t="s">
        <v>411</v>
      </c>
      <c r="O182" s="24">
        <v>45402</v>
      </c>
    </row>
    <row r="183" spans="1:21" ht="72" x14ac:dyDescent="0.3">
      <c r="A183" s="58"/>
      <c r="B183" s="56"/>
      <c r="C183" s="1" t="s">
        <v>39</v>
      </c>
      <c r="D183" s="1" t="s">
        <v>130</v>
      </c>
      <c r="E183" s="17" t="s">
        <v>241</v>
      </c>
      <c r="F183" s="17" t="s">
        <v>326</v>
      </c>
      <c r="G183" s="24">
        <v>44884</v>
      </c>
      <c r="H183" s="26">
        <v>286</v>
      </c>
      <c r="I183" s="24" t="s">
        <v>233</v>
      </c>
      <c r="J183" s="25" t="s">
        <v>204</v>
      </c>
      <c r="K183" s="24">
        <v>45378</v>
      </c>
      <c r="L183" s="26">
        <v>91</v>
      </c>
      <c r="M183" s="24">
        <v>45468</v>
      </c>
      <c r="N183" s="24" t="s">
        <v>411</v>
      </c>
      <c r="O183" s="24">
        <v>45443</v>
      </c>
    </row>
    <row r="184" spans="1:21" ht="72" x14ac:dyDescent="0.3">
      <c r="A184" s="58"/>
      <c r="B184" s="57"/>
      <c r="C184" s="7" t="s">
        <v>32</v>
      </c>
      <c r="D184" s="1" t="s">
        <v>130</v>
      </c>
      <c r="E184" s="17" t="s">
        <v>311</v>
      </c>
      <c r="F184" s="17" t="s">
        <v>319</v>
      </c>
      <c r="G184" s="24">
        <v>44884</v>
      </c>
      <c r="H184" s="26">
        <f>286</f>
        <v>286</v>
      </c>
      <c r="I184" s="24" t="s">
        <v>405</v>
      </c>
      <c r="J184" s="25" t="s">
        <v>204</v>
      </c>
      <c r="K184" s="24">
        <v>45308</v>
      </c>
      <c r="L184" s="26">
        <v>142</v>
      </c>
      <c r="M184" s="24">
        <v>45449</v>
      </c>
      <c r="N184" s="24" t="s">
        <v>411</v>
      </c>
      <c r="O184" s="24">
        <v>45443</v>
      </c>
      <c r="Q184" s="1" t="s">
        <v>5</v>
      </c>
      <c r="R184" s="1">
        <v>14304.5</v>
      </c>
    </row>
    <row r="185" spans="1:21" ht="72" x14ac:dyDescent="0.3">
      <c r="A185" s="58"/>
      <c r="B185" s="52" t="s">
        <v>106</v>
      </c>
      <c r="C185" s="1" t="s">
        <v>107</v>
      </c>
      <c r="D185" s="7" t="s">
        <v>131</v>
      </c>
      <c r="E185" s="17" t="s">
        <v>385</v>
      </c>
      <c r="F185" s="17" t="s">
        <v>326</v>
      </c>
      <c r="G185" s="24">
        <v>45307</v>
      </c>
      <c r="H185" s="26">
        <v>42</v>
      </c>
      <c r="I185" s="26" t="s">
        <v>386</v>
      </c>
      <c r="J185" s="26" t="s">
        <v>198</v>
      </c>
      <c r="K185" s="24">
        <v>45381</v>
      </c>
      <c r="L185" s="26">
        <v>42</v>
      </c>
      <c r="M185" s="24">
        <v>45422</v>
      </c>
      <c r="N185" s="24" t="s">
        <v>411</v>
      </c>
      <c r="O185" s="24">
        <v>45422</v>
      </c>
      <c r="Q185" s="1" t="s">
        <v>14</v>
      </c>
      <c r="R185" s="3">
        <f>SUM(R151:R184)</f>
        <v>737796.58</v>
      </c>
    </row>
    <row r="186" spans="1:21" ht="57.6" x14ac:dyDescent="0.3">
      <c r="A186" s="58"/>
      <c r="B186" s="52"/>
      <c r="C186" s="1" t="s">
        <v>309</v>
      </c>
      <c r="D186" s="1" t="s">
        <v>130</v>
      </c>
      <c r="E186" s="38" t="s">
        <v>263</v>
      </c>
      <c r="F186" s="37" t="s">
        <v>328</v>
      </c>
      <c r="G186" s="24">
        <v>45314</v>
      </c>
      <c r="H186" s="25">
        <v>60</v>
      </c>
      <c r="I186" s="24" t="s">
        <v>200</v>
      </c>
      <c r="J186" s="27" t="s">
        <v>200</v>
      </c>
      <c r="K186" s="24" t="s">
        <v>200</v>
      </c>
      <c r="L186" s="24" t="s">
        <v>200</v>
      </c>
      <c r="M186" s="24">
        <v>45373</v>
      </c>
      <c r="N186" s="24" t="s">
        <v>411</v>
      </c>
      <c r="O186" s="24">
        <v>45373</v>
      </c>
      <c r="Q186" s="1" t="s">
        <v>3</v>
      </c>
      <c r="R186" s="1">
        <f t="shared" ref="R186" si="31">U186+V186+W186</f>
        <v>33000</v>
      </c>
      <c r="U186">
        <v>33000</v>
      </c>
    </row>
    <row r="187" spans="1:21" ht="57.6" x14ac:dyDescent="0.3">
      <c r="A187" s="58"/>
      <c r="B187" s="52"/>
      <c r="C187" s="2" t="s">
        <v>19</v>
      </c>
      <c r="D187" s="1" t="s">
        <v>130</v>
      </c>
      <c r="E187" s="38" t="s">
        <v>286</v>
      </c>
      <c r="F187" s="37" t="s">
        <v>329</v>
      </c>
      <c r="G187" s="24">
        <v>45314</v>
      </c>
      <c r="H187" s="25">
        <v>60</v>
      </c>
      <c r="I187" s="24" t="s">
        <v>200</v>
      </c>
      <c r="J187" s="27" t="s">
        <v>200</v>
      </c>
      <c r="K187" s="24" t="s">
        <v>200</v>
      </c>
      <c r="L187" s="24" t="s">
        <v>200</v>
      </c>
      <c r="M187" s="24">
        <v>45373</v>
      </c>
      <c r="N187" s="24" t="s">
        <v>411</v>
      </c>
      <c r="O187" s="24">
        <v>45373</v>
      </c>
      <c r="Q187" s="1" t="s">
        <v>3</v>
      </c>
      <c r="R187" s="1">
        <f t="shared" ref="R187:R188" si="32">U187+V187+W187</f>
        <v>33000</v>
      </c>
      <c r="U187">
        <v>33000</v>
      </c>
    </row>
    <row r="188" spans="1:21" ht="106.2" customHeight="1" x14ac:dyDescent="0.3">
      <c r="A188" s="58"/>
      <c r="B188" s="52"/>
      <c r="C188" s="1" t="s">
        <v>205</v>
      </c>
      <c r="D188" s="1" t="s">
        <v>130</v>
      </c>
      <c r="E188" s="17" t="s">
        <v>315</v>
      </c>
      <c r="F188" s="17" t="s">
        <v>320</v>
      </c>
      <c r="G188" s="24">
        <v>45314</v>
      </c>
      <c r="H188" s="25">
        <v>60</v>
      </c>
      <c r="I188" s="24" t="s">
        <v>200</v>
      </c>
      <c r="J188" s="27" t="s">
        <v>200</v>
      </c>
      <c r="K188" s="24" t="s">
        <v>200</v>
      </c>
      <c r="L188" s="24" t="s">
        <v>200</v>
      </c>
      <c r="M188" s="24">
        <v>45373</v>
      </c>
      <c r="N188" s="24" t="s">
        <v>411</v>
      </c>
      <c r="O188" s="24">
        <v>45373</v>
      </c>
      <c r="Q188" s="1" t="s">
        <v>3</v>
      </c>
      <c r="R188" s="1">
        <f t="shared" si="32"/>
        <v>33000</v>
      </c>
      <c r="U188">
        <v>33000</v>
      </c>
    </row>
    <row r="189" spans="1:21" ht="72" x14ac:dyDescent="0.3">
      <c r="A189" s="58"/>
      <c r="B189" s="52"/>
      <c r="C189" s="1" t="s">
        <v>20</v>
      </c>
      <c r="D189" s="1" t="s">
        <v>130</v>
      </c>
      <c r="E189" s="17" t="s">
        <v>287</v>
      </c>
      <c r="F189" s="17"/>
      <c r="G189" s="24">
        <v>44884</v>
      </c>
      <c r="H189" s="26">
        <v>286</v>
      </c>
      <c r="I189" s="24" t="s">
        <v>211</v>
      </c>
      <c r="J189" s="25" t="s">
        <v>204</v>
      </c>
      <c r="K189" s="24">
        <v>45345</v>
      </c>
      <c r="L189" s="26">
        <v>100</v>
      </c>
      <c r="M189" s="24">
        <v>45444</v>
      </c>
      <c r="N189" s="24" t="s">
        <v>411</v>
      </c>
      <c r="O189" s="24">
        <v>45443</v>
      </c>
    </row>
    <row r="190" spans="1:21" ht="72" x14ac:dyDescent="0.3">
      <c r="A190" s="58"/>
      <c r="B190" s="52"/>
      <c r="C190" s="1" t="s">
        <v>345</v>
      </c>
      <c r="D190" s="1" t="s">
        <v>131</v>
      </c>
      <c r="E190" s="17" t="s">
        <v>288</v>
      </c>
      <c r="F190" s="17"/>
      <c r="G190" s="24">
        <v>45307</v>
      </c>
      <c r="H190" s="26">
        <v>42</v>
      </c>
      <c r="I190" s="26" t="s">
        <v>310</v>
      </c>
      <c r="J190" s="26" t="s">
        <v>198</v>
      </c>
      <c r="K190" s="24">
        <v>45374</v>
      </c>
      <c r="L190" s="26">
        <v>34</v>
      </c>
      <c r="M190" s="24">
        <v>45407</v>
      </c>
      <c r="N190" s="24" t="s">
        <v>411</v>
      </c>
      <c r="O190" s="24">
        <v>45407</v>
      </c>
    </row>
    <row r="191" spans="1:21" ht="72" x14ac:dyDescent="0.3">
      <c r="A191" s="58"/>
      <c r="B191" s="52"/>
      <c r="C191" s="1" t="s">
        <v>132</v>
      </c>
      <c r="D191" s="1" t="s">
        <v>131</v>
      </c>
      <c r="E191" s="17" t="s">
        <v>290</v>
      </c>
      <c r="F191" s="17"/>
      <c r="G191" s="24">
        <v>45307</v>
      </c>
      <c r="H191" s="26">
        <v>42</v>
      </c>
      <c r="I191" s="26" t="s">
        <v>310</v>
      </c>
      <c r="J191" s="26" t="s">
        <v>198</v>
      </c>
      <c r="K191" s="24">
        <v>45374</v>
      </c>
      <c r="L191" s="26">
        <v>34</v>
      </c>
      <c r="M191" s="24">
        <v>45407</v>
      </c>
      <c r="N191" s="24" t="s">
        <v>411</v>
      </c>
      <c r="O191" s="24">
        <v>45407</v>
      </c>
    </row>
    <row r="192" spans="1:21" ht="72" x14ac:dyDescent="0.3">
      <c r="A192" s="58"/>
      <c r="B192" s="52"/>
      <c r="C192" s="7" t="s">
        <v>32</v>
      </c>
      <c r="D192" s="1" t="s">
        <v>130</v>
      </c>
      <c r="E192" s="17" t="s">
        <v>311</v>
      </c>
      <c r="F192" s="17" t="s">
        <v>319</v>
      </c>
      <c r="G192" s="24">
        <v>44884</v>
      </c>
      <c r="H192" s="26">
        <f>286</f>
        <v>286</v>
      </c>
      <c r="I192" s="24" t="s">
        <v>405</v>
      </c>
      <c r="J192" s="25" t="s">
        <v>204</v>
      </c>
      <c r="K192" s="24">
        <v>45308</v>
      </c>
      <c r="L192" s="26">
        <v>142</v>
      </c>
      <c r="M192" s="24">
        <v>45449</v>
      </c>
      <c r="N192" s="24" t="s">
        <v>411</v>
      </c>
      <c r="O192" s="24">
        <v>45443</v>
      </c>
    </row>
    <row r="193" spans="1:15" ht="72" x14ac:dyDescent="0.3">
      <c r="A193" s="58"/>
      <c r="B193" s="59" t="s">
        <v>109</v>
      </c>
      <c r="C193" s="1" t="s">
        <v>369</v>
      </c>
      <c r="D193" s="1" t="s">
        <v>130</v>
      </c>
      <c r="E193" s="17" t="s">
        <v>246</v>
      </c>
      <c r="F193" s="17" t="s">
        <v>326</v>
      </c>
      <c r="G193" s="24">
        <v>44884</v>
      </c>
      <c r="H193" s="26">
        <f>286</f>
        <v>286</v>
      </c>
      <c r="I193" s="24" t="s">
        <v>236</v>
      </c>
      <c r="J193" s="25" t="s">
        <v>237</v>
      </c>
      <c r="K193" s="24">
        <v>45288</v>
      </c>
      <c r="L193" s="26">
        <v>115</v>
      </c>
      <c r="M193" s="24">
        <v>45402</v>
      </c>
      <c r="N193" s="24" t="s">
        <v>411</v>
      </c>
      <c r="O193" s="24">
        <v>45402</v>
      </c>
    </row>
    <row r="194" spans="1:15" ht="72" x14ac:dyDescent="0.3">
      <c r="A194" s="58"/>
      <c r="B194" s="56"/>
      <c r="C194" s="1" t="s">
        <v>110</v>
      </c>
      <c r="D194" s="7" t="s">
        <v>130</v>
      </c>
      <c r="E194" s="17" t="s">
        <v>246</v>
      </c>
      <c r="F194" s="17" t="s">
        <v>326</v>
      </c>
      <c r="G194" s="24">
        <v>44884</v>
      </c>
      <c r="H194" s="26">
        <f>286</f>
        <v>286</v>
      </c>
      <c r="I194" s="24" t="s">
        <v>236</v>
      </c>
      <c r="J194" s="25" t="s">
        <v>237</v>
      </c>
      <c r="K194" s="24">
        <v>45288</v>
      </c>
      <c r="L194" s="26">
        <v>115</v>
      </c>
      <c r="M194" s="24">
        <v>45402</v>
      </c>
      <c r="N194" s="24" t="s">
        <v>411</v>
      </c>
      <c r="O194" s="24">
        <v>45402</v>
      </c>
    </row>
    <row r="195" spans="1:15" ht="57.6" x14ac:dyDescent="0.3">
      <c r="A195" s="58"/>
      <c r="B195" s="56"/>
      <c r="C195" s="1" t="s">
        <v>111</v>
      </c>
      <c r="D195" s="1" t="s">
        <v>130</v>
      </c>
      <c r="E195" s="38" t="s">
        <v>401</v>
      </c>
      <c r="F195" s="38" t="s">
        <v>326</v>
      </c>
      <c r="G195" s="24">
        <v>45363</v>
      </c>
      <c r="H195" s="25">
        <v>60</v>
      </c>
      <c r="I195" s="24" t="s">
        <v>200</v>
      </c>
      <c r="J195" s="24" t="s">
        <v>200</v>
      </c>
      <c r="K195" s="24" t="s">
        <v>200</v>
      </c>
      <c r="L195" s="26" t="s">
        <v>200</v>
      </c>
      <c r="M195" s="24">
        <v>45422</v>
      </c>
      <c r="N195" s="24" t="s">
        <v>411</v>
      </c>
      <c r="O195" s="24">
        <v>45422</v>
      </c>
    </row>
    <row r="196" spans="1:15" ht="72" x14ac:dyDescent="0.3">
      <c r="A196" s="58"/>
      <c r="B196" s="56"/>
      <c r="C196" s="1" t="s">
        <v>113</v>
      </c>
      <c r="D196" s="1" t="s">
        <v>130</v>
      </c>
      <c r="E196" s="17" t="s">
        <v>246</v>
      </c>
      <c r="F196" s="17" t="s">
        <v>326</v>
      </c>
      <c r="G196" s="24">
        <v>44884</v>
      </c>
      <c r="H196" s="26">
        <f>286</f>
        <v>286</v>
      </c>
      <c r="I196" s="24" t="s">
        <v>408</v>
      </c>
      <c r="J196" s="25" t="s">
        <v>237</v>
      </c>
      <c r="K196" s="24">
        <v>45364</v>
      </c>
      <c r="L196" s="26">
        <v>113</v>
      </c>
      <c r="M196" s="24">
        <v>45476</v>
      </c>
      <c r="N196" s="24" t="s">
        <v>411</v>
      </c>
      <c r="O196" s="24">
        <v>45443</v>
      </c>
    </row>
    <row r="197" spans="1:15" ht="72" x14ac:dyDescent="0.3">
      <c r="A197" s="58"/>
      <c r="B197" s="56"/>
      <c r="C197" s="1" t="s">
        <v>112</v>
      </c>
      <c r="D197" s="1" t="s">
        <v>130</v>
      </c>
      <c r="E197" s="38" t="s">
        <v>402</v>
      </c>
      <c r="F197" s="38" t="s">
        <v>326</v>
      </c>
      <c r="G197" s="24">
        <v>44884</v>
      </c>
      <c r="H197" s="26">
        <f>286</f>
        <v>286</v>
      </c>
      <c r="I197" s="24" t="s">
        <v>408</v>
      </c>
      <c r="J197" s="25" t="s">
        <v>237</v>
      </c>
      <c r="K197" s="24">
        <v>45364</v>
      </c>
      <c r="L197" s="26">
        <v>113</v>
      </c>
      <c r="M197" s="24">
        <v>45476</v>
      </c>
      <c r="N197" s="24" t="s">
        <v>411</v>
      </c>
      <c r="O197" s="24">
        <v>45443</v>
      </c>
    </row>
    <row r="198" spans="1:15" ht="72" x14ac:dyDescent="0.3">
      <c r="A198" s="58"/>
      <c r="B198" s="56"/>
      <c r="C198" s="1" t="s">
        <v>153</v>
      </c>
      <c r="D198" s="1" t="s">
        <v>130</v>
      </c>
      <c r="E198" s="17" t="s">
        <v>248</v>
      </c>
      <c r="F198" s="17" t="s">
        <v>326</v>
      </c>
      <c r="G198" s="24">
        <v>44884</v>
      </c>
      <c r="H198" s="26">
        <f>286</f>
        <v>286</v>
      </c>
      <c r="I198" s="24" t="s">
        <v>247</v>
      </c>
      <c r="J198" s="25" t="s">
        <v>237</v>
      </c>
      <c r="K198" s="24">
        <v>45403</v>
      </c>
      <c r="L198" s="26">
        <v>115</v>
      </c>
      <c r="M198" s="24">
        <v>45517</v>
      </c>
      <c r="N198" s="24" t="s">
        <v>411</v>
      </c>
      <c r="O198" s="24">
        <v>45443</v>
      </c>
    </row>
    <row r="199" spans="1:15" ht="72" x14ac:dyDescent="0.3">
      <c r="A199" s="58"/>
      <c r="B199" s="57"/>
      <c r="C199" s="1" t="s">
        <v>115</v>
      </c>
      <c r="D199" s="1" t="s">
        <v>130</v>
      </c>
      <c r="E199" s="17" t="s">
        <v>246</v>
      </c>
      <c r="F199" s="17" t="s">
        <v>326</v>
      </c>
      <c r="G199" s="24">
        <v>44884</v>
      </c>
      <c r="H199" s="26">
        <f>286</f>
        <v>286</v>
      </c>
      <c r="I199" s="24" t="s">
        <v>236</v>
      </c>
      <c r="J199" s="25" t="s">
        <v>237</v>
      </c>
      <c r="K199" s="24">
        <v>45288</v>
      </c>
      <c r="L199" s="26">
        <v>115</v>
      </c>
      <c r="M199" s="24">
        <v>45402</v>
      </c>
      <c r="N199" s="24" t="s">
        <v>411</v>
      </c>
      <c r="O199" s="24">
        <v>45402</v>
      </c>
    </row>
    <row r="200" spans="1:15" ht="72" x14ac:dyDescent="0.3">
      <c r="A200" s="58"/>
      <c r="B200" s="52" t="s">
        <v>191</v>
      </c>
      <c r="C200" s="1" t="s">
        <v>291</v>
      </c>
      <c r="D200" s="1" t="s">
        <v>130</v>
      </c>
      <c r="E200" s="17" t="s">
        <v>246</v>
      </c>
      <c r="F200" s="17" t="s">
        <v>326</v>
      </c>
      <c r="G200" s="24">
        <v>44884</v>
      </c>
      <c r="H200" s="26">
        <f>286</f>
        <v>286</v>
      </c>
      <c r="I200" s="24" t="s">
        <v>236</v>
      </c>
      <c r="J200" s="25" t="s">
        <v>237</v>
      </c>
      <c r="K200" s="24">
        <v>45288</v>
      </c>
      <c r="L200" s="26">
        <v>115</v>
      </c>
      <c r="M200" s="24">
        <v>45402</v>
      </c>
      <c r="N200" s="24" t="s">
        <v>411</v>
      </c>
      <c r="O200" s="24">
        <v>45402</v>
      </c>
    </row>
    <row r="201" spans="1:15" ht="72" x14ac:dyDescent="0.3">
      <c r="A201" s="58"/>
      <c r="B201" s="52"/>
      <c r="C201" s="1" t="s">
        <v>118</v>
      </c>
      <c r="D201" s="1" t="s">
        <v>130</v>
      </c>
      <c r="E201" s="17" t="s">
        <v>246</v>
      </c>
      <c r="F201" s="17" t="s">
        <v>326</v>
      </c>
      <c r="G201" s="24">
        <v>44884</v>
      </c>
      <c r="H201" s="26">
        <f>286</f>
        <v>286</v>
      </c>
      <c r="I201" s="24" t="s">
        <v>236</v>
      </c>
      <c r="J201" s="25" t="s">
        <v>237</v>
      </c>
      <c r="K201" s="24">
        <v>45288</v>
      </c>
      <c r="L201" s="26">
        <v>115</v>
      </c>
      <c r="M201" s="24">
        <v>45402</v>
      </c>
      <c r="N201" s="24" t="s">
        <v>411</v>
      </c>
      <c r="O201" s="24">
        <v>45402</v>
      </c>
    </row>
    <row r="202" spans="1:15" ht="72" x14ac:dyDescent="0.3">
      <c r="A202" s="58"/>
      <c r="B202" s="52"/>
      <c r="C202" s="1" t="s">
        <v>153</v>
      </c>
      <c r="D202" s="1" t="s">
        <v>130</v>
      </c>
      <c r="E202" s="17" t="s">
        <v>248</v>
      </c>
      <c r="F202" s="17" t="s">
        <v>326</v>
      </c>
      <c r="G202" s="24">
        <v>44884</v>
      </c>
      <c r="H202" s="26">
        <f>286</f>
        <v>286</v>
      </c>
      <c r="I202" s="24" t="s">
        <v>247</v>
      </c>
      <c r="J202" s="25" t="s">
        <v>237</v>
      </c>
      <c r="K202" s="24">
        <v>45403</v>
      </c>
      <c r="L202" s="26">
        <v>115</v>
      </c>
      <c r="M202" s="24">
        <v>45517</v>
      </c>
      <c r="N202" s="24" t="s">
        <v>411</v>
      </c>
      <c r="O202" s="24">
        <v>45443</v>
      </c>
    </row>
    <row r="203" spans="1:15" ht="72" x14ac:dyDescent="0.3">
      <c r="A203" s="58"/>
      <c r="B203" s="52"/>
      <c r="C203" s="1" t="s">
        <v>142</v>
      </c>
      <c r="D203" s="1" t="s">
        <v>130</v>
      </c>
      <c r="E203" s="17" t="s">
        <v>248</v>
      </c>
      <c r="F203" s="17" t="s">
        <v>326</v>
      </c>
      <c r="G203" s="24">
        <v>44884</v>
      </c>
      <c r="H203" s="26">
        <f>286</f>
        <v>286</v>
      </c>
      <c r="I203" s="24" t="s">
        <v>247</v>
      </c>
      <c r="J203" s="25" t="s">
        <v>237</v>
      </c>
      <c r="K203" s="24">
        <v>45403</v>
      </c>
      <c r="L203" s="26">
        <v>115</v>
      </c>
      <c r="M203" s="24">
        <v>45517</v>
      </c>
      <c r="N203" s="24" t="s">
        <v>411</v>
      </c>
      <c r="O203" s="24">
        <v>45443</v>
      </c>
    </row>
    <row r="204" spans="1:15" ht="72" x14ac:dyDescent="0.3">
      <c r="A204" s="58"/>
      <c r="B204" s="52" t="s">
        <v>119</v>
      </c>
      <c r="C204" s="1" t="s">
        <v>118</v>
      </c>
      <c r="D204" s="1" t="s">
        <v>130</v>
      </c>
      <c r="E204" s="17" t="s">
        <v>246</v>
      </c>
      <c r="F204" s="17" t="s">
        <v>326</v>
      </c>
      <c r="G204" s="24">
        <v>44884</v>
      </c>
      <c r="H204" s="26">
        <f>286</f>
        <v>286</v>
      </c>
      <c r="I204" s="24" t="s">
        <v>236</v>
      </c>
      <c r="J204" s="25" t="s">
        <v>237</v>
      </c>
      <c r="K204" s="24">
        <v>45288</v>
      </c>
      <c r="L204" s="26">
        <v>115</v>
      </c>
      <c r="M204" s="24">
        <v>45402</v>
      </c>
      <c r="N204" s="24" t="s">
        <v>411</v>
      </c>
      <c r="O204" s="24">
        <v>45402</v>
      </c>
    </row>
    <row r="205" spans="1:15" ht="72" x14ac:dyDescent="0.3">
      <c r="A205" s="58"/>
      <c r="B205" s="52"/>
      <c r="C205" s="1" t="s">
        <v>370</v>
      </c>
      <c r="D205" s="1" t="s">
        <v>130</v>
      </c>
      <c r="E205" s="17" t="s">
        <v>246</v>
      </c>
      <c r="F205" s="17" t="s">
        <v>326</v>
      </c>
      <c r="G205" s="24">
        <v>44884</v>
      </c>
      <c r="H205" s="26">
        <f>286</f>
        <v>286</v>
      </c>
      <c r="I205" s="24" t="s">
        <v>236</v>
      </c>
      <c r="J205" s="25" t="s">
        <v>237</v>
      </c>
      <c r="K205" s="24">
        <v>45288</v>
      </c>
      <c r="L205" s="26">
        <v>115</v>
      </c>
      <c r="M205" s="24">
        <v>45402</v>
      </c>
      <c r="N205" s="24" t="s">
        <v>411</v>
      </c>
      <c r="O205" s="24">
        <v>45402</v>
      </c>
    </row>
    <row r="206" spans="1:15" ht="72" x14ac:dyDescent="0.3">
      <c r="A206" s="58"/>
      <c r="B206" s="52" t="s">
        <v>192</v>
      </c>
      <c r="C206" s="1" t="s">
        <v>371</v>
      </c>
      <c r="D206" s="1" t="s">
        <v>130</v>
      </c>
      <c r="E206" s="17" t="s">
        <v>292</v>
      </c>
      <c r="F206" s="17" t="s">
        <v>326</v>
      </c>
      <c r="G206" s="24">
        <v>44884</v>
      </c>
      <c r="H206" s="26">
        <f>286</f>
        <v>286</v>
      </c>
      <c r="I206" s="24" t="s">
        <v>236</v>
      </c>
      <c r="J206" s="25" t="s">
        <v>237</v>
      </c>
      <c r="K206" s="24">
        <v>45288</v>
      </c>
      <c r="L206" s="26">
        <v>115</v>
      </c>
      <c r="M206" s="24">
        <v>45402</v>
      </c>
      <c r="N206" s="24" t="s">
        <v>411</v>
      </c>
      <c r="O206" s="24">
        <v>45402</v>
      </c>
    </row>
    <row r="207" spans="1:15" ht="72" x14ac:dyDescent="0.3">
      <c r="A207" s="58"/>
      <c r="B207" s="52"/>
      <c r="C207" s="1" t="s">
        <v>372</v>
      </c>
      <c r="D207" s="1" t="s">
        <v>130</v>
      </c>
      <c r="E207" s="17" t="s">
        <v>292</v>
      </c>
      <c r="F207" s="17" t="s">
        <v>326</v>
      </c>
      <c r="G207" s="24">
        <v>44884</v>
      </c>
      <c r="H207" s="26">
        <f>286</f>
        <v>286</v>
      </c>
      <c r="I207" s="24" t="s">
        <v>236</v>
      </c>
      <c r="J207" s="25" t="s">
        <v>237</v>
      </c>
      <c r="K207" s="24">
        <v>45288</v>
      </c>
      <c r="L207" s="26">
        <v>115</v>
      </c>
      <c r="M207" s="24">
        <v>45402</v>
      </c>
      <c r="N207" s="24" t="s">
        <v>411</v>
      </c>
      <c r="O207" s="24">
        <v>45402</v>
      </c>
    </row>
    <row r="208" spans="1:15" ht="72" x14ac:dyDescent="0.3">
      <c r="A208" s="58"/>
      <c r="B208" s="52"/>
      <c r="C208" s="1" t="s">
        <v>153</v>
      </c>
      <c r="D208" s="1" t="s">
        <v>130</v>
      </c>
      <c r="E208" s="17" t="s">
        <v>248</v>
      </c>
      <c r="F208" s="17" t="s">
        <v>326</v>
      </c>
      <c r="G208" s="24">
        <v>44884</v>
      </c>
      <c r="H208" s="26">
        <f>286</f>
        <v>286</v>
      </c>
      <c r="I208" s="24" t="s">
        <v>247</v>
      </c>
      <c r="J208" s="25" t="s">
        <v>237</v>
      </c>
      <c r="K208" s="24">
        <v>45403</v>
      </c>
      <c r="L208" s="26">
        <v>115</v>
      </c>
      <c r="M208" s="24">
        <v>45517</v>
      </c>
      <c r="N208" s="24" t="s">
        <v>411</v>
      </c>
      <c r="O208" s="24">
        <v>45443</v>
      </c>
    </row>
    <row r="209" spans="1:21" ht="72" x14ac:dyDescent="0.3">
      <c r="A209" s="58"/>
      <c r="B209" s="52"/>
      <c r="C209" s="1" t="s">
        <v>373</v>
      </c>
      <c r="D209" s="1" t="s">
        <v>130</v>
      </c>
      <c r="E209" s="17" t="s">
        <v>246</v>
      </c>
      <c r="F209" s="17" t="s">
        <v>326</v>
      </c>
      <c r="G209" s="24">
        <v>44884</v>
      </c>
      <c r="H209" s="26">
        <f>286</f>
        <v>286</v>
      </c>
      <c r="I209" s="24" t="s">
        <v>236</v>
      </c>
      <c r="J209" s="25" t="s">
        <v>237</v>
      </c>
      <c r="K209" s="24">
        <v>45288</v>
      </c>
      <c r="L209" s="26">
        <v>115</v>
      </c>
      <c r="M209" s="24">
        <v>45402</v>
      </c>
      <c r="N209" s="24" t="s">
        <v>411</v>
      </c>
      <c r="O209" s="24">
        <v>45402</v>
      </c>
    </row>
    <row r="210" spans="1:21" ht="72" x14ac:dyDescent="0.3">
      <c r="A210" s="58"/>
      <c r="B210" s="23" t="s">
        <v>124</v>
      </c>
      <c r="C210" s="1" t="s">
        <v>153</v>
      </c>
      <c r="D210" s="1" t="s">
        <v>130</v>
      </c>
      <c r="E210" s="17" t="s">
        <v>248</v>
      </c>
      <c r="F210" s="17" t="s">
        <v>326</v>
      </c>
      <c r="G210" s="24">
        <v>44884</v>
      </c>
      <c r="H210" s="26">
        <f>286</f>
        <v>286</v>
      </c>
      <c r="I210" s="24" t="s">
        <v>247</v>
      </c>
      <c r="J210" s="25" t="s">
        <v>204</v>
      </c>
      <c r="K210" s="24">
        <v>45403</v>
      </c>
      <c r="L210" s="26">
        <v>115</v>
      </c>
      <c r="M210" s="24">
        <v>45517</v>
      </c>
      <c r="N210" s="24" t="s">
        <v>411</v>
      </c>
      <c r="O210" s="24">
        <v>45443</v>
      </c>
    </row>
    <row r="211" spans="1:21" ht="72" x14ac:dyDescent="0.3">
      <c r="A211" s="58"/>
      <c r="B211" s="59" t="s">
        <v>125</v>
      </c>
      <c r="C211" s="1" t="s">
        <v>126</v>
      </c>
      <c r="D211" s="1" t="s">
        <v>130</v>
      </c>
      <c r="E211" s="17" t="s">
        <v>249</v>
      </c>
      <c r="F211" s="17" t="s">
        <v>319</v>
      </c>
      <c r="G211" s="24">
        <v>44884</v>
      </c>
      <c r="H211" s="26">
        <v>286</v>
      </c>
      <c r="I211" s="26" t="s">
        <v>294</v>
      </c>
      <c r="J211" s="25" t="s">
        <v>204</v>
      </c>
      <c r="K211" s="24">
        <v>45289</v>
      </c>
      <c r="L211" s="26">
        <v>144</v>
      </c>
      <c r="M211" s="24">
        <v>45432</v>
      </c>
      <c r="N211" s="24" t="s">
        <v>411</v>
      </c>
      <c r="O211" s="24">
        <v>45432</v>
      </c>
    </row>
    <row r="212" spans="1:21" ht="72" x14ac:dyDescent="0.3">
      <c r="A212" s="19"/>
      <c r="B212" s="57"/>
      <c r="C212" s="1" t="s">
        <v>127</v>
      </c>
      <c r="D212" s="7" t="s">
        <v>131</v>
      </c>
      <c r="E212" s="17" t="s">
        <v>403</v>
      </c>
      <c r="F212" s="37" t="s">
        <v>394</v>
      </c>
      <c r="G212" s="24">
        <v>45307</v>
      </c>
      <c r="H212" s="26">
        <v>42</v>
      </c>
      <c r="I212" s="26" t="s">
        <v>404</v>
      </c>
      <c r="J212" s="25" t="s">
        <v>198</v>
      </c>
      <c r="K212" s="24">
        <v>45382</v>
      </c>
      <c r="L212" s="26">
        <v>42</v>
      </c>
      <c r="M212" s="24">
        <v>45423</v>
      </c>
      <c r="N212" s="24" t="s">
        <v>411</v>
      </c>
      <c r="O212" s="24">
        <v>45423</v>
      </c>
    </row>
    <row r="213" spans="1:21" ht="76.2" customHeight="1" x14ac:dyDescent="0.3">
      <c r="A213" s="19"/>
      <c r="B213" s="52" t="s">
        <v>146</v>
      </c>
      <c r="C213" s="1" t="s">
        <v>353</v>
      </c>
      <c r="D213" s="1" t="s">
        <v>147</v>
      </c>
      <c r="E213" s="17" t="s">
        <v>250</v>
      </c>
      <c r="F213" s="33" t="s">
        <v>394</v>
      </c>
      <c r="G213" s="24">
        <v>45260</v>
      </c>
      <c r="H213" s="26">
        <v>19</v>
      </c>
      <c r="I213" s="24" t="s">
        <v>251</v>
      </c>
      <c r="J213" s="25" t="s">
        <v>198</v>
      </c>
      <c r="K213" s="24">
        <v>45367</v>
      </c>
      <c r="L213" s="26">
        <v>19</v>
      </c>
      <c r="M213" s="24">
        <v>45385</v>
      </c>
      <c r="N213" s="24" t="s">
        <v>411</v>
      </c>
      <c r="O213" s="24">
        <v>45385</v>
      </c>
    </row>
    <row r="214" spans="1:21" ht="88.2" customHeight="1" x14ac:dyDescent="0.3">
      <c r="A214" s="19"/>
      <c r="B214" s="52"/>
      <c r="C214" s="1" t="s">
        <v>152</v>
      </c>
      <c r="D214" s="1" t="s">
        <v>147</v>
      </c>
      <c r="E214" s="42" t="s">
        <v>293</v>
      </c>
      <c r="F214" s="38" t="s">
        <v>330</v>
      </c>
      <c r="G214" s="24">
        <v>45279</v>
      </c>
      <c r="H214" s="26">
        <v>120</v>
      </c>
      <c r="I214" s="26" t="s">
        <v>200</v>
      </c>
      <c r="J214" s="27" t="s">
        <v>200</v>
      </c>
      <c r="K214" s="24" t="s">
        <v>200</v>
      </c>
      <c r="L214" s="26" t="s">
        <v>200</v>
      </c>
      <c r="M214" s="24">
        <v>45398</v>
      </c>
      <c r="N214" s="24" t="s">
        <v>411</v>
      </c>
      <c r="O214" s="24">
        <v>45398</v>
      </c>
    </row>
    <row r="215" spans="1:21" ht="115.2" x14ac:dyDescent="0.3">
      <c r="A215" s="19"/>
      <c r="B215" s="52"/>
      <c r="C215" s="1" t="s">
        <v>374</v>
      </c>
      <c r="D215" s="1" t="s">
        <v>147</v>
      </c>
      <c r="E215" s="17" t="s">
        <v>253</v>
      </c>
      <c r="F215" s="33" t="s">
        <v>394</v>
      </c>
      <c r="G215" s="24">
        <v>45260</v>
      </c>
      <c r="H215" s="26">
        <v>19</v>
      </c>
      <c r="I215" s="24" t="s">
        <v>251</v>
      </c>
      <c r="J215" s="25" t="s">
        <v>198</v>
      </c>
      <c r="K215" s="24">
        <v>45367</v>
      </c>
      <c r="L215" s="26">
        <v>19</v>
      </c>
      <c r="M215" s="24">
        <v>45385</v>
      </c>
      <c r="N215" s="24" t="s">
        <v>411</v>
      </c>
      <c r="O215" s="24">
        <v>45385</v>
      </c>
    </row>
    <row r="216" spans="1:21" ht="72" x14ac:dyDescent="0.3">
      <c r="A216" s="19"/>
      <c r="B216" s="52"/>
      <c r="C216" s="1" t="s">
        <v>375</v>
      </c>
      <c r="D216" s="1" t="s">
        <v>147</v>
      </c>
      <c r="E216" s="17" t="s">
        <v>252</v>
      </c>
      <c r="F216" s="33" t="s">
        <v>394</v>
      </c>
      <c r="G216" s="24">
        <v>45260</v>
      </c>
      <c r="H216" s="26">
        <v>19</v>
      </c>
      <c r="I216" s="24" t="s">
        <v>251</v>
      </c>
      <c r="J216" s="25" t="s">
        <v>198</v>
      </c>
      <c r="K216" s="24">
        <v>45367</v>
      </c>
      <c r="L216" s="26">
        <v>19</v>
      </c>
      <c r="M216" s="24">
        <v>45385</v>
      </c>
      <c r="N216" s="24" t="s">
        <v>411</v>
      </c>
      <c r="O216" s="24">
        <v>45385</v>
      </c>
    </row>
    <row r="217" spans="1:21" ht="72" x14ac:dyDescent="0.3">
      <c r="A217" s="19"/>
      <c r="B217" s="52"/>
      <c r="C217" s="1" t="s">
        <v>264</v>
      </c>
      <c r="D217" s="7" t="s">
        <v>131</v>
      </c>
      <c r="E217" s="17" t="s">
        <v>265</v>
      </c>
      <c r="F217" s="17" t="s">
        <v>330</v>
      </c>
      <c r="G217" s="24">
        <v>45307</v>
      </c>
      <c r="H217" s="26">
        <v>42</v>
      </c>
      <c r="I217" s="26" t="s">
        <v>266</v>
      </c>
      <c r="J217" s="25" t="s">
        <v>198</v>
      </c>
      <c r="K217" s="24">
        <v>45386</v>
      </c>
      <c r="L217" s="26">
        <v>42</v>
      </c>
      <c r="M217" s="24">
        <v>45427</v>
      </c>
      <c r="N217" s="24" t="s">
        <v>411</v>
      </c>
      <c r="O217" s="24">
        <v>45427</v>
      </c>
      <c r="Q217" s="1" t="s">
        <v>3</v>
      </c>
      <c r="R217" s="1">
        <f t="shared" ref="R217" si="33">U217+V217+W217</f>
        <v>33000</v>
      </c>
      <c r="U217">
        <v>33000</v>
      </c>
    </row>
    <row r="218" spans="1:21" ht="72" x14ac:dyDescent="0.3">
      <c r="B218" s="52"/>
      <c r="C218" s="1" t="s">
        <v>177</v>
      </c>
      <c r="D218" s="1" t="s">
        <v>130</v>
      </c>
      <c r="E218" s="17" t="s">
        <v>255</v>
      </c>
      <c r="F218" s="17" t="s">
        <v>330</v>
      </c>
      <c r="G218" s="24">
        <v>44884</v>
      </c>
      <c r="H218" s="26">
        <v>286</v>
      </c>
      <c r="I218" s="24" t="s">
        <v>254</v>
      </c>
      <c r="J218" s="25" t="s">
        <v>204</v>
      </c>
      <c r="K218" s="24">
        <v>45386</v>
      </c>
      <c r="L218" s="26">
        <v>134</v>
      </c>
      <c r="M218" s="24">
        <v>45519</v>
      </c>
      <c r="N218" s="24" t="s">
        <v>411</v>
      </c>
      <c r="O218" s="24">
        <v>45443</v>
      </c>
    </row>
    <row r="219" spans="1:21" x14ac:dyDescent="0.3">
      <c r="B219" s="31"/>
      <c r="E219" s="32"/>
      <c r="F219" s="32"/>
      <c r="G219" s="29"/>
      <c r="H219" s="13"/>
      <c r="I219" s="29"/>
      <c r="J219" s="30"/>
      <c r="K219" s="29"/>
      <c r="L219" s="13"/>
      <c r="M219" s="29"/>
      <c r="N219" s="29"/>
      <c r="O219" s="29"/>
    </row>
    <row r="220" spans="1:21" x14ac:dyDescent="0.3">
      <c r="C220" s="43" t="s">
        <v>415</v>
      </c>
    </row>
  </sheetData>
  <autoFilter ref="B4:O218" xr:uid="{00000000-0009-0000-0000-000001000000}"/>
  <mergeCells count="38">
    <mergeCell ref="A6:A211"/>
    <mergeCell ref="B106:B111"/>
    <mergeCell ref="B37:B40"/>
    <mergeCell ref="B49:B63"/>
    <mergeCell ref="B99:B105"/>
    <mergeCell ref="B200:B203"/>
    <mergeCell ref="B206:B209"/>
    <mergeCell ref="B185:B192"/>
    <mergeCell ref="B211:B212"/>
    <mergeCell ref="B193:B199"/>
    <mergeCell ref="B204:B205"/>
    <mergeCell ref="B130:B135"/>
    <mergeCell ref="B124:B129"/>
    <mergeCell ref="B116:B123"/>
    <mergeCell ref="C1:O3"/>
    <mergeCell ref="B5:B13"/>
    <mergeCell ref="B14:B24"/>
    <mergeCell ref="B143:B147"/>
    <mergeCell ref="B25:B28"/>
    <mergeCell ref="B29:B31"/>
    <mergeCell ref="B32:B36"/>
    <mergeCell ref="B41:B48"/>
    <mergeCell ref="B69:B75"/>
    <mergeCell ref="B76:B83"/>
    <mergeCell ref="B88:B93"/>
    <mergeCell ref="B64:B68"/>
    <mergeCell ref="B94:B98"/>
    <mergeCell ref="B112:B115"/>
    <mergeCell ref="B84:B87"/>
    <mergeCell ref="B136:B142"/>
    <mergeCell ref="B213:B218"/>
    <mergeCell ref="B172:B177"/>
    <mergeCell ref="B178:B181"/>
    <mergeCell ref="B148:B152"/>
    <mergeCell ref="B153:B159"/>
    <mergeCell ref="B160:B165"/>
    <mergeCell ref="B166:B171"/>
    <mergeCell ref="B182:B184"/>
  </mergeCells>
  <phoneticPr fontId="4" type="noConversion"/>
  <pageMargins left="0.25" right="0.25" top="0.75" bottom="0.75" header="0.3" footer="0.3"/>
  <pageSetup paperSize="8"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3" ma:contentTypeDescription="Kurkite naują dokumentą." ma:contentTypeScope="" ma:versionID="6ab8ad835600c2c5acbc62c4040fa25e">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7a9e2bbd0a49612343f4c27a06eb88e2"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003CE8-895C-4213-8E6E-8E384A83A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D11D3F-60FA-47A7-A01B-659E1D9723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(3)</vt:lpstr>
      <vt:lpstr>Sheet1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Justinas Urbonavičius | HSC Baltic</cp:lastModifiedBy>
  <cp:lastPrinted>2024-03-21T13:34:17Z</cp:lastPrinted>
  <dcterms:created xsi:type="dcterms:W3CDTF">2023-01-15T14:24:46Z</dcterms:created>
  <dcterms:modified xsi:type="dcterms:W3CDTF">2024-03-21T13:34:42Z</dcterms:modified>
</cp:coreProperties>
</file>