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defaultThemeVersion="166925"/>
  <xr:revisionPtr revIDLastSave="0" documentId="13_ncr:1_{5B4E7F8B-15BA-4C7D-A0AA-5DB51B5E7D1A}" xr6:coauthVersionLast="47" xr6:coauthVersionMax="47" xr10:uidLastSave="{00000000-0000-0000-0000-000000000000}"/>
  <bookViews>
    <workbookView xWindow="-120" yWindow="-120" windowWidth="29040" windowHeight="175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 i="1" l="1"/>
  <c r="J8" i="1"/>
  <c r="K8" i="1" s="1"/>
  <c r="M9" i="1" l="1"/>
  <c r="K9" i="1"/>
  <c r="J9" i="1"/>
  <c r="O8" i="1"/>
  <c r="O9" i="1" s="1"/>
</calcChain>
</file>

<file path=xl/sharedStrings.xml><?xml version="1.0" encoding="utf-8"?>
<sst xmlns="http://schemas.openxmlformats.org/spreadsheetml/2006/main" count="34" uniqueCount="32">
  <si>
    <t>VšĮ VUL Santaros klinikos</t>
  </si>
  <si>
    <t>TECHNINĖ SPECIFIKACIJA</t>
  </si>
  <si>
    <t xml:space="preserve">Planuojama pirkėjo </t>
  </si>
  <si>
    <t>Tiekėjo pasiūlymas</t>
  </si>
  <si>
    <t>Pirkimo dalies Nr.</t>
  </si>
  <si>
    <t>Pirkimo dalies Nr. jei pirkimas kartojamas</t>
  </si>
  <si>
    <t>Priemonės pavadinimas</t>
  </si>
  <si>
    <t>BVPŽ kodas</t>
  </si>
  <si>
    <t>Charakteristikos, reikalavimai</t>
  </si>
  <si>
    <t>Mato vienetas</t>
  </si>
  <si>
    <t xml:space="preserve">Vnt. kaina Eur be PVM </t>
  </si>
  <si>
    <t>PVM tarifas ٪</t>
  </si>
  <si>
    <t xml:space="preserve">Maksimali pirkimo suma Eur be PVM </t>
  </si>
  <si>
    <t xml:space="preserve">Maksimali pirkimo suma Eur su PVM </t>
  </si>
  <si>
    <t xml:space="preserve">Siūlomas įkainis EUR be PVM, </t>
  </si>
  <si>
    <t>Suma EUR be PVM</t>
  </si>
  <si>
    <t>Suma EUR su PVM</t>
  </si>
  <si>
    <t>Tiekėjo siūlomų prekių  charakteristikos, parametrai, jų reikšmės</t>
  </si>
  <si>
    <t>Tiekėjo siūlomos prekės kodas*</t>
  </si>
  <si>
    <t>Gamintojas</t>
  </si>
  <si>
    <t>Pastabos</t>
  </si>
  <si>
    <t>Viso:</t>
  </si>
  <si>
    <t>Vienkartinės priemonės saugiai skydliaukės chirurgijai neuromonitoriaus įrangai AVALANCHE® SI 2.</t>
  </si>
  <si>
    <t>Rinkinys: vienkartinis, sterilus, monopolinis stimuliacijos zondas, 44-46mm ilgio , 1,15-1,25mm diametro su ne trumpesniu nei 2,5m ilgio laidu su 1,45-1,55mm jungtimi DIN 42802 tipo- 1vnt.; vienkartinis, sterilus elektrodas klijuojamas ant intubacinio vamzdelio su ne trumpesniu nei 75cm ilgio laidu, jungiamas prie Avalanche monitoriaus - 1 vnt.; vienkartiniai klijuojami elektrodai 41-43 x 23-25mm - 1 vnt.; vienkartinis, sterilūs, poodinis adatinis elektrodas, 17-19mm ilgio, 0,35-0,45mm diametro, su ne trumpesniu nei 1,5m laidu - 1 vnt.</t>
  </si>
  <si>
    <t xml:space="preserve">Preliminarus kiekis 36 mėn. </t>
  </si>
  <si>
    <t>33140000-3</t>
  </si>
  <si>
    <t>kompl.</t>
  </si>
  <si>
    <t>Vienkartinės medicinos pagalbos priemonės neuromonitoriui Avalanche SI2 (11370)</t>
  </si>
  <si>
    <t>1. Prekių kokybė, žymėjimas, informacija vartotojui turi atitikti 93/42/EEC ir/ar MDR (ES) 2017/745 direktyvų reikalavimus. CE ženklinimas. Pateikti kartu su pasiūlymu tai įrodančius dokumentus.
2. Prekių charakteristikoms patvirtinti tiekėjai su pasiūlymu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(lietuvių ar anglų) kalba , kartu turi būti pateiktas vertimas į lietuvių kalbą. Šiuose dokumentuose tiekėjas turi grafiškai nurodyti (t. y. pastebimai pažymėti – spalvotai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
*Prekės kodas gamintojo kataloge, jeigu gamintojas turi savo prekių katalogą.                                                                                                                                                                                                                                                                                                                                                                                                                  6. Prekių pristatymo metu Prekių galiojimo terminas turi būti ne trumpesnis nei 70% (septyniasdešimt procentų) priemonės galiojimo termino.</t>
  </si>
  <si>
    <t>Rinkinys: vienkartinis, sterilus, monopolinis stimuliacijos zondas, 45mm ilgio , 1,2mm diametro su 2,5m ilgio laidu su 1,5mm jungtimi DIN 42802 tipo- 1vnt.; vienkartinis, sterilus elektrodas klijuojamas ant intubacinio vamzdelio su  75cm ilgio laidu, jungiamas prie Avalanche monitoriaus - 1 vnt.; vienkartiniai klijuojami elektrodai 42 x 24mm - 1 vnt.; vienkartinis, sterilūs, poodinis adatinis elektrodas, 18mm ilgio, 0,4mm diametro, su 1,5m laidu - 1 vnt.</t>
  </si>
  <si>
    <t>Spes Medica S.R.L; Dr. Langer Medical GmbH/ Spes Medica S.R.L.; Cardinal Health</t>
  </si>
  <si>
    <t>Rinkinys (SI1I0045S2526D- 1 vnt., 42-9800-1 vnt.,            42-0016- 1 vnt.,             42-9712-1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</si>
</sst>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 _€"/>
  </numFmts>
  <fonts count="13"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b/>
      <sz val="11"/>
      <name val="Times New Roman"/>
      <family val="1"/>
      <charset val="186"/>
    </font>
    <font>
      <b/>
      <sz val="11"/>
      <color rgb="FF00B050"/>
      <name val="Times New Roman"/>
      <family val="1"/>
      <charset val="186"/>
    </font>
    <font>
      <sz val="11"/>
      <color theme="1"/>
      <name val="Times New Roman"/>
      <family val="1"/>
      <charset val="186"/>
    </font>
    <font>
      <b/>
      <sz val="12"/>
      <name val="Times New Roman"/>
      <family val="1"/>
      <charset val="186"/>
    </font>
    <font>
      <sz val="12"/>
      <color theme="1"/>
      <name val="Times New Roman"/>
      <family val="1"/>
      <charset val="186"/>
    </font>
    <font>
      <sz val="11"/>
      <name val="Times New Roman"/>
      <family val="1"/>
      <charset val="186"/>
    </font>
    <font>
      <b/>
      <sz val="12"/>
      <color theme="1"/>
      <name val="Times New Roman"/>
      <family val="1"/>
      <charset val="186"/>
    </font>
    <font>
      <b/>
      <sz val="11"/>
      <color theme="1"/>
      <name val="Times New Roman"/>
      <family val="1"/>
      <charset val="186"/>
    </font>
    <font>
      <b/>
      <sz val="10"/>
      <name val="Times New Roman"/>
      <family val="1"/>
      <charset val="186"/>
    </font>
    <font>
      <b/>
      <sz val="10"/>
      <color theme="1"/>
      <name val="Times New Roman"/>
      <family val="1"/>
      <charset val="186"/>
    </font>
  </fonts>
  <fills count="5">
    <fill>
      <patternFill patternType="none"/>
    </fill>
    <fill>
      <patternFill patternType="gray125"/>
    </fill>
    <fill>
      <patternFill patternType="solid">
        <fgColor rgb="FFC6EFCE"/>
      </patternFill>
    </fill>
    <fill>
      <patternFill patternType="solid">
        <fgColor theme="7" tint="0.79998168889431442"/>
        <bgColor indexed="64"/>
      </patternFill>
    </fill>
    <fill>
      <patternFill patternType="solid">
        <fgColor theme="0" tint="-4.9989318521683403E-2"/>
        <bgColor indexed="64"/>
      </patternFill>
    </fill>
  </fills>
  <borders count="1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auto="1"/>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1" fillId="0" borderId="0"/>
    <xf numFmtId="0" fontId="1" fillId="0" borderId="0"/>
    <xf numFmtId="0" fontId="1" fillId="0" borderId="0"/>
    <xf numFmtId="164" fontId="1" fillId="0" borderId="0" applyFont="0" applyFill="0" applyBorder="0" applyAlignment="0" applyProtection="0"/>
    <xf numFmtId="0" fontId="1" fillId="0" borderId="0"/>
  </cellStyleXfs>
  <cellXfs count="58">
    <xf numFmtId="0" fontId="0" fillId="0" borderId="0" xfId="0"/>
    <xf numFmtId="2" fontId="3" fillId="0" borderId="0" xfId="2" applyNumberFormat="1" applyFont="1" applyAlignment="1" applyProtection="1">
      <alignment horizontal="left" vertical="top"/>
      <protection locked="0"/>
    </xf>
    <xf numFmtId="0" fontId="4" fillId="0" borderId="0" xfId="2" applyFont="1" applyAlignment="1" applyProtection="1">
      <alignment horizontal="center" vertical="top"/>
      <protection locked="0"/>
    </xf>
    <xf numFmtId="0" fontId="5" fillId="0" borderId="0" xfId="2" applyFont="1" applyAlignment="1" applyProtection="1">
      <alignment horizontal="center" vertical="top"/>
      <protection locked="0"/>
    </xf>
    <xf numFmtId="1" fontId="5" fillId="0" borderId="0" xfId="2" applyNumberFormat="1" applyFont="1" applyAlignment="1" applyProtection="1">
      <alignment horizontal="center" vertical="top"/>
      <protection locked="0"/>
    </xf>
    <xf numFmtId="4" fontId="5" fillId="0" borderId="0" xfId="2" applyNumberFormat="1" applyFont="1" applyAlignment="1" applyProtection="1">
      <alignment horizontal="center" vertical="top"/>
      <protection locked="0"/>
    </xf>
    <xf numFmtId="0" fontId="5" fillId="0" borderId="0" xfId="2" applyFont="1" applyAlignment="1" applyProtection="1">
      <alignment vertical="top"/>
      <protection locked="0"/>
    </xf>
    <xf numFmtId="0" fontId="5" fillId="0" borderId="0" xfId="2" applyFont="1" applyProtection="1">
      <protection locked="0"/>
    </xf>
    <xf numFmtId="0" fontId="7" fillId="0" borderId="0" xfId="2" applyFont="1" applyProtection="1">
      <protection locked="0"/>
    </xf>
    <xf numFmtId="0" fontId="5" fillId="0" borderId="0" xfId="2" applyFont="1"/>
    <xf numFmtId="0" fontId="5" fillId="0" borderId="0" xfId="2" applyFont="1" applyAlignment="1">
      <alignment horizontal="center"/>
    </xf>
    <xf numFmtId="0" fontId="10" fillId="0" borderId="0" xfId="2" applyFont="1"/>
    <xf numFmtId="0" fontId="11" fillId="0" borderId="8" xfId="3" applyFont="1" applyBorder="1" applyAlignment="1">
      <alignment horizontal="center" vertical="center" wrapText="1"/>
    </xf>
    <xf numFmtId="0" fontId="11" fillId="0" borderId="9" xfId="3" applyFont="1" applyBorder="1" applyAlignment="1">
      <alignment horizontal="center" vertical="center" wrapText="1"/>
    </xf>
    <xf numFmtId="2" fontId="11" fillId="0" borderId="9" xfId="3" applyNumberFormat="1" applyFont="1" applyBorder="1" applyAlignment="1">
      <alignment horizontal="center" vertical="center" wrapText="1"/>
    </xf>
    <xf numFmtId="0" fontId="11" fillId="0" borderId="9" xfId="1" applyFont="1" applyFill="1" applyBorder="1" applyAlignment="1" applyProtection="1">
      <alignment horizontal="center" vertical="center" wrapText="1"/>
      <protection locked="0"/>
    </xf>
    <xf numFmtId="0" fontId="11" fillId="0" borderId="9" xfId="2" applyFont="1" applyBorder="1" applyAlignment="1" applyProtection="1">
      <alignment horizontal="center" vertical="center" wrapText="1"/>
      <protection locked="0"/>
    </xf>
    <xf numFmtId="0" fontId="11" fillId="0" borderId="10" xfId="1" applyFont="1" applyFill="1" applyBorder="1" applyAlignment="1" applyProtection="1">
      <alignment horizontal="center" vertical="center" wrapText="1"/>
      <protection locked="0"/>
    </xf>
    <xf numFmtId="0" fontId="11" fillId="3" borderId="11" xfId="1" applyFont="1" applyFill="1" applyBorder="1" applyAlignment="1" applyProtection="1">
      <alignment horizontal="center" vertical="center" wrapText="1"/>
      <protection locked="0"/>
    </xf>
    <xf numFmtId="0" fontId="11" fillId="0" borderId="12" xfId="1" applyFont="1" applyFill="1" applyBorder="1" applyAlignment="1" applyProtection="1">
      <alignment horizontal="center" vertical="center" wrapText="1"/>
      <protection locked="0"/>
    </xf>
    <xf numFmtId="0" fontId="11" fillId="3" borderId="12" xfId="2" applyFont="1" applyFill="1" applyBorder="1" applyAlignment="1" applyProtection="1">
      <alignment horizontal="center" vertical="center" wrapText="1"/>
      <protection locked="0"/>
    </xf>
    <xf numFmtId="0" fontId="11" fillId="0" borderId="12" xfId="2" applyFont="1" applyBorder="1" applyAlignment="1" applyProtection="1">
      <alignment horizontal="center" vertical="center" wrapText="1"/>
      <protection locked="0"/>
    </xf>
    <xf numFmtId="0" fontId="12" fillId="3" borderId="12"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1" fillId="0" borderId="4" xfId="3" applyFont="1" applyBorder="1" applyAlignment="1">
      <alignment horizontal="center" vertical="center" wrapText="1"/>
    </xf>
    <xf numFmtId="0" fontId="5" fillId="0" borderId="14" xfId="2" applyFont="1" applyBorder="1" applyAlignment="1">
      <alignment horizontal="center" vertical="top"/>
    </xf>
    <xf numFmtId="0" fontId="5" fillId="0" borderId="15" xfId="2" applyFont="1" applyBorder="1" applyAlignment="1">
      <alignment horizontal="center" vertical="top"/>
    </xf>
    <xf numFmtId="2" fontId="8" fillId="0" borderId="15" xfId="3" applyNumberFormat="1" applyFont="1" applyBorder="1" applyAlignment="1">
      <alignment horizontal="left" vertical="top" wrapText="1"/>
    </xf>
    <xf numFmtId="2" fontId="8" fillId="0" borderId="15" xfId="3" applyNumberFormat="1" applyFont="1" applyBorder="1" applyAlignment="1">
      <alignment horizontal="left" vertical="top"/>
    </xf>
    <xf numFmtId="2" fontId="8" fillId="0" borderId="15" xfId="3" applyNumberFormat="1" applyFont="1" applyBorder="1" applyAlignment="1">
      <alignment horizontal="center" vertical="center" wrapText="1"/>
    </xf>
    <xf numFmtId="1" fontId="8" fillId="0" borderId="15" xfId="3" applyNumberFormat="1" applyFont="1" applyBorder="1" applyAlignment="1">
      <alignment horizontal="center" vertical="center" wrapText="1"/>
    </xf>
    <xf numFmtId="4" fontId="8" fillId="0" borderId="15" xfId="3" applyNumberFormat="1" applyFont="1" applyBorder="1" applyAlignment="1">
      <alignment horizontal="center" vertical="center" wrapText="1"/>
    </xf>
    <xf numFmtId="165" fontId="8" fillId="0" borderId="15" xfId="3" applyNumberFormat="1" applyFont="1" applyBorder="1" applyAlignment="1">
      <alignment horizontal="center" vertical="center" wrapText="1"/>
    </xf>
    <xf numFmtId="2" fontId="8" fillId="0" borderId="16" xfId="3" applyNumberFormat="1" applyFont="1" applyBorder="1" applyAlignment="1">
      <alignment horizontal="center" vertical="center"/>
    </xf>
    <xf numFmtId="2" fontId="8" fillId="0" borderId="14" xfId="3" applyNumberFormat="1" applyFont="1" applyBorder="1" applyAlignment="1">
      <alignment horizontal="center" vertical="center"/>
    </xf>
    <xf numFmtId="2" fontId="8" fillId="0" borderId="15" xfId="3" applyNumberFormat="1" applyFont="1" applyBorder="1" applyAlignment="1">
      <alignment horizontal="center" vertical="center"/>
    </xf>
    <xf numFmtId="1" fontId="8" fillId="0" borderId="15" xfId="3" applyNumberFormat="1" applyFont="1" applyBorder="1" applyAlignment="1">
      <alignment horizontal="left" vertical="top" wrapText="1"/>
    </xf>
    <xf numFmtId="1" fontId="8" fillId="0" borderId="16" xfId="3" applyNumberFormat="1" applyFont="1" applyBorder="1" applyAlignment="1">
      <alignment horizontal="left" vertical="top" wrapText="1"/>
    </xf>
    <xf numFmtId="2" fontId="8" fillId="0" borderId="4" xfId="3" applyNumberFormat="1" applyFont="1" applyBorder="1" applyAlignment="1">
      <alignment horizontal="center" vertical="top"/>
    </xf>
    <xf numFmtId="0" fontId="5" fillId="0" borderId="0" xfId="2" applyFont="1" applyAlignment="1">
      <alignment vertical="top"/>
    </xf>
    <xf numFmtId="1" fontId="5" fillId="0" borderId="0" xfId="2" applyNumberFormat="1" applyFont="1" applyAlignment="1">
      <alignment horizontal="center"/>
    </xf>
    <xf numFmtId="0" fontId="10" fillId="0" borderId="12" xfId="2" applyFont="1" applyBorder="1" applyAlignment="1">
      <alignment horizontal="center"/>
    </xf>
    <xf numFmtId="4" fontId="10" fillId="0" borderId="12" xfId="2" applyNumberFormat="1" applyFont="1" applyBorder="1" applyAlignment="1">
      <alignment horizontal="center"/>
    </xf>
    <xf numFmtId="4" fontId="10" fillId="0" borderId="13" xfId="2" applyNumberFormat="1" applyFont="1" applyBorder="1" applyAlignment="1">
      <alignment horizontal="center"/>
    </xf>
    <xf numFmtId="0" fontId="10" fillId="0" borderId="7" xfId="2" applyFont="1" applyBorder="1" applyAlignment="1">
      <alignment horizontal="center"/>
    </xf>
    <xf numFmtId="2" fontId="10" fillId="0" borderId="17" xfId="2" applyNumberFormat="1" applyFont="1" applyBorder="1" applyAlignment="1">
      <alignment horizontal="center"/>
    </xf>
    <xf numFmtId="0" fontId="10" fillId="4" borderId="6" xfId="2" applyFont="1" applyFill="1" applyBorder="1" applyAlignment="1">
      <alignment horizontal="center"/>
    </xf>
    <xf numFmtId="4" fontId="5" fillId="0" borderId="0" xfId="2" applyNumberFormat="1" applyFont="1" applyAlignment="1">
      <alignment horizontal="center"/>
    </xf>
    <xf numFmtId="0" fontId="5" fillId="0" borderId="0" xfId="2" applyFont="1" applyAlignment="1">
      <alignment horizontal="left"/>
    </xf>
    <xf numFmtId="4" fontId="5" fillId="0" borderId="0" xfId="2" applyNumberFormat="1" applyFont="1"/>
    <xf numFmtId="2" fontId="6" fillId="0" borderId="0" xfId="2" applyNumberFormat="1" applyFont="1" applyAlignment="1" applyProtection="1">
      <alignment horizontal="center" vertical="top"/>
      <protection locked="0"/>
    </xf>
    <xf numFmtId="2" fontId="6" fillId="0" borderId="1" xfId="2" applyNumberFormat="1" applyFont="1" applyBorder="1" applyAlignment="1" applyProtection="1">
      <alignment horizontal="center" vertical="top"/>
      <protection locked="0"/>
    </xf>
    <xf numFmtId="2" fontId="8" fillId="0" borderId="2" xfId="2" applyNumberFormat="1" applyFont="1" applyBorder="1" applyAlignment="1" applyProtection="1">
      <alignment horizontal="left" vertical="top" wrapText="1"/>
      <protection locked="0"/>
    </xf>
    <xf numFmtId="2" fontId="8" fillId="0" borderId="3" xfId="2" applyNumberFormat="1" applyFont="1" applyBorder="1" applyAlignment="1" applyProtection="1">
      <alignment horizontal="left" vertical="top" wrapText="1"/>
      <protection locked="0"/>
    </xf>
    <xf numFmtId="2" fontId="8" fillId="0" borderId="4" xfId="2" applyNumberFormat="1" applyFont="1" applyBorder="1" applyAlignment="1" applyProtection="1">
      <alignment horizontal="left" vertical="top" wrapText="1"/>
      <protection locked="0"/>
    </xf>
    <xf numFmtId="0" fontId="9" fillId="0" borderId="5" xfId="2" applyFont="1" applyBorder="1" applyAlignment="1">
      <alignment horizontal="center"/>
    </xf>
    <xf numFmtId="0" fontId="9" fillId="0" borderId="6" xfId="2" applyFont="1" applyBorder="1" applyAlignment="1">
      <alignment horizontal="center"/>
    </xf>
    <xf numFmtId="0" fontId="9" fillId="0" borderId="7" xfId="2" applyFont="1" applyBorder="1" applyAlignment="1">
      <alignment horizontal="center"/>
    </xf>
  </cellXfs>
  <cellStyles count="7">
    <cellStyle name="Comma 2 2" xfId="5" xr:uid="{00000000-0005-0000-0000-000000000000}"/>
    <cellStyle name="Good" xfId="1" builtinId="26"/>
    <cellStyle name="Normal" xfId="0" builtinId="0"/>
    <cellStyle name="Normal 14 2 3 2" xfId="4" xr:uid="{00000000-0005-0000-0000-000003000000}"/>
    <cellStyle name="Normal 26 2" xfId="3" xr:uid="{00000000-0005-0000-0000-000004000000}"/>
    <cellStyle name="Normal 60" xfId="2" xr:uid="{00000000-0005-0000-0000-000005000000}"/>
    <cellStyle name="Normal 67"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
  <sheetViews>
    <sheetView tabSelected="1" zoomScale="90" zoomScaleNormal="90" workbookViewId="0"/>
  </sheetViews>
  <sheetFormatPr defaultColWidth="9.140625" defaultRowHeight="15" x14ac:dyDescent="0.25"/>
  <cols>
    <col min="1" max="1" width="8.28515625" style="9" customWidth="1"/>
    <col min="2" max="2" width="13.85546875" style="9" customWidth="1"/>
    <col min="3" max="3" width="22.140625" style="9" customWidth="1"/>
    <col min="4" max="4" width="13.28515625" style="9" customWidth="1"/>
    <col min="5" max="5" width="27.85546875" style="9" customWidth="1"/>
    <col min="6" max="6" width="10.7109375" style="10" customWidth="1"/>
    <col min="7" max="7" width="14" style="9" customWidth="1"/>
    <col min="8" max="8" width="11.28515625" style="10" customWidth="1"/>
    <col min="9" max="9" width="9.7109375" style="9" customWidth="1"/>
    <col min="10" max="10" width="14.42578125" style="10" customWidth="1"/>
    <col min="11" max="12" width="13.85546875" style="10" customWidth="1"/>
    <col min="13" max="13" width="13.42578125" style="10" customWidth="1"/>
    <col min="14" max="14" width="10.28515625" style="10" customWidth="1"/>
    <col min="15" max="15" width="14.85546875" style="10" customWidth="1"/>
    <col min="16" max="16" width="25.85546875" style="10" customWidth="1"/>
    <col min="17" max="17" width="22.5703125" style="10" customWidth="1"/>
    <col min="18" max="18" width="16" style="10" customWidth="1"/>
    <col min="19" max="19" width="21.28515625" style="10" customWidth="1"/>
    <col min="20" max="20" width="24" style="39" customWidth="1"/>
    <col min="21" max="21" width="20" style="9" customWidth="1"/>
    <col min="22" max="22" width="37.28515625" style="9" customWidth="1"/>
    <col min="23" max="16384" width="9.140625" style="9"/>
  </cols>
  <sheetData>
    <row r="1" spans="1:21" s="7" customFormat="1" ht="13.5" customHeight="1" x14ac:dyDescent="0.25">
      <c r="A1" s="1" t="s">
        <v>0</v>
      </c>
      <c r="B1" s="1"/>
      <c r="C1" s="2"/>
      <c r="D1" s="2"/>
      <c r="E1" s="3"/>
      <c r="F1" s="3"/>
      <c r="G1" s="4"/>
      <c r="H1" s="5"/>
      <c r="I1" s="5"/>
      <c r="J1" s="6"/>
    </row>
    <row r="2" spans="1:21" s="8" customFormat="1" ht="15.75" x14ac:dyDescent="0.25">
      <c r="A2" s="50" t="s">
        <v>1</v>
      </c>
      <c r="B2" s="50"/>
      <c r="C2" s="50"/>
      <c r="D2" s="50"/>
      <c r="E2" s="50"/>
      <c r="F2" s="50"/>
      <c r="G2" s="50"/>
      <c r="H2" s="50"/>
      <c r="I2" s="50"/>
      <c r="J2" s="50"/>
      <c r="K2" s="50"/>
      <c r="L2" s="50"/>
      <c r="M2" s="50"/>
      <c r="N2" s="50"/>
      <c r="O2" s="50"/>
      <c r="P2" s="50"/>
      <c r="Q2" s="50"/>
      <c r="R2" s="50"/>
      <c r="S2" s="50"/>
    </row>
    <row r="3" spans="1:21" s="8" customFormat="1" ht="15.75" x14ac:dyDescent="0.25">
      <c r="A3" s="51" t="s">
        <v>27</v>
      </c>
      <c r="B3" s="51"/>
      <c r="C3" s="51"/>
      <c r="D3" s="51"/>
      <c r="E3" s="51"/>
      <c r="F3" s="51"/>
      <c r="G3" s="51"/>
      <c r="H3" s="51"/>
      <c r="I3" s="51"/>
      <c r="J3" s="51"/>
      <c r="K3" s="51"/>
      <c r="L3" s="51"/>
      <c r="M3" s="51"/>
      <c r="N3" s="51"/>
      <c r="O3" s="51"/>
      <c r="P3" s="51"/>
      <c r="Q3" s="51"/>
      <c r="R3" s="51"/>
      <c r="S3" s="51"/>
    </row>
    <row r="4" spans="1:21" s="7" customFormat="1" ht="173.25" customHeight="1" x14ac:dyDescent="0.25">
      <c r="A4" s="52" t="s">
        <v>28</v>
      </c>
      <c r="B4" s="53"/>
      <c r="C4" s="53"/>
      <c r="D4" s="53"/>
      <c r="E4" s="53"/>
      <c r="F4" s="53"/>
      <c r="G4" s="53"/>
      <c r="H4" s="53"/>
      <c r="I4" s="53"/>
      <c r="J4" s="53"/>
      <c r="K4" s="53"/>
      <c r="L4" s="53"/>
      <c r="M4" s="53"/>
      <c r="N4" s="53"/>
      <c r="O4" s="53"/>
      <c r="P4" s="53"/>
      <c r="Q4" s="53"/>
      <c r="R4" s="53"/>
      <c r="S4" s="54"/>
    </row>
    <row r="5" spans="1:21" ht="14.45" thickBot="1" x14ac:dyDescent="0.3">
      <c r="E5" s="10"/>
      <c r="G5" s="10"/>
      <c r="I5" s="10"/>
      <c r="T5" s="7"/>
    </row>
    <row r="6" spans="1:21" ht="16.5" thickBot="1" x14ac:dyDescent="0.3">
      <c r="A6" s="55" t="s">
        <v>2</v>
      </c>
      <c r="B6" s="56"/>
      <c r="C6" s="56"/>
      <c r="D6" s="56"/>
      <c r="E6" s="56"/>
      <c r="F6" s="56"/>
      <c r="G6" s="56"/>
      <c r="H6" s="56"/>
      <c r="I6" s="56"/>
      <c r="J6" s="56"/>
      <c r="K6" s="56"/>
      <c r="L6" s="55" t="s">
        <v>3</v>
      </c>
      <c r="M6" s="56"/>
      <c r="N6" s="56"/>
      <c r="O6" s="56"/>
      <c r="P6" s="56"/>
      <c r="Q6" s="56"/>
      <c r="R6" s="57"/>
      <c r="S6" s="11"/>
      <c r="T6" s="7"/>
    </row>
    <row r="7" spans="1:21" ht="39.75" customHeight="1" x14ac:dyDescent="0.25">
      <c r="A7" s="12" t="s">
        <v>4</v>
      </c>
      <c r="B7" s="13" t="s">
        <v>5</v>
      </c>
      <c r="C7" s="13" t="s">
        <v>6</v>
      </c>
      <c r="D7" s="13" t="s">
        <v>7</v>
      </c>
      <c r="E7" s="13" t="s">
        <v>8</v>
      </c>
      <c r="F7" s="13" t="s">
        <v>9</v>
      </c>
      <c r="G7" s="14" t="s">
        <v>24</v>
      </c>
      <c r="H7" s="15" t="s">
        <v>10</v>
      </c>
      <c r="I7" s="16" t="s">
        <v>11</v>
      </c>
      <c r="J7" s="15" t="s">
        <v>12</v>
      </c>
      <c r="K7" s="17" t="s">
        <v>13</v>
      </c>
      <c r="L7" s="18" t="s">
        <v>14</v>
      </c>
      <c r="M7" s="19" t="s">
        <v>15</v>
      </c>
      <c r="N7" s="20" t="s">
        <v>11</v>
      </c>
      <c r="O7" s="21" t="s">
        <v>16</v>
      </c>
      <c r="P7" s="22" t="s">
        <v>17</v>
      </c>
      <c r="Q7" s="22" t="s">
        <v>18</v>
      </c>
      <c r="R7" s="23" t="s">
        <v>19</v>
      </c>
      <c r="S7" s="24" t="s">
        <v>20</v>
      </c>
      <c r="T7" s="9"/>
    </row>
    <row r="8" spans="1:21" ht="285.75" thickBot="1" x14ac:dyDescent="0.3">
      <c r="A8" s="25">
        <v>1</v>
      </c>
      <c r="B8" s="26"/>
      <c r="C8" s="27" t="s">
        <v>22</v>
      </c>
      <c r="D8" s="28" t="s">
        <v>25</v>
      </c>
      <c r="E8" s="27" t="s">
        <v>23</v>
      </c>
      <c r="F8" s="29" t="s">
        <v>26</v>
      </c>
      <c r="G8" s="30">
        <v>750</v>
      </c>
      <c r="H8" s="31">
        <v>142</v>
      </c>
      <c r="I8" s="32">
        <v>5</v>
      </c>
      <c r="J8" s="31">
        <f t="shared" ref="J8" si="0">+H8*G8</f>
        <v>106500</v>
      </c>
      <c r="K8" s="33">
        <f t="shared" ref="K8" si="1">+J8*(1+I8/100)</f>
        <v>111825</v>
      </c>
      <c r="L8" s="34">
        <v>132</v>
      </c>
      <c r="M8" s="35">
        <f>+L8*G8</f>
        <v>99000</v>
      </c>
      <c r="N8" s="35">
        <v>5</v>
      </c>
      <c r="O8" s="35">
        <f>+M8*(1+N8/100)</f>
        <v>103950</v>
      </c>
      <c r="P8" s="27" t="s">
        <v>29</v>
      </c>
      <c r="Q8" s="36" t="s">
        <v>31</v>
      </c>
      <c r="R8" s="37" t="s">
        <v>30</v>
      </c>
      <c r="S8" s="38"/>
      <c r="U8" s="39"/>
    </row>
    <row r="9" spans="1:21" ht="14.45" thickBot="1" x14ac:dyDescent="0.3">
      <c r="G9" s="40"/>
      <c r="I9" s="41" t="s">
        <v>21</v>
      </c>
      <c r="J9" s="42">
        <f>SUM(J8:J8)</f>
        <v>106500</v>
      </c>
      <c r="K9" s="43">
        <f>SUM(K8:K8)</f>
        <v>111825</v>
      </c>
      <c r="L9" s="44" t="s">
        <v>21</v>
      </c>
      <c r="M9" s="45">
        <f>SUM(M8:M8)</f>
        <v>99000</v>
      </c>
      <c r="N9" s="46"/>
      <c r="O9" s="45">
        <f>SUM(O8:O8)</f>
        <v>103950</v>
      </c>
      <c r="P9" s="47"/>
      <c r="Q9" s="47"/>
      <c r="R9" s="47"/>
      <c r="S9" s="48"/>
    </row>
    <row r="10" spans="1:21" ht="13.9" x14ac:dyDescent="0.25">
      <c r="E10" s="49"/>
    </row>
  </sheetData>
  <mergeCells count="5">
    <mergeCell ref="A2:S2"/>
    <mergeCell ref="A3:S3"/>
    <mergeCell ref="A4:S4"/>
    <mergeCell ref="A6:K6"/>
    <mergeCell ref="L6:R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2026-02-10T10:53:56Z</dcterms:created>
  <dcterms:modified xsi:type="dcterms:W3CDTF">2026-02-10T10:54:31Z</dcterms:modified>
</cp:coreProperties>
</file>