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kaunovandenys-my.sharepoint.com/personal/mindaugas_mizgaitis_kaunovandenys_lt/Documents/Darbalaukis/TVPS/2026 M. SUTARTYS, SUSITARIMAI, PAPILDOMI SUSITARIMAI/Buitinių nuotekų tinklų statybos darbai Didžiojoje g.Žilinskis ir Ko/"/>
    </mc:Choice>
  </mc:AlternateContent>
  <xr:revisionPtr revIDLastSave="0" documentId="8_{EE1B6A89-E4E3-4190-9A13-46D0443E4663}" xr6:coauthVersionLast="47" xr6:coauthVersionMax="47" xr10:uidLastSave="{00000000-0000-0000-0000-000000000000}"/>
  <bookViews>
    <workbookView xWindow="-120" yWindow="-120" windowWidth="29040" windowHeight="15720" xr2:uid="{00000000-000D-0000-FFFF-FFFF00000000}"/>
  </bookViews>
  <sheets>
    <sheet name="Žiniaraštis" sheetId="1" r:id="rId1"/>
  </sheets>
  <definedNames>
    <definedName name="Kodas">Žiniaraštis!$C$5</definedName>
    <definedName name="Nr">Žiniaraštis!#REF!</definedName>
    <definedName name="Pavadinimas" localSheetId="0">Žiniaraštis!#REF!</definedName>
    <definedName name="Rangovas" localSheetId="0">Žiniaraštis!#REF!</definedName>
    <definedName name="Uzsakovas" localSheetId="0">Žiniaraštis!$C$3</definedName>
    <definedName name="ZinPavadinimas">Žiniaraštis!$A$8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1" i="1" l="1"/>
  <c r="F70" i="1"/>
  <c r="F66" i="1"/>
  <c r="F68" i="1" s="1"/>
  <c r="F67" i="1"/>
  <c r="F65" i="1"/>
  <c r="F58" i="1"/>
  <c r="F59" i="1"/>
  <c r="F60" i="1"/>
  <c r="F61" i="1"/>
  <c r="F62" i="1"/>
  <c r="F57" i="1"/>
  <c r="F46" i="1"/>
  <c r="F47" i="1"/>
  <c r="F48" i="1"/>
  <c r="F49" i="1"/>
  <c r="F50" i="1"/>
  <c r="F51" i="1"/>
  <c r="F52" i="1"/>
  <c r="F53" i="1"/>
  <c r="F45"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13" i="1"/>
  <c r="F11" i="1"/>
  <c r="F10" i="1"/>
  <c r="F54" i="1" l="1"/>
  <c r="F63" i="1"/>
  <c r="F43" i="1"/>
  <c r="F6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7" authorId="0" shapeId="0" xr:uid="{00000000-0006-0000-0000-000002000000}">
      <text>
        <r>
          <rPr>
            <b/>
            <sz val="9"/>
            <color indexed="8"/>
            <rFont val="Tahoma"/>
            <family val="2"/>
            <charset val="186"/>
          </rPr>
          <t>Pildant pradinę sąmatą
kiekis turi būti &gt; 0</t>
        </r>
      </text>
    </comment>
    <comment ref="E7" authorId="0" shapeId="0" xr:uid="{00000000-0006-0000-0000-000003000000}">
      <text>
        <r>
          <rPr>
            <b/>
            <sz val="9"/>
            <color indexed="8"/>
            <rFont val="Tahoma"/>
            <family val="2"/>
            <charset val="186"/>
          </rPr>
          <t>Pildant pradinę sąmatą
kainos pildyti nebūtina</t>
        </r>
      </text>
    </comment>
  </commentList>
</comments>
</file>

<file path=xl/sharedStrings.xml><?xml version="1.0" encoding="utf-8"?>
<sst xmlns="http://schemas.openxmlformats.org/spreadsheetml/2006/main" count="179" uniqueCount="133">
  <si>
    <t>Sutarties pavadinimas:</t>
  </si>
  <si>
    <t>Buitinių nuotekų tinklų statybos darbai Didžioji g. Kauno m.,</t>
  </si>
  <si>
    <t>Sutarties numeris:</t>
  </si>
  <si>
    <t>Užsakovas:</t>
  </si>
  <si>
    <t>UAB "Kauno vandenys"</t>
  </si>
  <si>
    <t>Rangovas:</t>
  </si>
  <si>
    <t>Darbų žiniaraštis</t>
  </si>
  <si>
    <t>Eil. Nr.</t>
  </si>
  <si>
    <t>Pozicijos</t>
  </si>
  <si>
    <t>Mato        vnt.</t>
  </si>
  <si>
    <t>Pagal pirkimo dokumentus</t>
  </si>
  <si>
    <t>Kiekis</t>
  </si>
  <si>
    <t>Vnt. kaina be PVM, Eur</t>
  </si>
  <si>
    <t>Suma,                          Eur</t>
  </si>
  <si>
    <t>1. Bendroji dalis</t>
  </si>
  <si>
    <t>1.1</t>
  </si>
  <si>
    <t>Išpildomoji dokumentacija, kadastriniai matavimai.</t>
  </si>
  <si>
    <t>kompl.</t>
  </si>
  <si>
    <t>Viso bendroji dalis</t>
  </si>
  <si>
    <t>2. Buitinių nuotekų šalinimo tinklai F1</t>
  </si>
  <si>
    <t>2.1</t>
  </si>
  <si>
    <t>Savitakiniai nuotekų vamzdžiai PE100-RC Ø160 su fasoninėmis dalimis</t>
  </si>
  <si>
    <t>m</t>
  </si>
  <si>
    <t>2.2</t>
  </si>
  <si>
    <t>Savitakiniai nuotekų vamzdžiai PVC-N Ø200 su fasoninėmis dalimis</t>
  </si>
  <si>
    <t>2.3</t>
  </si>
  <si>
    <t>Savitakiniai nuotekų vamzdžiai PVC-N Ø160 su fasoninėmis dalimis</t>
  </si>
  <si>
    <t>276,8</t>
  </si>
  <si>
    <t>2.4</t>
  </si>
  <si>
    <t>Perkryčio vamzdis PE100-RC Ø160 šulinio išorėje su fasoninėmis dalimis</t>
  </si>
  <si>
    <t>2.5</t>
  </si>
  <si>
    <t>G/B surenkamas šulinys d1500 mm H=3,0÷4,0 m, komplekte su kopėtėlėmis, g/b elementais ir betonu, latakų sudarymui ir hidroizoliacija bei jo įrengimas įskaitant žemės darbus ir komunikacijų nužymėjimo ženklą</t>
  </si>
  <si>
    <t>2.6</t>
  </si>
  <si>
    <t>G/B surenkamas šulinys d1000 mm H=2,0÷3,0 m, komplekte su kopėtėlėmis, g/b elementais ir betonu, latakų sudarymui ir hidroizoliacija bei jo įrengimas įskaitant žemės darbus ir komunikacijų nužymėjimo ženklą</t>
  </si>
  <si>
    <t>2.7</t>
  </si>
  <si>
    <t>G/B surenkamas šulinys d1000 mm H=1,0÷2,0 m, komplekte su kopėtėlėmis, g/b elementais ir betonu, latakų sudarymui ir hidroizoliacija bei jo įrengimas įskaitant žemės darbus ir komunikacijų nužymėjimo ženklą</t>
  </si>
  <si>
    <t>2.8</t>
  </si>
  <si>
    <t>Šulinio plaukiojančio tipo liukas su dangčiu, D400 apkrovos klasės, pritaikytas DN1500mm šuliniui</t>
  </si>
  <si>
    <t>2.9</t>
  </si>
  <si>
    <t>Šulinio plaukiojančio tipo liukas su dangčiu, D400 apkrovos klasės, pritaikytas DN1000mm šuliniui</t>
  </si>
  <si>
    <t>2.10</t>
  </si>
  <si>
    <t>PP Ø600 mm šulinys su grunto kasimo, užpylimo bei tankinimo darbais, smėliu pagrindui, komunikacijų nužymėjimo ženklu ir liuku su D400 apkrovos klasės dangčiu (H=2,50÷3,00m)</t>
  </si>
  <si>
    <t>2.11</t>
  </si>
  <si>
    <t>PP Ø600 mm šulinys su grunto kasimo, užpylimo bei tankinimo darbais, smėliu pagrindui, komunikacijų nužymėjimo ženklu ir liuku su D400 apkrovos klasės dangčiu (H=3,00÷3,50m)</t>
  </si>
  <si>
    <t>2.12</t>
  </si>
  <si>
    <t>PP Ø600 mm šulinys su grunto kasimo, užpylimo bei tankinimo darbais, smėliu pagrindui, komunikacijų nužymėjimo ženklu ir liuku su D400 apkrovos klasės dangčiu (H=3,50÷4,00m)</t>
  </si>
  <si>
    <t>2.13</t>
  </si>
  <si>
    <t>PP Ø600 mm šulinys su grunto kasimo, užpylimo bei tankinimo darbais, smėliu pagrindui, komunikacijų nužymėjimo ženklu ir liuku su D400 apkrovos klasės dangčiu (H=4,00÷4,50m)</t>
  </si>
  <si>
    <t>2.14</t>
  </si>
  <si>
    <t>PP Ø425 mm šulinys su grunto kasimo, užpylimo bei tankinimo darbais, smėlio pagrindui, komunikacijų nužymėjimo ženklu ir liuku su B125 apkrovos klasės dangčiu (H=1,50÷2,00m)</t>
  </si>
  <si>
    <t>2.15</t>
  </si>
  <si>
    <t>PP Ø425 mm šulinys su grunto kasimo, užpylimo bei tankinimo darbais, smėlio pagrindui, komunikacijų nužymėjimo ženklu ir liuku su B125 apkrovos klasės dangčiu (H=2,00÷2,50m)</t>
  </si>
  <si>
    <t>2.16</t>
  </si>
  <si>
    <t>PP Ø425 mm šulinys su grunto kasimo, užpylimo bei tankinimo darbais, smėlio pagrindui, komunikacijų nužymėjimo ženklu ir liuku su B125 apkrovos klasės dangčiu (H=2,50÷3,00m)</t>
  </si>
  <si>
    <t>2.17</t>
  </si>
  <si>
    <t>PP Ø425 mm šulinys su grunto kasimo, užpylimo bei tankinimo darbais, smėlio pagrindui, komunikacijų nužymėjimo ženklu ir liuku su B125 apkrovos klasės dangčiu (H=3,00÷3,50m)</t>
  </si>
  <si>
    <t>2.18</t>
  </si>
  <si>
    <t>PP Ø425 mm šulinys su grunto kasimo, užpylimo bei tankinimo darbais, smėlio pagrindui, komunikacijų nužymėjimo ženklu ir liuku su B125 apkrovos klasės dangčiu (H=3,50÷4,00m)</t>
  </si>
  <si>
    <t>2.19</t>
  </si>
  <si>
    <t>Aklė D160</t>
  </si>
  <si>
    <t>vnt</t>
  </si>
  <si>
    <t>2.20</t>
  </si>
  <si>
    <t>Pasijungimas į esamą šulinį, įskaitant visus montavimo ir užtaisymo darbus</t>
  </si>
  <si>
    <t>2.21</t>
  </si>
  <si>
    <t>Protarpis PVC D160</t>
  </si>
  <si>
    <t>2.22</t>
  </si>
  <si>
    <t>2.23</t>
  </si>
  <si>
    <t>Protarpis PVC D200</t>
  </si>
  <si>
    <t>2.24</t>
  </si>
  <si>
    <t>Vamzdžių Ø200mm klojimas &gt;2.5 m gylyje tranšėjiniu būdu</t>
  </si>
  <si>
    <t>2.25</t>
  </si>
  <si>
    <t>Vamzdžių Ø160mm klojimas ≤2.5 m gylyje tranšėjiniu būdu</t>
  </si>
  <si>
    <t>2.26</t>
  </si>
  <si>
    <t>Vamzdžių Ø160mm klojimas ≤2.5 m gylyje betranšėjiniu (uždaru) būdu</t>
  </si>
  <si>
    <t>2.27</t>
  </si>
  <si>
    <t>Vamzdžių Ø160mm klojimas &gt;2.5 m gylyje tranšėjiniu būdu</t>
  </si>
  <si>
    <t>2.28</t>
  </si>
  <si>
    <t>Vamzdžių Ø160mm klojimas &gt;2.5 m gylyje betranšėjiniu (uždaru) būdu</t>
  </si>
  <si>
    <t>2.29</t>
  </si>
  <si>
    <t>PE100 DN110 dėklų įrengimas ties ryšių tinklais</t>
  </si>
  <si>
    <t>2.30</t>
  </si>
  <si>
    <t>Tinklo praplovimas ir TV diagnostika</t>
  </si>
  <si>
    <t>Viso  Buitinių nuotekų šalinimo tinklai F1</t>
  </si>
  <si>
    <t xml:space="preserve">3. Slėginiai buitinių nuotekų šalinimo tinklai FS1
</t>
  </si>
  <si>
    <t>3.1</t>
  </si>
  <si>
    <t>Slėginiai nuotekų vamzdžiai PE100-RC Ø90 su fasoninėmis dalimis</t>
  </si>
  <si>
    <t>3.2</t>
  </si>
  <si>
    <t>Modulinė PEHD siurblinė su nešmenų atskyrimo sistema Ø1600, H4710 mm Komplekte:- Nešmenų atskyrimo sistema su nuotekų kaupimo rezervuaru ir dviem nuotekų siurbliaisTipas: EMUport CORE 20.2-21/540 2.65 kW (P2) Q = 4 l/s; H = 9 m.v.st.- Šiltintas, rakinamas dangtis n.plienas;- Apsauginės grotos po dangčiu AISI316;- D200 nova savitakinės linijos pajungimui;- DN200 įvadinė peilinė sklendė;- Hidrostatinis lygio daviklis (2 vnt.);-Permatomas įtekėjimo kameros dangtis;-Nuotekų kaupimo rezervuaro aptarnavimo anga, su greita beflanše juntimi; -Atbulinis vožtuvas DN 80 (2 vnt.); -Sklendė DN 80 (3vnt.);-Intarpas DN80 debitomačiui (pats debitomatis nesiūlomas);-Perėjimas į slėginį vamzdyna; -Perforuoto N/pl AISI316 kopėčios; -Aptarnavimo aikštelė AISI316; -Drenažinis siurblys;-Siurblinės ventiliacija PVC;-Nuotekų kaupimo talpos ventiliacija PVC; Praplovimo sistema PVC;-Apšvietimas</t>
  </si>
  <si>
    <t>3.3</t>
  </si>
  <si>
    <t>Siurblinės rezervuaro priankaravimas prie g/b plokštės pagal gamintojo reikalavimus</t>
  </si>
  <si>
    <t>3.4</t>
  </si>
  <si>
    <t>Elektromagnetinis nuotekų debitomatis PN16 DN80 5100W</t>
  </si>
  <si>
    <t>3.5</t>
  </si>
  <si>
    <t>Slėgio gesinimo šulinio įrengimas D1000 komplekte su kalaus ketaus dangčiu D400 ir jo įrengimas. Dangtis – hermetinis su gumuota tarpine raktu,kai šulinio gylis: 1,26m. Komplekte su:- Nerūdijančio plieno vamzdžio atrama su gumine tarpine po apkaba;Betonuota (0,5m3) 6 mm storio nerūdijančio plieno plokštė 500x50 (56kg).Ir vamzdžio apšltinimas su PE d90 vamzdžiu</t>
  </si>
  <si>
    <t>3.6</t>
  </si>
  <si>
    <t>Protarpis PE D90</t>
  </si>
  <si>
    <t>3.7</t>
  </si>
  <si>
    <t>Vamzdžių Ø90mm klojimas ≤2.5 m gylyje tranšėjiniu būdu</t>
  </si>
  <si>
    <t>3.8</t>
  </si>
  <si>
    <t>Vamzdžių Ø90mm klojimas ≤2.5 m gylyje betranšėjiniu (uždaru) būdu</t>
  </si>
  <si>
    <t>3.9</t>
  </si>
  <si>
    <t xml:space="preserve">Viso Slėginiai buitinių nuotekų šalinimo tinklai FS1
</t>
  </si>
  <si>
    <t>4. Dangų atstatymas</t>
  </si>
  <si>
    <t>4.1</t>
  </si>
  <si>
    <t>Žemės kasimas/užpylimas</t>
  </si>
  <si>
    <t>m3</t>
  </si>
  <si>
    <t>4.2</t>
  </si>
  <si>
    <t>Smėlio 10cm sluoksnis</t>
  </si>
  <si>
    <t>4.3</t>
  </si>
  <si>
    <t>Augalinis sluoksnis</t>
  </si>
  <si>
    <t>m2</t>
  </si>
  <si>
    <t>4.4</t>
  </si>
  <si>
    <t>Asfalto dangos atstatymas</t>
  </si>
  <si>
    <t>4.5</t>
  </si>
  <si>
    <t>Žvyro dangos atstatymas</t>
  </si>
  <si>
    <t>4.6</t>
  </si>
  <si>
    <t>Trinkelių dangos atstatymas</t>
  </si>
  <si>
    <t>Viso  Dangų atstatymas</t>
  </si>
  <si>
    <t>5. Nuotekų siurblinės aikštelė</t>
  </si>
  <si>
    <t>5.1</t>
  </si>
  <si>
    <t>Segmentinė tvora su vartais H – 1.8 m</t>
  </si>
  <si>
    <t>5.2</t>
  </si>
  <si>
    <t>Žvyro danga</t>
  </si>
  <si>
    <t>5.3</t>
  </si>
  <si>
    <t>Trinkelių danga</t>
  </si>
  <si>
    <t>Viso Nuotekų siurblinės aikštelė</t>
  </si>
  <si>
    <t>Iš viso darbams pagal žiniaraštį</t>
  </si>
  <si>
    <t>PVM</t>
  </si>
  <si>
    <t>Iš viso su PVM</t>
  </si>
  <si>
    <t>Pastabos:</t>
  </si>
  <si>
    <t>1. Įrengimų ir medžiagų kiekius jų specifikacijas tikslinti darbų metu. Priimamų medžiagų kokybė ir techninės charakteristikos negali būti prastesnės nei nurodyta šiame dokumente.</t>
  </si>
  <si>
    <t>2. Rangovas prieš pateikdamas pasiūlymą šių sistemų įrengimo darbams privalo sprendinius patikrinti, patikslinti medžiagų kiekius bei jų specifikacijas ir įsivertinti darbų kiekius.</t>
  </si>
  <si>
    <t>Visi darbai, kurie gali būti pagrįstai laikomi būtinais statybos darbų užbaigimui ir tinkamam sistemų eksploatavimui, turi būti privalomai atlikti nepriklausomai nuo to, ar jie yra parodyti brėžiniuose arba apibūdinti šiame dokumente ar 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</si>
</sst>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indexed="8"/>
      <name val="Calibri"/>
      <family val="2"/>
      <charset val="186"/>
    </font>
    <font>
      <b/>
      <sz val="9"/>
      <color indexed="8"/>
      <name val="Tahoma"/>
      <family val="2"/>
      <charset val="186"/>
    </font>
    <font>
      <sz val="10"/>
      <name val="Arial"/>
      <family val="2"/>
      <charset val="186"/>
    </font>
    <font>
      <b/>
      <sz val="10"/>
      <name val="Times New Roman"/>
      <family val="1"/>
      <charset val="186"/>
    </font>
    <font>
      <b/>
      <sz val="10"/>
      <color indexed="8"/>
      <name val="Times New Roman"/>
      <family val="1"/>
      <charset val="186"/>
    </font>
    <font>
      <sz val="10"/>
      <color indexed="8"/>
      <name val="Times New Roman"/>
      <family val="1"/>
      <charset val="186"/>
    </font>
    <font>
      <b/>
      <sz val="10"/>
      <color indexed="30"/>
      <name val="Times New Roman"/>
      <family val="1"/>
      <charset val="186"/>
    </font>
    <font>
      <sz val="8"/>
      <name val="Calibri"/>
      <family val="2"/>
      <charset val="186"/>
    </font>
    <font>
      <sz val="12"/>
      <color rgb="FF000000"/>
      <name val="Times New Roman"/>
      <family val="1"/>
      <charset val="186"/>
    </font>
    <font>
      <sz val="12"/>
      <color indexed="8"/>
      <name val="Times New Roman"/>
      <family val="1"/>
      <charset val="186"/>
    </font>
    <font>
      <sz val="12"/>
      <name val="Times New Roman"/>
      <family val="1"/>
      <charset val="186"/>
    </font>
    <font>
      <b/>
      <sz val="12"/>
      <name val="Times New Roman"/>
      <family val="1"/>
      <charset val="186"/>
    </font>
    <font>
      <sz val="8"/>
      <color rgb="FF000000"/>
      <name val="ArialMT"/>
    </font>
    <font>
      <b/>
      <sz val="8"/>
      <color rgb="FF000000"/>
      <name val="Arial-BoldMT"/>
    </font>
    <font>
      <sz val="12"/>
      <color rgb="FFFF0000"/>
      <name val="Times New Roman"/>
      <family val="1"/>
      <charset val="186"/>
    </font>
  </fonts>
  <fills count="5">
    <fill>
      <patternFill patternType="none"/>
    </fill>
    <fill>
      <patternFill patternType="gray125"/>
    </fill>
    <fill>
      <patternFill patternType="solid">
        <fgColor indexed="26"/>
        <bgColor indexed="9"/>
      </patternFill>
    </fill>
    <fill>
      <patternFill patternType="solid">
        <fgColor indexed="44"/>
        <bgColor indexed="31"/>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2" fillId="0" borderId="0"/>
  </cellStyleXfs>
  <cellXfs count="59">
    <xf numFmtId="0" fontId="0" fillId="0" borderId="0" xfId="0"/>
    <xf numFmtId="0" fontId="5" fillId="0" borderId="0" xfId="0" applyFont="1" applyAlignment="1">
      <alignment wrapText="1"/>
    </xf>
    <xf numFmtId="0" fontId="4" fillId="0" borderId="0" xfId="0" applyFont="1" applyAlignment="1">
      <alignment vertical="center"/>
    </xf>
    <xf numFmtId="49" fontId="5" fillId="0" borderId="0" xfId="0" applyNumberFormat="1" applyFont="1" applyAlignment="1">
      <alignment horizontal="center" wrapText="1"/>
    </xf>
    <xf numFmtId="0" fontId="10" fillId="0" borderId="1" xfId="1" applyFont="1" applyBorder="1" applyAlignment="1">
      <alignment horizontal="center" vertical="center" wrapText="1"/>
    </xf>
    <xf numFmtId="2" fontId="10" fillId="0" borderId="1" xfId="1" applyNumberFormat="1" applyFont="1" applyBorder="1" applyAlignment="1">
      <alignment horizontal="center" vertical="center" wrapText="1"/>
    </xf>
    <xf numFmtId="4" fontId="10" fillId="0" borderId="1" xfId="1" applyNumberFormat="1" applyFont="1" applyBorder="1" applyAlignment="1">
      <alignment horizontal="right" vertical="center" wrapText="1"/>
    </xf>
    <xf numFmtId="0" fontId="10" fillId="4" borderId="1" xfId="1" applyFont="1" applyFill="1" applyBorder="1" applyAlignment="1">
      <alignment horizontal="center" vertical="center" wrapText="1"/>
    </xf>
    <xf numFmtId="0" fontId="11" fillId="4" borderId="1" xfId="1" applyFont="1" applyFill="1" applyBorder="1" applyAlignment="1">
      <alignment vertical="center" wrapText="1"/>
    </xf>
    <xf numFmtId="4" fontId="11" fillId="4" borderId="1" xfId="1" applyNumberFormat="1" applyFont="1" applyFill="1" applyBorder="1" applyAlignment="1">
      <alignment horizontal="right" vertical="center" wrapText="1"/>
    </xf>
    <xf numFmtId="2" fontId="9" fillId="0" borderId="1" xfId="0" applyNumberFormat="1" applyFont="1" applyBorder="1" applyAlignment="1">
      <alignment horizontal="center" vertical="center" wrapText="1"/>
    </xf>
    <xf numFmtId="0" fontId="11" fillId="4" borderId="1" xfId="1" applyFont="1" applyFill="1" applyBorder="1" applyAlignment="1">
      <alignment horizontal="left" vertical="center" wrapText="1"/>
    </xf>
    <xf numFmtId="0" fontId="11" fillId="4" borderId="1" xfId="1" applyFont="1" applyFill="1" applyBorder="1" applyAlignment="1">
      <alignment horizontal="left" vertical="top" wrapText="1"/>
    </xf>
    <xf numFmtId="4" fontId="11" fillId="4" borderId="3" xfId="1" applyNumberFormat="1" applyFont="1" applyFill="1" applyBorder="1" applyAlignment="1">
      <alignment vertical="center" wrapText="1"/>
    </xf>
    <xf numFmtId="4" fontId="11" fillId="4" borderId="4" xfId="1" applyNumberFormat="1" applyFont="1" applyFill="1" applyBorder="1" applyAlignment="1">
      <alignment vertical="center" wrapText="1"/>
    </xf>
    <xf numFmtId="49" fontId="10" fillId="0" borderId="1" xfId="1" applyNumberFormat="1" applyFont="1" applyBorder="1" applyAlignment="1">
      <alignment horizontal="center" vertical="center" wrapText="1"/>
    </xf>
    <xf numFmtId="0" fontId="10" fillId="0" borderId="1" xfId="1" applyFont="1" applyBorder="1" applyAlignment="1">
      <alignment vertical="center" wrapText="1"/>
    </xf>
    <xf numFmtId="10" fontId="10" fillId="0" borderId="1" xfId="1" applyNumberFormat="1" applyFont="1" applyBorder="1" applyAlignment="1">
      <alignment horizontal="right" vertical="center" wrapText="1"/>
    </xf>
    <xf numFmtId="0" fontId="9" fillId="0" borderId="0" xfId="0" applyFont="1" applyAlignment="1">
      <alignment wrapText="1"/>
    </xf>
    <xf numFmtId="0" fontId="10" fillId="0" borderId="5" xfId="1" applyFont="1" applyBorder="1" applyAlignment="1">
      <alignment horizontal="center" vertical="center" wrapText="1"/>
    </xf>
    <xf numFmtId="0" fontId="8" fillId="0" borderId="1" xfId="0" applyFont="1" applyBorder="1" applyAlignment="1">
      <alignment horizontal="center" vertical="center" wrapText="1"/>
    </xf>
    <xf numFmtId="2" fontId="10" fillId="4" borderId="1" xfId="1" applyNumberFormat="1" applyFont="1" applyFill="1" applyBorder="1" applyAlignment="1">
      <alignment horizontal="center" vertical="center" wrapText="1"/>
    </xf>
    <xf numFmtId="0" fontId="10" fillId="0" borderId="7" xfId="1" applyFont="1" applyBorder="1" applyAlignment="1">
      <alignment horizontal="center" vertical="center" wrapText="1"/>
    </xf>
    <xf numFmtId="0" fontId="10" fillId="0" borderId="6" xfId="1" applyFont="1" applyBorder="1" applyAlignment="1">
      <alignment horizontal="center" vertical="center" wrapText="1"/>
    </xf>
    <xf numFmtId="2" fontId="10" fillId="0" borderId="6" xfId="1" applyNumberFormat="1" applyFont="1" applyBorder="1" applyAlignment="1">
      <alignment horizontal="center" vertical="center" wrapText="1"/>
    </xf>
    <xf numFmtId="4" fontId="10" fillId="0" borderId="6" xfId="1" applyNumberFormat="1" applyFont="1" applyBorder="1" applyAlignment="1">
      <alignment horizontal="right" vertical="center" wrapText="1"/>
    </xf>
    <xf numFmtId="0" fontId="10" fillId="4" borderId="5" xfId="1" applyFont="1" applyFill="1" applyBorder="1" applyAlignment="1">
      <alignment horizontal="center" vertical="center" wrapText="1"/>
    </xf>
    <xf numFmtId="49" fontId="10" fillId="4" borderId="1" xfId="1" applyNumberFormat="1" applyFont="1" applyFill="1" applyBorder="1" applyAlignment="1">
      <alignment horizontal="center" vertical="center" wrapText="1"/>
    </xf>
    <xf numFmtId="10" fontId="10" fillId="4" borderId="1" xfId="1" applyNumberFormat="1" applyFont="1" applyFill="1" applyBorder="1" applyAlignment="1">
      <alignment horizontal="right" vertical="center" wrapText="1"/>
    </xf>
    <xf numFmtId="2" fontId="10" fillId="4" borderId="1" xfId="1" applyNumberFormat="1" applyFont="1" applyFill="1" applyBorder="1" applyAlignment="1">
      <alignment horizontal="right" vertical="center" wrapText="1"/>
    </xf>
    <xf numFmtId="0" fontId="11" fillId="4" borderId="6" xfId="1" applyFont="1" applyFill="1" applyBorder="1" applyAlignment="1">
      <alignment vertical="center" wrapText="1"/>
    </xf>
    <xf numFmtId="0" fontId="8" fillId="0" borderId="1" xfId="0" applyFont="1" applyBorder="1" applyAlignment="1">
      <alignment vertical="center" wrapText="1"/>
    </xf>
    <xf numFmtId="2" fontId="8" fillId="0" borderId="1" xfId="0" applyNumberFormat="1"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12" fillId="0" borderId="0" xfId="0" applyFont="1" applyAlignment="1">
      <alignment wrapText="1"/>
    </xf>
    <xf numFmtId="0" fontId="0" fillId="0" borderId="0" xfId="0" applyAlignment="1">
      <alignment wrapText="1"/>
    </xf>
    <xf numFmtId="0" fontId="13" fillId="0" borderId="0" xfId="0" applyFont="1" applyAlignment="1">
      <alignment wrapText="1"/>
    </xf>
    <xf numFmtId="0" fontId="11" fillId="4" borderId="1" xfId="1" applyFont="1" applyFill="1" applyBorder="1" applyAlignment="1">
      <alignment horizontal="center" vertical="center" wrapText="1"/>
    </xf>
    <xf numFmtId="0" fontId="4" fillId="0" borderId="0" xfId="0" applyFont="1" applyAlignment="1">
      <alignment vertical="center" wrapText="1"/>
    </xf>
    <xf numFmtId="0" fontId="4" fillId="0" borderId="1" xfId="0" applyFont="1" applyBorder="1" applyAlignment="1">
      <alignment horizontal="center" vertical="center" wrapText="1"/>
    </xf>
    <xf numFmtId="0" fontId="14" fillId="0" borderId="5" xfId="1" applyFont="1" applyBorder="1" applyAlignment="1">
      <alignment horizontal="center" wrapText="1"/>
    </xf>
    <xf numFmtId="0" fontId="14" fillId="0" borderId="0" xfId="0" applyFont="1"/>
    <xf numFmtId="0" fontId="14" fillId="0" borderId="1" xfId="1" applyFont="1" applyBorder="1" applyAlignment="1">
      <alignment horizontal="center" wrapText="1"/>
    </xf>
    <xf numFmtId="2" fontId="14" fillId="0" borderId="1" xfId="1" applyNumberFormat="1" applyFont="1" applyBorder="1" applyAlignment="1">
      <alignment horizontal="center" wrapText="1"/>
    </xf>
    <xf numFmtId="2" fontId="10" fillId="0" borderId="1" xfId="1" applyNumberFormat="1" applyFont="1" applyBorder="1" applyAlignment="1">
      <alignment horizontal="right" vertical="center" wrapText="1"/>
    </xf>
    <xf numFmtId="0" fontId="11" fillId="4" borderId="1" xfId="1" applyFont="1" applyFill="1" applyBorder="1" applyAlignment="1">
      <alignment horizontal="center" vertical="center" wrapText="1"/>
    </xf>
    <xf numFmtId="0" fontId="3" fillId="0" borderId="1" xfId="0" applyFont="1" applyBorder="1" applyAlignment="1">
      <alignment horizontal="center" vertical="center" wrapText="1"/>
    </xf>
    <xf numFmtId="49" fontId="6" fillId="3" borderId="1" xfId="1" applyNumberFormat="1" applyFont="1" applyFill="1" applyBorder="1" applyAlignment="1">
      <alignment horizontal="left" vertical="center" wrapText="1"/>
    </xf>
    <xf numFmtId="0" fontId="4"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0" fontId="3" fillId="2" borderId="1" xfId="1" applyFont="1" applyFill="1" applyBorder="1" applyAlignment="1">
      <alignment horizontal="center" vertical="center" wrapText="1"/>
    </xf>
    <xf numFmtId="0" fontId="11" fillId="4" borderId="2" xfId="1" applyFont="1" applyFill="1" applyBorder="1" applyAlignment="1">
      <alignment horizontal="center" vertical="center" wrapText="1"/>
    </xf>
    <xf numFmtId="0" fontId="4" fillId="0" borderId="0" xfId="0" applyFont="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11"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wrapText="1"/>
    </xf>
  </cellXfs>
  <cellStyles count="2">
    <cellStyle name="Excel Built-in Normal" xfId="1" xr:uid="{00000000-0005-0000-0000-000000000000}"/>
    <cellStyle name="Įprastas"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8"/>
  <sheetViews>
    <sheetView tabSelected="1" topLeftCell="A62" zoomScaleNormal="100" workbookViewId="0">
      <selection activeCell="F71" sqref="F71"/>
    </sheetView>
  </sheetViews>
  <sheetFormatPr defaultColWidth="9.140625" defaultRowHeight="12.75"/>
  <cols>
    <col min="1" max="1" width="8.42578125" style="3" customWidth="1"/>
    <col min="2" max="2" width="71.5703125" style="1" customWidth="1"/>
    <col min="3" max="3" width="9.140625" style="1"/>
    <col min="4" max="4" width="9.5703125" style="1" bestFit="1" customWidth="1"/>
    <col min="5" max="5" width="15" style="1" customWidth="1"/>
    <col min="6" max="6" width="14.5703125" style="1" customWidth="1"/>
    <col min="7" max="16384" width="9.140625" style="1"/>
  </cols>
  <sheetData>
    <row r="1" spans="1:6" ht="43.5" customHeight="1">
      <c r="A1" s="53" t="s">
        <v>0</v>
      </c>
      <c r="B1" s="53"/>
      <c r="C1" s="56" t="s">
        <v>1</v>
      </c>
      <c r="D1" s="56"/>
      <c r="E1" s="56"/>
      <c r="F1" s="56"/>
    </row>
    <row r="2" spans="1:6">
      <c r="A2" s="57" t="s">
        <v>2</v>
      </c>
      <c r="B2" s="57"/>
      <c r="C2" s="50"/>
      <c r="D2" s="50"/>
      <c r="E2" s="50"/>
      <c r="F2" s="50"/>
    </row>
    <row r="3" spans="1:6">
      <c r="A3" s="53" t="s">
        <v>3</v>
      </c>
      <c r="B3" s="53"/>
      <c r="C3" s="2" t="s">
        <v>4</v>
      </c>
      <c r="D3" s="39"/>
      <c r="E3" s="39"/>
      <c r="F3" s="39"/>
    </row>
    <row r="4" spans="1:6">
      <c r="A4" s="53" t="s">
        <v>5</v>
      </c>
      <c r="B4" s="53"/>
      <c r="C4" s="49"/>
      <c r="D4" s="49"/>
      <c r="E4" s="49"/>
      <c r="F4" s="49"/>
    </row>
    <row r="5" spans="1:6" ht="19.5" customHeight="1">
      <c r="A5" s="50" t="s">
        <v>6</v>
      </c>
      <c r="B5" s="50"/>
      <c r="C5" s="50"/>
      <c r="D5" s="50"/>
      <c r="E5" s="50"/>
      <c r="F5" s="50"/>
    </row>
    <row r="6" spans="1:6" ht="25.5" customHeight="1">
      <c r="A6" s="54" t="s">
        <v>7</v>
      </c>
      <c r="B6" s="55" t="s">
        <v>8</v>
      </c>
      <c r="C6" s="58" t="s">
        <v>9</v>
      </c>
      <c r="D6" s="47" t="s">
        <v>10</v>
      </c>
      <c r="E6" s="47"/>
      <c r="F6" s="47"/>
    </row>
    <row r="7" spans="1:6" ht="33" customHeight="1">
      <c r="A7" s="54"/>
      <c r="B7" s="55"/>
      <c r="C7" s="58"/>
      <c r="D7" s="40" t="s">
        <v>11</v>
      </c>
      <c r="E7" s="40" t="s">
        <v>12</v>
      </c>
      <c r="F7" s="40" t="s">
        <v>13</v>
      </c>
    </row>
    <row r="8" spans="1:6" ht="16.5" customHeight="1">
      <c r="A8" s="48"/>
      <c r="B8" s="48"/>
      <c r="C8" s="48"/>
      <c r="D8" s="48"/>
      <c r="E8" s="48"/>
      <c r="F8" s="48"/>
    </row>
    <row r="9" spans="1:6" ht="14.45" customHeight="1">
      <c r="A9" s="51" t="s">
        <v>14</v>
      </c>
      <c r="B9" s="51"/>
      <c r="C9" s="51"/>
      <c r="D9" s="51"/>
      <c r="E9" s="51"/>
      <c r="F9" s="51"/>
    </row>
    <row r="10" spans="1:6" s="18" customFormat="1" ht="15.75">
      <c r="A10" s="15" t="s">
        <v>15</v>
      </c>
      <c r="B10" s="16" t="s">
        <v>16</v>
      </c>
      <c r="C10" s="4" t="s">
        <v>17</v>
      </c>
      <c r="D10" s="17">
        <v>1</v>
      </c>
      <c r="E10" s="5">
        <v>2200</v>
      </c>
      <c r="F10" s="6">
        <f>SUM(E10)</f>
        <v>2200</v>
      </c>
    </row>
    <row r="11" spans="1:6" ht="24" customHeight="1">
      <c r="A11" s="27"/>
      <c r="B11" s="8" t="s">
        <v>18</v>
      </c>
      <c r="C11" s="7"/>
      <c r="D11" s="28"/>
      <c r="E11" s="29"/>
      <c r="F11" s="9">
        <f>SUM(F10)</f>
        <v>2200</v>
      </c>
    </row>
    <row r="12" spans="1:6" ht="12.75" customHeight="1">
      <c r="A12" s="46" t="s">
        <v>19</v>
      </c>
      <c r="B12" s="52"/>
      <c r="C12" s="46"/>
      <c r="D12" s="46"/>
      <c r="E12" s="46"/>
      <c r="F12" s="46"/>
    </row>
    <row r="13" spans="1:6" ht="47.25" customHeight="1">
      <c r="A13" s="19" t="s">
        <v>20</v>
      </c>
      <c r="B13" s="31" t="s">
        <v>21</v>
      </c>
      <c r="C13" s="4" t="s">
        <v>22</v>
      </c>
      <c r="D13" s="32">
        <v>730.3</v>
      </c>
      <c r="E13" s="5">
        <v>30</v>
      </c>
      <c r="F13" s="45">
        <f>D13*E13</f>
        <v>21909</v>
      </c>
    </row>
    <row r="14" spans="1:6" ht="15.75">
      <c r="A14" s="19" t="s">
        <v>23</v>
      </c>
      <c r="B14" s="31" t="s">
        <v>24</v>
      </c>
      <c r="C14" s="4" t="s">
        <v>22</v>
      </c>
      <c r="D14" s="32">
        <v>3.5</v>
      </c>
      <c r="E14" s="5">
        <v>28</v>
      </c>
      <c r="F14" s="45">
        <f t="shared" ref="F14:F42" si="0">D14*E14</f>
        <v>98</v>
      </c>
    </row>
    <row r="15" spans="1:6" ht="15.75">
      <c r="A15" s="19" t="s">
        <v>25</v>
      </c>
      <c r="B15" s="31" t="s">
        <v>26</v>
      </c>
      <c r="C15" s="4" t="s">
        <v>22</v>
      </c>
      <c r="D15" s="20" t="s">
        <v>27</v>
      </c>
      <c r="E15" s="5">
        <v>25</v>
      </c>
      <c r="F15" s="45">
        <f t="shared" si="0"/>
        <v>6920</v>
      </c>
    </row>
    <row r="16" spans="1:6" ht="15.75">
      <c r="A16" s="19" t="s">
        <v>28</v>
      </c>
      <c r="B16" s="31" t="s">
        <v>29</v>
      </c>
      <c r="C16" s="4" t="s">
        <v>22</v>
      </c>
      <c r="D16" s="5">
        <v>1.3</v>
      </c>
      <c r="E16" s="5">
        <v>15</v>
      </c>
      <c r="F16" s="45">
        <f t="shared" si="0"/>
        <v>19.5</v>
      </c>
    </row>
    <row r="17" spans="1:6" ht="47.25">
      <c r="A17" s="19" t="s">
        <v>30</v>
      </c>
      <c r="B17" s="31" t="s">
        <v>31</v>
      </c>
      <c r="C17" s="4" t="s">
        <v>17</v>
      </c>
      <c r="D17" s="5">
        <v>9</v>
      </c>
      <c r="E17" s="5">
        <v>2800</v>
      </c>
      <c r="F17" s="45">
        <f t="shared" si="0"/>
        <v>25200</v>
      </c>
    </row>
    <row r="18" spans="1:6" ht="47.25">
      <c r="A18" s="19" t="s">
        <v>32</v>
      </c>
      <c r="B18" s="31" t="s">
        <v>33</v>
      </c>
      <c r="C18" s="4" t="s">
        <v>17</v>
      </c>
      <c r="D18" s="5">
        <v>8</v>
      </c>
      <c r="E18" s="5">
        <v>2000</v>
      </c>
      <c r="F18" s="45">
        <f t="shared" si="0"/>
        <v>16000</v>
      </c>
    </row>
    <row r="19" spans="1:6" ht="47.25">
      <c r="A19" s="19" t="s">
        <v>34</v>
      </c>
      <c r="B19" s="31" t="s">
        <v>35</v>
      </c>
      <c r="C19" s="4" t="s">
        <v>17</v>
      </c>
      <c r="D19" s="5">
        <v>1</v>
      </c>
      <c r="E19" s="5">
        <v>1600</v>
      </c>
      <c r="F19" s="45">
        <f t="shared" si="0"/>
        <v>1600</v>
      </c>
    </row>
    <row r="20" spans="1:6" ht="31.5">
      <c r="A20" s="19" t="s">
        <v>36</v>
      </c>
      <c r="B20" s="31" t="s">
        <v>37</v>
      </c>
      <c r="C20" s="4" t="s">
        <v>17</v>
      </c>
      <c r="D20" s="5">
        <v>9</v>
      </c>
      <c r="E20" s="5">
        <v>230</v>
      </c>
      <c r="F20" s="45">
        <f t="shared" si="0"/>
        <v>2070</v>
      </c>
    </row>
    <row r="21" spans="1:6" ht="31.5">
      <c r="A21" s="19" t="s">
        <v>38</v>
      </c>
      <c r="B21" s="31" t="s">
        <v>39</v>
      </c>
      <c r="C21" s="4" t="s">
        <v>17</v>
      </c>
      <c r="D21" s="5">
        <v>9</v>
      </c>
      <c r="E21" s="5">
        <v>230</v>
      </c>
      <c r="F21" s="45">
        <f t="shared" si="0"/>
        <v>2070</v>
      </c>
    </row>
    <row r="22" spans="1:6" ht="47.25">
      <c r="A22" s="19" t="s">
        <v>40</v>
      </c>
      <c r="B22" s="31" t="s">
        <v>41</v>
      </c>
      <c r="C22" s="4" t="s">
        <v>17</v>
      </c>
      <c r="D22" s="5">
        <v>3</v>
      </c>
      <c r="E22" s="5">
        <v>1200</v>
      </c>
      <c r="F22" s="45">
        <f t="shared" si="0"/>
        <v>3600</v>
      </c>
    </row>
    <row r="23" spans="1:6" ht="47.25">
      <c r="A23" s="19" t="s">
        <v>42</v>
      </c>
      <c r="B23" s="31" t="s">
        <v>43</v>
      </c>
      <c r="C23" s="4" t="s">
        <v>17</v>
      </c>
      <c r="D23" s="5">
        <v>3</v>
      </c>
      <c r="E23" s="5">
        <v>1400</v>
      </c>
      <c r="F23" s="45">
        <f t="shared" si="0"/>
        <v>4200</v>
      </c>
    </row>
    <row r="24" spans="1:6" ht="47.25">
      <c r="A24" s="19" t="s">
        <v>44</v>
      </c>
      <c r="B24" s="31" t="s">
        <v>45</v>
      </c>
      <c r="C24" s="4" t="s">
        <v>17</v>
      </c>
      <c r="D24" s="5">
        <v>7</v>
      </c>
      <c r="E24" s="5">
        <v>1600</v>
      </c>
      <c r="F24" s="45">
        <f t="shared" si="0"/>
        <v>11200</v>
      </c>
    </row>
    <row r="25" spans="1:6" ht="47.25">
      <c r="A25" s="19" t="s">
        <v>46</v>
      </c>
      <c r="B25" s="31" t="s">
        <v>47</v>
      </c>
      <c r="C25" s="4" t="s">
        <v>17</v>
      </c>
      <c r="D25" s="5">
        <v>2</v>
      </c>
      <c r="E25" s="5">
        <v>2000</v>
      </c>
      <c r="F25" s="45">
        <f t="shared" si="0"/>
        <v>4000</v>
      </c>
    </row>
    <row r="26" spans="1:6" ht="47.25">
      <c r="A26" s="19" t="s">
        <v>48</v>
      </c>
      <c r="B26" s="31" t="s">
        <v>49</v>
      </c>
      <c r="C26" s="4" t="s">
        <v>17</v>
      </c>
      <c r="D26" s="5">
        <v>4</v>
      </c>
      <c r="E26" s="5">
        <v>650</v>
      </c>
      <c r="F26" s="45">
        <f t="shared" si="0"/>
        <v>2600</v>
      </c>
    </row>
    <row r="27" spans="1:6" ht="47.25">
      <c r="A27" s="19" t="s">
        <v>50</v>
      </c>
      <c r="B27" s="31" t="s">
        <v>51</v>
      </c>
      <c r="C27" s="4" t="s">
        <v>17</v>
      </c>
      <c r="D27" s="5">
        <v>8</v>
      </c>
      <c r="E27" s="5">
        <v>800</v>
      </c>
      <c r="F27" s="45">
        <f t="shared" si="0"/>
        <v>6400</v>
      </c>
    </row>
    <row r="28" spans="1:6" ht="47.25">
      <c r="A28" s="19" t="s">
        <v>52</v>
      </c>
      <c r="B28" s="31" t="s">
        <v>53</v>
      </c>
      <c r="C28" s="4" t="s">
        <v>17</v>
      </c>
      <c r="D28" s="5">
        <v>5</v>
      </c>
      <c r="E28" s="5">
        <v>950</v>
      </c>
      <c r="F28" s="45">
        <f t="shared" si="0"/>
        <v>4750</v>
      </c>
    </row>
    <row r="29" spans="1:6" ht="47.25">
      <c r="A29" s="19" t="s">
        <v>54</v>
      </c>
      <c r="B29" s="31" t="s">
        <v>55</v>
      </c>
      <c r="C29" s="4" t="s">
        <v>17</v>
      </c>
      <c r="D29" s="5">
        <v>4</v>
      </c>
      <c r="E29" s="5">
        <v>1100</v>
      </c>
      <c r="F29" s="45">
        <f t="shared" si="0"/>
        <v>4400</v>
      </c>
    </row>
    <row r="30" spans="1:6" ht="47.25">
      <c r="A30" s="19" t="s">
        <v>56</v>
      </c>
      <c r="B30" s="31" t="s">
        <v>57</v>
      </c>
      <c r="C30" s="4" t="s">
        <v>17</v>
      </c>
      <c r="D30" s="5">
        <v>4</v>
      </c>
      <c r="E30" s="5">
        <v>1300</v>
      </c>
      <c r="F30" s="45">
        <f t="shared" si="0"/>
        <v>5200</v>
      </c>
    </row>
    <row r="31" spans="1:6" ht="26.25" customHeight="1">
      <c r="A31" s="19" t="s">
        <v>58</v>
      </c>
      <c r="B31" s="31" t="s">
        <v>59</v>
      </c>
      <c r="C31" s="4" t="s">
        <v>60</v>
      </c>
      <c r="D31" s="5">
        <v>2</v>
      </c>
      <c r="E31" s="5">
        <v>30</v>
      </c>
      <c r="F31" s="45">
        <f t="shared" si="0"/>
        <v>60</v>
      </c>
    </row>
    <row r="32" spans="1:6" ht="15.75">
      <c r="A32" s="19" t="s">
        <v>61</v>
      </c>
      <c r="B32" s="31" t="s">
        <v>62</v>
      </c>
      <c r="C32" s="4" t="s">
        <v>17</v>
      </c>
      <c r="D32" s="5">
        <v>1</v>
      </c>
      <c r="E32" s="5">
        <v>200</v>
      </c>
      <c r="F32" s="45">
        <f t="shared" si="0"/>
        <v>200</v>
      </c>
    </row>
    <row r="33" spans="1:6" ht="15.75">
      <c r="A33" s="19" t="s">
        <v>63</v>
      </c>
      <c r="B33" s="33" t="s">
        <v>64</v>
      </c>
      <c r="C33" s="4" t="s">
        <v>60</v>
      </c>
      <c r="D33" s="5">
        <v>22</v>
      </c>
      <c r="E33" s="5">
        <v>6</v>
      </c>
      <c r="F33" s="45">
        <f t="shared" si="0"/>
        <v>132</v>
      </c>
    </row>
    <row r="34" spans="1:6" ht="15.75">
      <c r="A34" s="19" t="s">
        <v>65</v>
      </c>
      <c r="B34" s="31" t="s">
        <v>64</v>
      </c>
      <c r="C34" s="4" t="s">
        <v>60</v>
      </c>
      <c r="D34" s="5">
        <v>25</v>
      </c>
      <c r="E34" s="5">
        <v>8</v>
      </c>
      <c r="F34" s="45">
        <f t="shared" si="0"/>
        <v>200</v>
      </c>
    </row>
    <row r="35" spans="1:6" ht="15.75">
      <c r="A35" s="19" t="s">
        <v>66</v>
      </c>
      <c r="B35" s="31" t="s">
        <v>67</v>
      </c>
      <c r="C35" s="4" t="s">
        <v>60</v>
      </c>
      <c r="D35" s="5">
        <v>1</v>
      </c>
      <c r="E35" s="5">
        <v>10</v>
      </c>
      <c r="F35" s="45">
        <f t="shared" si="0"/>
        <v>10</v>
      </c>
    </row>
    <row r="36" spans="1:6" ht="15.75">
      <c r="A36" s="19" t="s">
        <v>68</v>
      </c>
      <c r="B36" s="31" t="s">
        <v>69</v>
      </c>
      <c r="C36" s="4" t="s">
        <v>22</v>
      </c>
      <c r="D36" s="5">
        <v>3.5</v>
      </c>
      <c r="E36" s="5">
        <v>25</v>
      </c>
      <c r="F36" s="45">
        <f t="shared" si="0"/>
        <v>87.5</v>
      </c>
    </row>
    <row r="37" spans="1:6" ht="15.75">
      <c r="A37" s="19" t="s">
        <v>70</v>
      </c>
      <c r="B37" s="31" t="s">
        <v>71</v>
      </c>
      <c r="C37" s="4" t="s">
        <v>22</v>
      </c>
      <c r="D37" s="5">
        <v>77.2</v>
      </c>
      <c r="E37" s="5">
        <v>28</v>
      </c>
      <c r="F37" s="45">
        <f t="shared" si="0"/>
        <v>2161.6</v>
      </c>
    </row>
    <row r="38" spans="1:6" ht="15.75">
      <c r="A38" s="19" t="s">
        <v>72</v>
      </c>
      <c r="B38" s="31" t="s">
        <v>73</v>
      </c>
      <c r="C38" s="4" t="s">
        <v>22</v>
      </c>
      <c r="D38" s="5">
        <v>132.6</v>
      </c>
      <c r="E38" s="5">
        <v>39</v>
      </c>
      <c r="F38" s="45">
        <f t="shared" si="0"/>
        <v>5171.3999999999996</v>
      </c>
    </row>
    <row r="39" spans="1:6" ht="15.75">
      <c r="A39" s="19" t="s">
        <v>74</v>
      </c>
      <c r="B39" s="31" t="s">
        <v>75</v>
      </c>
      <c r="C39" s="4" t="s">
        <v>22</v>
      </c>
      <c r="D39" s="5">
        <v>199.6</v>
      </c>
      <c r="E39" s="5">
        <v>30</v>
      </c>
      <c r="F39" s="45">
        <f t="shared" si="0"/>
        <v>5988</v>
      </c>
    </row>
    <row r="40" spans="1:6" ht="15.75">
      <c r="A40" s="19" t="s">
        <v>76</v>
      </c>
      <c r="B40" s="31" t="s">
        <v>77</v>
      </c>
      <c r="C40" s="4" t="s">
        <v>22</v>
      </c>
      <c r="D40" s="5">
        <v>597.70000000000005</v>
      </c>
      <c r="E40" s="5">
        <v>39</v>
      </c>
      <c r="F40" s="45">
        <f t="shared" si="0"/>
        <v>23310.300000000003</v>
      </c>
    </row>
    <row r="41" spans="1:6" ht="15.75">
      <c r="A41" s="41" t="s">
        <v>78</v>
      </c>
      <c r="B41" s="42" t="s">
        <v>79</v>
      </c>
      <c r="C41" s="43" t="s">
        <v>22</v>
      </c>
      <c r="D41" s="44">
        <v>24</v>
      </c>
      <c r="E41" s="5">
        <v>40</v>
      </c>
      <c r="F41" s="45">
        <f t="shared" si="0"/>
        <v>960</v>
      </c>
    </row>
    <row r="42" spans="1:6" ht="15.75">
      <c r="A42" s="19" t="s">
        <v>80</v>
      </c>
      <c r="B42" s="31" t="s">
        <v>81</v>
      </c>
      <c r="C42" s="4" t="s">
        <v>22</v>
      </c>
      <c r="D42" s="5">
        <v>1010</v>
      </c>
      <c r="E42" s="5">
        <v>2.5</v>
      </c>
      <c r="F42" s="45">
        <f t="shared" si="0"/>
        <v>2525</v>
      </c>
    </row>
    <row r="43" spans="1:6" ht="15.75">
      <c r="A43" s="26"/>
      <c r="B43" s="8" t="s">
        <v>82</v>
      </c>
      <c r="C43" s="7"/>
      <c r="D43" s="21"/>
      <c r="E43" s="7"/>
      <c r="F43" s="9">
        <f>SUM(F13:F42)</f>
        <v>163042.29999999999</v>
      </c>
    </row>
    <row r="44" spans="1:6" ht="35.25" customHeight="1">
      <c r="A44" s="46" t="s">
        <v>83</v>
      </c>
      <c r="B44" s="46"/>
      <c r="C44" s="46"/>
      <c r="D44" s="46"/>
      <c r="E44" s="46"/>
      <c r="F44" s="46"/>
    </row>
    <row r="45" spans="1:6" ht="43.5" customHeight="1">
      <c r="A45" s="22" t="s">
        <v>84</v>
      </c>
      <c r="B45" s="31" t="s">
        <v>85</v>
      </c>
      <c r="C45" s="23" t="s">
        <v>22</v>
      </c>
      <c r="D45" s="24">
        <v>256</v>
      </c>
      <c r="E45" s="24">
        <v>15</v>
      </c>
      <c r="F45" s="25">
        <f>D45*E45</f>
        <v>3840</v>
      </c>
    </row>
    <row r="46" spans="1:6" ht="189">
      <c r="A46" s="19" t="s">
        <v>86</v>
      </c>
      <c r="B46" s="31" t="s">
        <v>87</v>
      </c>
      <c r="C46" s="4" t="s">
        <v>17</v>
      </c>
      <c r="D46" s="5">
        <v>1</v>
      </c>
      <c r="E46" s="5">
        <v>27000</v>
      </c>
      <c r="F46" s="25">
        <f t="shared" ref="F46:F53" si="1">D46*E46</f>
        <v>27000</v>
      </c>
    </row>
    <row r="47" spans="1:6" ht="31.5">
      <c r="A47" s="19" t="s">
        <v>88</v>
      </c>
      <c r="B47" s="31" t="s">
        <v>89</v>
      </c>
      <c r="C47" s="4" t="s">
        <v>17</v>
      </c>
      <c r="D47" s="5">
        <v>1</v>
      </c>
      <c r="E47" s="5">
        <v>3500</v>
      </c>
      <c r="F47" s="25">
        <f t="shared" si="1"/>
        <v>3500</v>
      </c>
    </row>
    <row r="48" spans="1:6" ht="15.75">
      <c r="A48" s="19" t="s">
        <v>90</v>
      </c>
      <c r="B48" s="31" t="s">
        <v>91</v>
      </c>
      <c r="C48" s="4" t="s">
        <v>17</v>
      </c>
      <c r="D48" s="5">
        <v>1</v>
      </c>
      <c r="E48" s="5">
        <v>2600</v>
      </c>
      <c r="F48" s="25">
        <f t="shared" si="1"/>
        <v>2600</v>
      </c>
    </row>
    <row r="49" spans="1:6" ht="93" customHeight="1">
      <c r="A49" s="19" t="s">
        <v>92</v>
      </c>
      <c r="B49" s="31" t="s">
        <v>93</v>
      </c>
      <c r="C49" s="4" t="s">
        <v>17</v>
      </c>
      <c r="D49" s="5">
        <v>1</v>
      </c>
      <c r="E49" s="5">
        <v>1256.5</v>
      </c>
      <c r="F49" s="25">
        <f t="shared" si="1"/>
        <v>1256.5</v>
      </c>
    </row>
    <row r="50" spans="1:6" ht="37.5" customHeight="1">
      <c r="A50" s="19" t="s">
        <v>94</v>
      </c>
      <c r="B50" s="31" t="s">
        <v>95</v>
      </c>
      <c r="C50" s="4" t="s">
        <v>60</v>
      </c>
      <c r="D50" s="5">
        <v>1</v>
      </c>
      <c r="E50" s="5">
        <v>3</v>
      </c>
      <c r="F50" s="25">
        <f t="shared" si="1"/>
        <v>3</v>
      </c>
    </row>
    <row r="51" spans="1:6" ht="15.75">
      <c r="A51" s="19" t="s">
        <v>96</v>
      </c>
      <c r="B51" s="31" t="s">
        <v>97</v>
      </c>
      <c r="C51" s="4" t="s">
        <v>22</v>
      </c>
      <c r="D51" s="5">
        <v>30</v>
      </c>
      <c r="E51" s="5">
        <v>18</v>
      </c>
      <c r="F51" s="25">
        <f t="shared" si="1"/>
        <v>540</v>
      </c>
    </row>
    <row r="52" spans="1:6" ht="15.75">
      <c r="A52" s="19" t="s">
        <v>98</v>
      </c>
      <c r="B52" s="31" t="s">
        <v>99</v>
      </c>
      <c r="C52" s="4" t="s">
        <v>22</v>
      </c>
      <c r="D52" s="5">
        <v>226</v>
      </c>
      <c r="E52" s="5">
        <v>20</v>
      </c>
      <c r="F52" s="25">
        <f t="shared" si="1"/>
        <v>4520</v>
      </c>
    </row>
    <row r="53" spans="1:6" ht="15.75">
      <c r="A53" s="19" t="s">
        <v>100</v>
      </c>
      <c r="B53" s="31" t="s">
        <v>81</v>
      </c>
      <c r="C53" s="4" t="s">
        <v>22</v>
      </c>
      <c r="D53" s="5">
        <v>256</v>
      </c>
      <c r="E53" s="5">
        <v>2</v>
      </c>
      <c r="F53" s="25">
        <f t="shared" si="1"/>
        <v>512</v>
      </c>
    </row>
    <row r="54" spans="1:6" ht="31.5">
      <c r="A54" s="7"/>
      <c r="B54" s="30" t="s">
        <v>101</v>
      </c>
      <c r="C54" s="7"/>
      <c r="D54" s="21"/>
      <c r="E54" s="7"/>
      <c r="F54" s="9">
        <f>SUM(F45:F53)</f>
        <v>43771.5</v>
      </c>
    </row>
    <row r="55" spans="1:6" ht="12.75" customHeight="1">
      <c r="A55" s="46"/>
      <c r="B55" s="46"/>
      <c r="C55" s="46"/>
      <c r="D55" s="46"/>
      <c r="E55" s="46"/>
      <c r="F55" s="46"/>
    </row>
    <row r="56" spans="1:6" ht="24" customHeight="1">
      <c r="A56" s="46" t="s">
        <v>102</v>
      </c>
      <c r="B56" s="52"/>
      <c r="C56" s="46"/>
      <c r="D56" s="46"/>
      <c r="E56" s="46"/>
      <c r="F56" s="46"/>
    </row>
    <row r="57" spans="1:6" ht="32.25" customHeight="1">
      <c r="A57" s="4" t="s">
        <v>103</v>
      </c>
      <c r="B57" s="31" t="s">
        <v>104</v>
      </c>
      <c r="C57" s="20" t="s">
        <v>105</v>
      </c>
      <c r="D57" s="10">
        <v>2604</v>
      </c>
      <c r="E57" s="5">
        <v>1.5</v>
      </c>
      <c r="F57" s="6">
        <f>D57*E57</f>
        <v>3906</v>
      </c>
    </row>
    <row r="58" spans="1:6" ht="39" customHeight="1">
      <c r="A58" s="4" t="s">
        <v>106</v>
      </c>
      <c r="B58" s="31" t="s">
        <v>107</v>
      </c>
      <c r="C58" s="20" t="s">
        <v>105</v>
      </c>
      <c r="D58" s="10">
        <v>71.099999999999994</v>
      </c>
      <c r="E58" s="5">
        <v>20</v>
      </c>
      <c r="F58" s="6">
        <f t="shared" ref="F58:F62" si="2">D58*E58</f>
        <v>1422</v>
      </c>
    </row>
    <row r="59" spans="1:6" ht="37.5" customHeight="1">
      <c r="A59" s="4" t="s">
        <v>108</v>
      </c>
      <c r="B59" s="31" t="s">
        <v>109</v>
      </c>
      <c r="C59" s="20" t="s">
        <v>110</v>
      </c>
      <c r="D59" s="10">
        <v>564</v>
      </c>
      <c r="E59" s="5">
        <v>5</v>
      </c>
      <c r="F59" s="6">
        <f t="shared" si="2"/>
        <v>2820</v>
      </c>
    </row>
    <row r="60" spans="1:6" ht="24" customHeight="1">
      <c r="A60" s="4" t="s">
        <v>111</v>
      </c>
      <c r="B60" s="31" t="s">
        <v>112</v>
      </c>
      <c r="C60" s="20" t="s">
        <v>110</v>
      </c>
      <c r="D60" s="10">
        <v>48.7</v>
      </c>
      <c r="E60" s="5">
        <v>70</v>
      </c>
      <c r="F60" s="6">
        <f t="shared" si="2"/>
        <v>3409</v>
      </c>
    </row>
    <row r="61" spans="1:6" ht="24" customHeight="1">
      <c r="A61" s="4" t="s">
        <v>113</v>
      </c>
      <c r="B61" s="31" t="s">
        <v>114</v>
      </c>
      <c r="C61" s="20" t="s">
        <v>110</v>
      </c>
      <c r="D61" s="10">
        <v>93</v>
      </c>
      <c r="E61" s="5">
        <v>12</v>
      </c>
      <c r="F61" s="6">
        <f t="shared" si="2"/>
        <v>1116</v>
      </c>
    </row>
    <row r="62" spans="1:6" ht="24" customHeight="1">
      <c r="A62" s="4" t="s">
        <v>115</v>
      </c>
      <c r="B62" s="31" t="s">
        <v>116</v>
      </c>
      <c r="C62" s="20" t="s">
        <v>110</v>
      </c>
      <c r="D62" s="10">
        <v>5</v>
      </c>
      <c r="E62" s="5">
        <v>40</v>
      </c>
      <c r="F62" s="6">
        <f t="shared" si="2"/>
        <v>200</v>
      </c>
    </row>
    <row r="63" spans="1:6" ht="15.75">
      <c r="A63" s="7"/>
      <c r="B63" s="8" t="s">
        <v>117</v>
      </c>
      <c r="C63" s="7"/>
      <c r="D63" s="21"/>
      <c r="E63" s="7"/>
      <c r="F63" s="9">
        <f>SUM(F57:F62)</f>
        <v>12873</v>
      </c>
    </row>
    <row r="64" spans="1:6" ht="24" customHeight="1">
      <c r="A64" s="46" t="s">
        <v>118</v>
      </c>
      <c r="B64" s="46"/>
      <c r="C64" s="46"/>
      <c r="D64" s="46"/>
      <c r="E64" s="46"/>
      <c r="F64" s="46"/>
    </row>
    <row r="65" spans="1:6" ht="24" customHeight="1">
      <c r="A65" s="4" t="s">
        <v>119</v>
      </c>
      <c r="B65" s="31" t="s">
        <v>120</v>
      </c>
      <c r="C65" s="4" t="s">
        <v>22</v>
      </c>
      <c r="D65" s="4">
        <v>22.8</v>
      </c>
      <c r="E65" s="5">
        <v>35</v>
      </c>
      <c r="F65" s="5">
        <f>D65*E65</f>
        <v>798</v>
      </c>
    </row>
    <row r="66" spans="1:6" ht="24" customHeight="1">
      <c r="A66" s="4" t="s">
        <v>121</v>
      </c>
      <c r="B66" s="31" t="s">
        <v>122</v>
      </c>
      <c r="C66" s="20" t="s">
        <v>110</v>
      </c>
      <c r="D66" s="4">
        <v>34.6</v>
      </c>
      <c r="E66" s="5">
        <v>12</v>
      </c>
      <c r="F66" s="5">
        <f t="shared" ref="F66:F67" si="3">D66*E66</f>
        <v>415.20000000000005</v>
      </c>
    </row>
    <row r="67" spans="1:6" ht="24" customHeight="1">
      <c r="A67" s="4" t="s">
        <v>123</v>
      </c>
      <c r="B67" s="31" t="s">
        <v>124</v>
      </c>
      <c r="C67" s="34" t="s">
        <v>110</v>
      </c>
      <c r="D67" s="4">
        <v>32.5</v>
      </c>
      <c r="E67" s="5">
        <v>40</v>
      </c>
      <c r="F67" s="5">
        <f t="shared" si="3"/>
        <v>1300</v>
      </c>
    </row>
    <row r="68" spans="1:6" ht="22.5" customHeight="1">
      <c r="A68" s="38"/>
      <c r="B68" s="12" t="s">
        <v>125</v>
      </c>
      <c r="C68" s="11"/>
      <c r="D68" s="11"/>
      <c r="E68" s="11"/>
      <c r="F68" s="9">
        <f>SUM(F65:F67)</f>
        <v>2513.1999999999998</v>
      </c>
    </row>
    <row r="69" spans="1:6" ht="22.5" customHeight="1">
      <c r="A69" s="38"/>
      <c r="B69" s="11" t="s">
        <v>126</v>
      </c>
      <c r="C69" s="11"/>
      <c r="D69" s="11"/>
      <c r="E69" s="11"/>
      <c r="F69" s="9">
        <f>SUM(F11,F43,F54,F63,F68)</f>
        <v>224400</v>
      </c>
    </row>
    <row r="70" spans="1:6" ht="22.5" customHeight="1">
      <c r="A70" s="38"/>
      <c r="B70" s="11" t="s">
        <v>127</v>
      </c>
      <c r="C70" s="11"/>
      <c r="D70" s="11"/>
      <c r="E70" s="11"/>
      <c r="F70" s="13">
        <f>F69*0.21</f>
        <v>47124</v>
      </c>
    </row>
    <row r="71" spans="1:6" ht="22.5" customHeight="1" thickBot="1">
      <c r="A71" s="38"/>
      <c r="B71" s="11" t="s">
        <v>128</v>
      </c>
      <c r="C71" s="11"/>
      <c r="D71" s="11"/>
      <c r="E71" s="11"/>
      <c r="F71" s="14">
        <f>SUM(F69:F70)</f>
        <v>271524</v>
      </c>
    </row>
    <row r="73" spans="1:6">
      <c r="A73" s="3" t="s">
        <v>129</v>
      </c>
    </row>
    <row r="74" spans="1:6" ht="22.5">
      <c r="B74" s="35" t="s">
        <v>130</v>
      </c>
    </row>
    <row r="75" spans="1:6" ht="15">
      <c r="B75" s="36"/>
    </row>
    <row r="76" spans="1:6" ht="22.5">
      <c r="B76" s="35" t="s">
        <v>131</v>
      </c>
    </row>
    <row r="77" spans="1:6" ht="15">
      <c r="B77" s="36"/>
    </row>
    <row r="78" spans="1:6" ht="33.75">
      <c r="B78" s="37" t="s">
        <v>132</v>
      </c>
    </row>
  </sheetData>
  <sheetProtection selectLockedCells="1" selectUnlockedCells="1"/>
  <mergeCells count="19">
    <mergeCell ref="A1:B1"/>
    <mergeCell ref="A6:A7"/>
    <mergeCell ref="B6:B7"/>
    <mergeCell ref="C2:F2"/>
    <mergeCell ref="C1:F1"/>
    <mergeCell ref="A2:B2"/>
    <mergeCell ref="A3:B3"/>
    <mergeCell ref="A4:B4"/>
    <mergeCell ref="C6:C7"/>
    <mergeCell ref="A55:F55"/>
    <mergeCell ref="A64:F64"/>
    <mergeCell ref="D6:F6"/>
    <mergeCell ref="A8:F8"/>
    <mergeCell ref="C4:F4"/>
    <mergeCell ref="A5:F5"/>
    <mergeCell ref="A9:F9"/>
    <mergeCell ref="A56:F56"/>
    <mergeCell ref="A12:F12"/>
    <mergeCell ref="A44:F44"/>
  </mergeCells>
  <phoneticPr fontId="7" type="noConversion"/>
  <pageMargins left="0.44027777777777777" right="0.50972222222222219" top="0.74791666666666667" bottom="0.74791666666666667" header="0.51180555555555551" footer="0.51180555555555551"/>
  <pageSetup paperSize="8" firstPageNumber="0" orientation="landscape" horizontalDpi="300" verticalDpi="3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B11342A61295D40B5F38BD48617B884" ma:contentTypeVersion="7" ma:contentTypeDescription="Kurkite naują dokumentą." ma:contentTypeScope="" ma:versionID="7d2242d4325177d4d9d160a044006d8e">
  <xsd:schema xmlns:xsd="http://www.w3.org/2001/XMLSchema" xmlns:xs="http://www.w3.org/2001/XMLSchema" xmlns:p="http://schemas.microsoft.com/office/2006/metadata/properties" xmlns:ns2="c3d77bd6-21b3-4b85-843f-4d2888c89d9c" xmlns:ns3="6f95a650-d243-43ce-8b13-c281f8a25568" targetNamespace="http://schemas.microsoft.com/office/2006/metadata/properties" ma:root="true" ma:fieldsID="ca64135da53857f27d0b91db7cd8bbf6" ns2:_="" ns3:_="">
    <xsd:import namespace="c3d77bd6-21b3-4b85-843f-4d2888c89d9c"/>
    <xsd:import namespace="6f95a650-d243-43ce-8b13-c281f8a25568"/>
    <xsd:element name="properties">
      <xsd:complexType>
        <xsd:sequence>
          <xsd:element name="documentManagement">
            <xsd:complexType>
              <xsd:all>
                <xsd:element ref="ns2:EcmDocumentType" minOccurs="0"/>
                <xsd:element ref="ns2:Ecm4dFlowStatusNoLink" minOccurs="0"/>
                <xsd:element ref="ns2:Ecm4dFlowStatusTag" minOccurs="0"/>
                <xsd:element ref="ns2:Ecm4dFlowStatusStageTag" minOccurs="0"/>
                <xsd:element ref="ns3:Valdyti_x0020_statybos_x0020_sutart_x012f_" minOccurs="0"/>
                <xsd:element ref="ns2:SharedWithUsers" minOccurs="0"/>
                <xsd:element ref="ns3:Statyb_x0173__x0020_sutarties_x0020_teisi_x0173__x0020_valdy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77bd6-21b3-4b85-843f-4d2888c89d9c" elementFormDefault="qualified">
    <xsd:import namespace="http://schemas.microsoft.com/office/2006/documentManagement/types"/>
    <xsd:import namespace="http://schemas.microsoft.com/office/infopath/2007/PartnerControls"/>
    <xsd:element name="EcmDocumentType" ma:index="8" nillable="true" ma:displayName="Dok. tipas" ma:default="Sutartis" ma:format="Dropdown" ma:internalName="Dok_x002e__x0020_tipas">
      <xsd:simpleType>
        <xsd:restriction base="dms:Choice">
          <xsd:enumeration value="Sutartis"/>
          <xsd:enumeration value="Priedas"/>
          <xsd:enumeration value="Kita"/>
        </xsd:restriction>
      </xsd:simpleType>
    </xsd:element>
    <xsd:element name="Ecm4dFlowStatusNoLink" ma:index="9" nillable="true" ma:displayName="Proceso  būsena" ma:description="" ma:list="{8fe899dd-cf06-4a81-89c4-012873b88349}" ma:internalName="Ecm4dFlowStatusNoLink" ma:readOnly="true" ma:showField="Ecm4dCommonTitleLcid1063">
      <xsd:simpleType>
        <xsd:restriction base="dms:Lookup"/>
      </xsd:simpleType>
    </xsd:element>
    <xsd:element name="Ecm4dFlowStatusTag" ma:index="10" nillable="true" ma:displayName="Proceso būsenos etiketė" ma:description="" ma:list="{8fe899dd-cf06-4a81-89c4-012873b88349}" ma:internalName="Ecm4dFlowStatusTag" ma:readOnly="true" ma:showField="Title">
      <xsd:simpleType>
        <xsd:restriction base="dms:Lookup"/>
      </xsd:simpleType>
    </xsd:element>
    <xsd:element name="Ecm4dFlowStatusStageTag" ma:index="11" nillable="true" ma:displayName="Proceso etapo etiketė" ma:description="" ma:list="{8fe899dd-cf06-4a81-89c4-012873b88349}" ma:internalName="Ecm4dFlowStatusStageTag" ma:readOnly="true" ma:showField="Ecm4dStatusFlowStageTag">
      <xsd:simpleType>
        <xsd:restriction base="dms:Lookup"/>
      </xsd:simpleType>
    </xsd:element>
    <xsd:element name="SharedWithUsers" ma:index="13"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95a650-d243-43ce-8b13-c281f8a25568" elementFormDefault="qualified">
    <xsd:import namespace="http://schemas.microsoft.com/office/2006/documentManagement/types"/>
    <xsd:import namespace="http://schemas.microsoft.com/office/infopath/2007/PartnerControls"/>
    <xsd:element name="Valdyti_x0020_statybos_x0020_sutart_x012f_" ma:index="12" nillable="true" ma:displayName="Valdyti statybos sutartį" ma:internalName="Valdyti_x0020_statybos_x0020_sutart_x012f_">
      <xsd:complexType>
        <xsd:complexContent>
          <xsd:extension base="dms:URL">
            <xsd:sequence>
              <xsd:element name="Url" type="dms:ValidUrl" minOccurs="0" nillable="true"/>
              <xsd:element name="Description" type="xsd:string" nillable="true"/>
            </xsd:sequence>
          </xsd:extension>
        </xsd:complexContent>
      </xsd:complexType>
    </xsd:element>
    <xsd:element name="Statyb_x0173__x0020_sutarties_x0020_teisi_x0173__x0020_valdymas" ma:index="14" nillable="true" ma:displayName="Statybų sutarties teisių valdymas" ma:internalName="Statyb_x0173__x0020_sutarties_x0020_teisi_x0173__x0020_valdymas">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cmDocumentType xmlns="c3d77bd6-21b3-4b85-843f-4d2888c89d9c">Priedas</EcmDocumentType>
    <Statyb_x0173__x0020_sutarties_x0020_teisi_x0173__x0020_valdymas xmlns="6f95a650-d243-43ce-8b13-c281f8a25568">
      <Url xsi:nil="true"/>
      <Description xsi:nil="true"/>
    </Statyb_x0173__x0020_sutarties_x0020_teisi_x0173__x0020_valdymas>
    <Valdyti_x0020_statybos_x0020_sutart_x012f_ xmlns="6f95a650-d243-43ce-8b13-c281f8a25568">
      <Url xsi:nil="true"/>
      <Description xsi:nil="true"/>
    </Valdyti_x0020_statybos_x0020_sutart_x012f_>
  </documentManagement>
</p:properties>
</file>

<file path=customXml/itemProps1.xml><?xml version="1.0" encoding="utf-8"?>
<ds:datastoreItem xmlns:ds="http://schemas.openxmlformats.org/officeDocument/2006/customXml" ds:itemID="{6661BCBD-C061-4F7B-AA4C-2B15AC4C9571}"/>
</file>

<file path=customXml/itemProps2.xml><?xml version="1.0" encoding="utf-8"?>
<ds:datastoreItem xmlns:ds="http://schemas.openxmlformats.org/officeDocument/2006/customXml" ds:itemID="{66963396-8074-47B4-86B2-212BAF7F13FC}">
  <ds:schemaRefs>
    <ds:schemaRef ds:uri="http://schemas.microsoft.com/sharepoint/v3/contenttype/forms"/>
  </ds:schemaRefs>
</ds:datastoreItem>
</file>

<file path=customXml/itemProps3.xml><?xml version="1.0" encoding="utf-8"?>
<ds:datastoreItem xmlns:ds="http://schemas.openxmlformats.org/officeDocument/2006/customXml" ds:itemID="{AC96F7D0-1854-4218-92C6-6026816C6818}">
  <ds:schemaRefs>
    <ds:schemaRef ds:uri="http://schemas.microsoft.com/office/2006/metadata/properties"/>
    <ds:schemaRef ds:uri="http://schemas.microsoft.com/office/infopath/2007/PartnerControls"/>
    <ds:schemaRef ds:uri="ae02a4f6-709a-4226-9f38-403cdd0a4969"/>
    <ds:schemaRef ds:uri="248fa8d0-4230-4938-8d2f-fb82952bcc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3</vt:i4>
      </vt:variant>
    </vt:vector>
  </HeadingPairs>
  <TitlesOfParts>
    <vt:vector size="4" baseType="lpstr">
      <vt:lpstr>Žiniaraštis</vt:lpstr>
      <vt:lpstr>Kodas</vt:lpstr>
      <vt:lpstr>Žiniaraštis!Uzsakovas</vt:lpstr>
      <vt:lpstr>ZinPavadinimas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KV</dc:creator>
  <cp:keywords/>
  <dc:description/>
  <cp:lastModifiedBy>Mindaugas Mizgaitis</cp:lastModifiedBy>
  <cp:revision/>
  <dcterms:created xsi:type="dcterms:W3CDTF">2021-01-11T11:52:37Z</dcterms:created>
  <dcterms:modified xsi:type="dcterms:W3CDTF">2026-02-06T11:31:06Z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0x010100FB11342A61295D40B5F38BD48617B884</vt:lpwstr>
  </property>
  <property fmtid="{D5CDD505-2E9C-101B-9397-08002B2CF9AE}" pid="3" name="MediaServiceImageTags">
    <vt:lpwstr/>
  </property>
</Properties>
</file>