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realfusioneu-my.sharepoint.com/personal/danielius_molis_realfusion_eu/Documents/Desktop/KUL 12.22/untitled folder/"/>
    </mc:Choice>
  </mc:AlternateContent>
  <xr:revisionPtr revIDLastSave="43" documentId="13_ncr:1_{E140D4C2-B146-464C-8D22-F89FF1F1CD2C}" xr6:coauthVersionLast="47" xr6:coauthVersionMax="47" xr10:uidLastSave="{53EA578A-79C5-41C8-9E0D-44DD0DFB378B}"/>
  <bookViews>
    <workbookView xWindow="14400" yWindow="0" windowWidth="14400" windowHeight="1560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1" i="1" l="1"/>
  <c r="F82" i="1"/>
  <c r="G90" i="1" s="1"/>
  <c r="G72" i="1"/>
  <c r="F37" i="1"/>
  <c r="G71" i="1" s="1"/>
  <c r="G21" i="1"/>
  <c r="F71" i="1" l="1"/>
  <c r="F72" i="1" s="1"/>
  <c r="F73" i="1" s="1"/>
  <c r="F90" i="1"/>
  <c r="F91" i="1" s="1"/>
  <c r="F92" i="1" s="1"/>
</calcChain>
</file>

<file path=xl/sharedStrings.xml><?xml version="1.0" encoding="utf-8"?>
<sst xmlns="http://schemas.openxmlformats.org/spreadsheetml/2006/main" count="220" uniqueCount="199">
  <si>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</si>
  <si>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</si>
  <si>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</si>
  <si>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</si>
  <si>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</si>
  <si>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</si>
  <si>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</si>
  <si>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</si>
  <si>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</si>
  <si>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</si>
  <si>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</si>
  <si>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</si>
  <si>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</si>
  <si>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</si>
  <si>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</si>
  <si>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</si>
  <si>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</si>
  <si>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</si>
  <si>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</si>
  <si>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</si>
  <si>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</si>
  <si>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</si>
  <si>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</si>
  <si>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</si>
  <si>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</si>
  <si>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</si>
  <si>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ELEKTRINĖ FUNKCINĖ LOVA</t>
  </si>
  <si>
    <t>Tiekėjo pasiūlymas:</t>
  </si>
  <si>
    <t>Nr.</t>
  </si>
  <si>
    <t>Pavadinimas</t>
  </si>
  <si>
    <t>Kiekis</t>
  </si>
  <si>
    <t>Kaina be PVM, Eur</t>
  </si>
  <si>
    <t>Suma be PVM, Eur</t>
  </si>
  <si>
    <t>Gamintojas, modelis</t>
  </si>
  <si>
    <t>Siūlomo parametro atitikimas - konkreti reikšmė ir atitikimo patvirtinimas (dok. pavadinimas, psl. Nr., pabraukiant kiekvienos pozicijos atitikimą pagal specifikacijos reikalavimą)</t>
  </si>
  <si>
    <t>1.</t>
  </si>
  <si>
    <t>Elektrinė funkcinė lova</t>
  </si>
  <si>
    <t>1.1.</t>
  </si>
  <si>
    <t>vnt</t>
  </si>
  <si>
    <t>1.1.1.</t>
  </si>
  <si>
    <t>Medicininės paskirties elektrinio valdymo funkcinė lova.</t>
  </si>
  <si>
    <t>1.1.2.</t>
  </si>
  <si>
    <t>Čiužinio segmentai sudaryti iš ≥ 4 funkcinių dalių (sekcijų), iš kurių: galvos-nugaros,  sėdmenų, šlaunų, blauzdų segmentai.</t>
  </si>
  <si>
    <t>1.1.3.</t>
  </si>
  <si>
    <t>Platformos sekcijos pagamintos iš plastikinių plokščių, arba iš HPL plokščių, arba iš metalinių plokščių.  Konstrukcijos iš metalinės vielos arba strypų laikomos netinkamomis.</t>
  </si>
  <si>
    <t>1.1.4.</t>
  </si>
  <si>
    <t>Valdymo tipas: valdoma elektrine pavara.</t>
  </si>
  <si>
    <t>1.1.5.</t>
  </si>
  <si>
    <t>Aukščio reguliavimo ribos, matuojant nuo grindų iki čiužinio platformos (be čiužinio), ne siauresniame diapazone už nurodytą: 46 - 80 cm (ne siauresniame diapazone už nurodytą)</t>
  </si>
  <si>
    <t>1.1.6.</t>
  </si>
  <si>
    <t>Galvos-nugaros sekcijos pakėlimo kampas ≥ 63º, valdoma elektrine pavara.</t>
  </si>
  <si>
    <t>1.1.7.</t>
  </si>
  <si>
    <t>Šlaunų  sekcijos pakėlimo kampas ≥ 35º, valdoma elektrine pavara.</t>
  </si>
  <si>
    <t>1.1.8.</t>
  </si>
  <si>
    <t>Blauzdų sekcijos pakėlimo kampas ≥ 25º, valdoma mechaniniu būdu.</t>
  </si>
  <si>
    <t>1.1.9.</t>
  </si>
  <si>
    <t>Lovos pavertimas į Trendelenburgo / atvirkštinio Trendelenburgo pozicijas: būtina.</t>
  </si>
  <si>
    <t>1.1.10.</t>
  </si>
  <si>
    <t>Lovos pavertimo į Trendelenburgo / atvirkštinio Trendelenburgo pozicijas kampai: ≥ 12°/≥ 12°</t>
  </si>
  <si>
    <t>1.1.11.</t>
  </si>
  <si>
    <t>Sekcijų automatinio regreso funkcija: būtina. Bendras (į kojūgalio ir galvūgalio puses) ilgis ≥ 8 cm</t>
  </si>
  <si>
    <t>1.1.12.</t>
  </si>
  <si>
    <t>CPR rankena (rankenos) mechaniniam galvos - nugaros sekcijos nuleidimui į horizontalią padėtį kritinių situacijų metu: būtina. Sumontuotos ant lovos rėmo iš abiejų pusių arba sumontuotos ant lovos rėmo taip, kad būtų prieinamos iš abiejų pusių.</t>
  </si>
  <si>
    <t>1.1.13.</t>
  </si>
  <si>
    <t>Lovos prailginimo funkcija: būtina. Ne mažiau nei 30 cm</t>
  </si>
  <si>
    <t>1.1.14.</t>
  </si>
  <si>
    <t>Kartu su lova pridemas  ≥1 vnt. rankinis pultelis, pritaikytas pakabnimui ant lovos šono arba sumontuotas lovos šone. Pulto pagalba galima reguliuoti čiužinio platformos aukštį, nugaros ir kojų sekcijos pakėlimo kampus, autokontūrą.</t>
  </si>
  <si>
    <t>1.1.15.</t>
  </si>
  <si>
    <t>Kartu su lova pridemas  ≥1 vnt. valdymo pultas, skirtas medicinos personalui. Pultas integruotas lovos kojūgalyje arba pakabinamas ant lovos kojūgalio. Pulto pagalba galima reguliuoti čiužinio platformos aukštį, Trendelenburgo ir atvirkštinę Trendelenburgo pozicijas, gaivinimo poziciją (CPR) bei „užrakinti“ funkcijų valdymą.</t>
  </si>
  <si>
    <t>1.1.16.</t>
  </si>
  <si>
    <t>Šoniniai apsauginiai rėmai: pagaminti iš plastiko arba metalo.</t>
  </si>
  <si>
    <t>1.1.17.</t>
  </si>
  <si>
    <t>Apsauginis rėmas nuleidžiamas rankenos, mygtuko arba kitokių konstrukcinių elementų pagalba.</t>
  </si>
  <si>
    <t>1.1.18.</t>
  </si>
  <si>
    <t>Pakeltų apsauginių rėmų aukštis (matuojant nuo čiužinio platformos be čiužinio) ≥ 35 cm</t>
  </si>
  <si>
    <t>1.1.19.</t>
  </si>
  <si>
    <t>Lovos galai pagaminti iš plastiko arba lygiavertės medžiagos.</t>
  </si>
  <si>
    <t>1.1.20.</t>
  </si>
  <si>
    <t xml:space="preserve">Lovos galai nuimamos konstrukcijos, nuimami nenaudojant jokių įrankių. </t>
  </si>
  <si>
    <t>1.1.21.</t>
  </si>
  <si>
    <t>Lovos galai su užraktu apsaugai nuo atsitiktinio ištraukimo, užraktas valdomas svirtele, mygtuku arba rankenėle, dviejų padėčių: užrakinta/atrakinta. Būtina.</t>
  </si>
  <si>
    <t>1.1.22.</t>
  </si>
  <si>
    <t>Apsauginiai bamperiai visuose keturiuose lovos kampuose: būtina.</t>
  </si>
  <si>
    <t>1.1.23.</t>
  </si>
  <si>
    <t>Lova su 4 ratukais, kurių skersmuo ≥ 150 mm</t>
  </si>
  <si>
    <t>1.1.24.</t>
  </si>
  <si>
    <t>Kojinio valdymo centrinė stabdžių sistema: būtina.</t>
  </si>
  <si>
    <t>1.1.25.</t>
  </si>
  <si>
    <t>Stabdžių sistema ne mažiau kaip trijų padėčių: būtina.</t>
  </si>
  <si>
    <t>1.1.26.</t>
  </si>
  <si>
    <t>Lovos išoriniai matmenys (ilgis x plotis), įskaitant visas šonines apsaugas: ≤ 220 x 100 cm</t>
  </si>
  <si>
    <t>1.1.27.</t>
  </si>
  <si>
    <t>Gamintojo numatyta lovos saugios apkrovos ribinė vertė: ≥ 260 kg</t>
  </si>
  <si>
    <t>1.1.28.</t>
  </si>
  <si>
    <t>Kartu su lova pridedamas ≥1 vnt. poroloninis čiužinys. Čiužinio ilgis ir plotis atitinka siūlomos lovos čiužinio platformos išmatavimus, aukštis ≥ 14 cm, atsparus dezinfekcijai.</t>
  </si>
  <si>
    <t>1.1.29.</t>
  </si>
  <si>
    <t>Lova su integruota baterija: būtina.</t>
  </si>
  <si>
    <t>1.1.30.</t>
  </si>
  <si>
    <t>Lovos el. maitinimo šaltinis: 220V ± 10 %, 50 Hz.</t>
  </si>
  <si>
    <t>1.1.31.</t>
  </si>
  <si>
    <t>Lateralinis čiužinio platformos pavertimas: būtina, ne mažiau 15°.</t>
  </si>
  <si>
    <t>1.1.32.</t>
  </si>
  <si>
    <t>CE ženklinimas: būtina. Kartu su pasiūlymu pateikiamas CE sertifikatas.</t>
  </si>
  <si>
    <t>1.1.33.</t>
  </si>
  <si>
    <t>Suteikiama  ≥24 mėn. garantija.</t>
  </si>
  <si>
    <t>Suma be PVM</t>
  </si>
  <si>
    <t>Taikomas PVM dydis (%)</t>
  </si>
  <si>
    <t>PVM suma</t>
  </si>
  <si>
    <t>Suma su PVM</t>
  </si>
  <si>
    <t>2. DALIS</t>
  </si>
  <si>
    <t>ERGOTERAPIJOS STALAS</t>
  </si>
  <si>
    <t>2.</t>
  </si>
  <si>
    <t>Ergoterapijos stalas</t>
  </si>
  <si>
    <t>2.1.</t>
  </si>
  <si>
    <t>2.1.1.</t>
  </si>
  <si>
    <t>Stalas skirtas ergoterapinėms veikloms, lavinimo pratimams, smulkiosios motorikos treniruotėms, grupinėms ar individualioms reabilitacijos procedūroms.</t>
  </si>
  <si>
    <t>2.1.2.</t>
  </si>
  <si>
    <t>Bendras dydis: 4000 × 1200 mm ( ±150 mm)</t>
  </si>
  <si>
    <t>2.1.3.</t>
  </si>
  <si>
    <t>Aukštis: reguliuojamas, min. 620 mm, max. 1270 mm ( ±50 mm)</t>
  </si>
  <si>
    <t>2.1.4.</t>
  </si>
  <si>
    <t>Konstrukcija (rėmas): plieninis, milteliais dengtas. Spalva: pasirenkama iš gamintojo paletės (pvz., balta, juoda, pilka)</t>
  </si>
  <si>
    <t>2.1.5.</t>
  </si>
  <si>
    <t>Stalviršio medžiaga: laminatas, MDF, arba faneruota plokštė, atspari drėgmei ir dezinfekcijai. Spalva: pasirenkama iš gamintojo paletės (pvz., balta, juoda, pilka, šviesus medis)</t>
  </si>
  <si>
    <t>2.1.6.</t>
  </si>
  <si>
    <t>Stalviršio apkrova: ne mažiau kaip 120 kg</t>
  </si>
  <si>
    <t>2.1.7.</t>
  </si>
  <si>
    <t>Garantija: ne mažiau kaip 24 mėn.</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</si>
  <si>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</si>
  <si>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</si>
  <si>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</si>
  <si>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</si>
  <si>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</si>
  <si>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</si>
  <si>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</si>
  <si>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</si>
  <si>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</si>
  <si>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</si>
  <si>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</si>
  <si>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</si>
  <si>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</si>
  <si>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</si>
  <si>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</si>
  <si>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</si>
  <si>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</si>
  <si>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</si>
  <si>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</si>
  <si>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</si>
  <si>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</si>
  <si>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</si>
  <si>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4583-4046 2025-12-11 15:11:24</t>
  </si>
  <si>
    <t>Mato vnt.</t>
  </si>
  <si>
    <t>FUNKCINĖ LOVA IR ERGOTERAPINIS STALAS </t>
  </si>
  <si>
    <t>2025.12.19.</t>
  </si>
  <si>
    <t>2025.12.19./001</t>
  </si>
  <si>
    <t>Vilnius</t>
  </si>
  <si>
    <t>Real Fusion UAB</t>
  </si>
  <si>
    <t>Vaidoto Daunio g. 78, LT-08410 Vilnius</t>
  </si>
  <si>
    <t>LT100013232318</t>
  </si>
  <si>
    <t>Gediminas Česnavičius</t>
  </si>
  <si>
    <t xml:space="preserve"> 370 640 92258, gediminas.cesnavicius@realfusion.lt </t>
  </si>
  <si>
    <t>Gediminas Česnavičius, direktorius</t>
  </si>
  <si>
    <t xml:space="preserve">Gediminas Česnavičius, direktorius,  370 640 92258, gediminas.cesnavicius@realfusion.lt </t>
  </si>
  <si>
    <t>LT617044090100391331
AB SEB bankas, b. k. 70440</t>
  </si>
  <si>
    <t>Atitikimas dokumente: Essenza 300 L User manual , 50 psl. Čiužinio segmentai sudaryti iš 4 funkcinių dalių (sekcijų), iš kurių: galvos-nugaros,  sėdmenų, šlaunų, blauzdų segmentai.</t>
  </si>
  <si>
    <t>Atitikimas dokumente: Essenza 300 L User manual , 78 psl. Valdymo tipas: valdoma elektrine pavara.</t>
  </si>
  <si>
    <t xml:space="preserve">Atitikimas dokumente: Essenza 300 L User manual , 32 psl.  Aukščio reguliavimo ribos, matuojant nuo grindų iki čiužinio platformos (be čiužinio),  diapazone : 44,7 - 95,1 cm </t>
  </si>
  <si>
    <t>Atitikimas dokumente: Essenza 300 L User manual , 32 psl. Lovos pavertimas į Trendelenburgo / atvirkštinio Trendelenburgo pozicijas</t>
  </si>
  <si>
    <t xml:space="preserve"> Atitikimas dokumente: Essenza 300 L User manual , 32 psl. Lovos pavertimo į Trendelenburgo / atvirkštinio Trendelenburgo pozicijas kampai:  14°/ 14°</t>
  </si>
  <si>
    <t>Atitikimas dokumente: Essenza 300 L User manual , 75 psl. Kartu su lova pridemas  1 vnt. valdymo pultas, skirtas medicinos personalui. Pultas pakabinamas ant lovos kojūgalio. Pulto pagalba galima reguliuoti čiužinio platformos aukštį, Trendelenburgo ir atvirkštinę Trendelenburgo pozicijas, gaivinimo poziciją (CPR) bei „užrakinti“ funkcijų valdymą.</t>
  </si>
  <si>
    <t>Atitikimas dokumente: Essenza 300 L User manual , 26 psl.Apsauginis rėmas nuleidžiamas rankenėlės  pagalba.</t>
  </si>
  <si>
    <t>Atitikimas dokumente: Essenza 300 L User manual , 32 psl. Pakeltų apsauginių rėmų aukštis (matuojant nuo čiužinio platformos be čiužinio) 38 cm</t>
  </si>
  <si>
    <t>Atitikimas dokumente: Essenza 300 L User manual , 42 psl. Lovos galai pagaminti iš plastiko.</t>
  </si>
  <si>
    <t xml:space="preserve">Atitikimas dokumente: Essenza 300 L User manual , 42 psl.  Lovos galai nuimamos konstrukcijos, nuimami nenaudojant jokių įrankių. </t>
  </si>
  <si>
    <t xml:space="preserve">Atitikimas dokumente: Essenza 300 L User manual , 42 psl.  Lovos galai su užraktu apsaugai nuo atsitiktinio ištraukimo, užraktas valdomas  mygtuku a, dviejų padėčių: užrakinta/atrakinta. </t>
  </si>
  <si>
    <t xml:space="preserve"> Atitikimas dokumente: Essenza 300 L User manual , 29 psl.  Apsauginiai bamperiai visuose keturiuose lovos kampuose. </t>
  </si>
  <si>
    <t>Atitikimas dokumente: Essenza 300 L User manual , 32 psl. Lova su 4 ratukais, kurių skersmuo 150 mm</t>
  </si>
  <si>
    <t>Atitikimas dokumente: Essenza 300 L User manual , 71 psl. Kojinio valdymo centrinė stabdžių sistema.</t>
  </si>
  <si>
    <t>Atitikimas dokumente: Essenza 300 L User manual , 71 psl.  Stabdžių sistema  trijų padėčių.</t>
  </si>
  <si>
    <t>Atitikimas dokumente: Essenza 300 L User manual , 32 psl. Lovos išoriniai matmenys (ilgis x plotis), įskaitant visas šonines apsaugas: 219 x 99,5 cm</t>
  </si>
  <si>
    <t>Atitikimas dokumente: Essenza 300 L User manual , 32 psl. Gamintojo numatyta lovos saugios apkrovos ribinė vertė: 270 kg</t>
  </si>
  <si>
    <t>Atitikimas dokumente: Essenza 300 L User manual , 14 psl. Lova su integruota baterija.</t>
  </si>
  <si>
    <t>Atitikimas dokumente: Essenza 300 L User manual , 32 psl. Lateralinis čiužinio platformos pavertimas:  15°.</t>
  </si>
  <si>
    <t>Atitikimas dokumente: Essenza 300 L User manual , 32 psl. Sekcijų automatinio regreso funkcija: Yra. Bendras (į kojūgalio ir galvūgalio puses) ilgis  8 cm</t>
  </si>
  <si>
    <t>Atitikimas dokumente: Essenza 300 L User manual , 32 psl. Lovos prailginimo funkcija:  30 cm</t>
  </si>
  <si>
    <t>Atitikimas dokumente: Essenza 300 L User manual , 33 psl.Lovos el. maitinimo šaltinis: 220V %, 50 Hz.</t>
  </si>
  <si>
    <t>Atitikimas dokumente: Essenza 300 L User manual , 34 psl.Medicininės paskirties elektrinio valdymo funkcinė lova.</t>
  </si>
  <si>
    <t>Essenza 300 L, Linet, Čekija</t>
  </si>
  <si>
    <t>Atitikimas dokumente: Essenza 300 L User manual , 32, 74 psl. Galvos-nugaros sekcijos pakėlimo kampas 70º, valdoma elektrine pavara.</t>
  </si>
  <si>
    <t>Atitikimas dokumente: Essenza 300 L User manual , 32, 74 psl. Šlaunų  sekcijos pakėlimo kampas 35º, valdoma elektrine pavara.</t>
  </si>
  <si>
    <t>Atitikimas dokumente: Essenza 300 L User manual , 32, 90 psl. Blauzdų sekcijos pakėlimo kampas 25º, valdoma mechaniniu būdu.</t>
  </si>
  <si>
    <t>Atitikimas dokumente: Essenza 300 L User manual , 78 psl. Kartu su lova pridemas  1 vnt. rankinis pultelis, pritaikytas pakabnimui ant lovos šono. Pulto pagalba galima reguliuoti čiužinio platformos aukštį, nugaros ir kojų sekcijos pakėlimo kampus, autokontūrą.</t>
  </si>
  <si>
    <t>Atitikimas dokumente: Essenza 300 L User manual , 32 psl. Atitikimas dokumente: "Real Fusion deklaracija".  Šoniniai apsauginiai rėmai: pagaminti iš  metalo.</t>
  </si>
  <si>
    <t>Suteikiama  24 mėn. garantija. Atitikimas dokumente: "Real Fusion deklaracija"</t>
  </si>
  <si>
    <t>Atitikimas dokumente: "Real Fusion deklaracija" Platformos sekcijos pagamintos iš plastikinių plokščių</t>
  </si>
  <si>
    <t>Direktorius</t>
  </si>
  <si>
    <t>CE ženklinimas: Kartu su pasiūlymu pateikiamas CE sertifikatas. Dokumentas "EU DECLARATION OF CONFORMITY  LT ESSENZA 300"</t>
  </si>
  <si>
    <t>Atitikimas dokumente: Essenza 300 L User manual , 124 psl. Atitikimas dokumente: Essenza brosiura, 16 psl. CPR rankena (rankenos) mechaniniam galvos - nugaros sekcijos nuleidimui į horizontalią padėtį kritinių situacijų metu: yra. Sumontuotos ant lovos rėmo iš abiejų pusių</t>
  </si>
  <si>
    <t>Atitikimas dokumente: Čiužinio atitimai. Atitikimas dokumente "Real Fusion deklaracija".   Kartu su lova pridedamas 1 vnt. poroloninis čiužinys. Čiužinio ilgis ir plotis atitinka siūlomos lovos čiužinio platformos išmatavimus, aukštis  14 cm, atsparus dezinfekcijai.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</si>
</sst>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horizontal="left" vertical="top" wrapText="1"/>
    </xf>
    <xf numFmtId="0" fontId="1" fillId="4" borderId="23" xfId="0" applyFont="1" applyFill="1" applyBorder="1" applyAlignment="1">
      <alignment horizontal="left" vertical="top" wrapText="1"/>
    </xf>
    <xf numFmtId="0" fontId="2" fillId="4" borderId="23" xfId="0" applyFont="1" applyFill="1" applyBorder="1" applyAlignment="1">
      <alignment horizontal="left" vertical="top"/>
    </xf>
    <xf numFmtId="0" fontId="1" fillId="4" borderId="23" xfId="0" applyFont="1" applyFill="1" applyBorder="1" applyAlignment="1">
      <alignment horizontal="left" vertical="top"/>
    </xf>
    <xf numFmtId="0" fontId="1" fillId="4" borderId="23" xfId="0" applyFont="1" applyFill="1" applyBorder="1" applyAlignment="1">
      <alignment vertical="center"/>
    </xf>
    <xf numFmtId="0" fontId="1" fillId="5" borderId="23" xfId="0" applyFont="1" applyFill="1" applyBorder="1" applyAlignment="1" applyProtection="1">
      <alignment wrapText="1"/>
      <protection locked="0"/>
    </xf>
    <xf numFmtId="0" fontId="2" fillId="4" borderId="23" xfId="0" applyFont="1" applyFill="1" applyBorder="1" applyAlignment="1">
      <alignment horizontal="right"/>
    </xf>
    <xf numFmtId="0" fontId="2" fillId="4" borderId="23" xfId="0" applyFont="1" applyFill="1" applyBorder="1" applyAlignment="1">
      <alignment horizontal="center" vertical="center" wrapText="1"/>
    </xf>
    <xf numFmtId="0" fontId="1" fillId="2" borderId="0" xfId="0" applyFont="1" applyFill="1" applyAlignment="1">
      <alignment wrapText="1"/>
    </xf>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3" fillId="2" borderId="2" xfId="0" applyFont="1" applyFill="1" applyBorder="1" applyAlignment="1">
      <alignment horizontal="left" vertical="center" wrapText="1"/>
    </xf>
    <xf numFmtId="0" fontId="0" fillId="0" borderId="22" xfId="0" applyBorder="1" applyAlignment="1">
      <alignment wrapText="1"/>
    </xf>
    <xf numFmtId="0" fontId="2" fillId="2" borderId="0" xfId="0" applyFont="1" applyFill="1"/>
    <xf numFmtId="0" fontId="1" fillId="2" borderId="0" xfId="0" applyFont="1" applyFill="1"/>
    <xf numFmtId="0" fontId="1" fillId="2" borderId="1" xfId="0" applyFont="1" applyFill="1" applyBorder="1" applyAlignment="1">
      <alignment vertical="center" wrapText="1"/>
    </xf>
    <xf numFmtId="0" fontId="0" fillId="0" borderId="15" xfId="0" applyBorder="1" applyAlignment="1">
      <alignment wrapText="1"/>
    </xf>
    <xf numFmtId="0" fontId="1" fillId="4" borderId="0" xfId="0" applyFont="1" applyFill="1" applyAlignment="1">
      <alignment horizontal="left" wrapText="1"/>
    </xf>
    <xf numFmtId="0" fontId="1" fillId="4" borderId="23" xfId="0" applyFont="1" applyFill="1" applyBorder="1" applyAlignment="1">
      <alignment vertical="center" wrapText="1"/>
    </xf>
    <xf numFmtId="0" fontId="0" fillId="0" borderId="23" xfId="0" applyBorder="1" applyAlignment="1">
      <alignment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2" fillId="2" borderId="0" xfId="0" applyFont="1" applyFill="1" applyAlignment="1">
      <alignment horizontal="left"/>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92"/>
  <sheetViews>
    <sheetView tabSelected="1" topLeftCell="A2" zoomScaleNormal="100" workbookViewId="0">
      <selection activeCell="H66" sqref="H66"/>
    </sheetView>
  </sheetViews>
  <sheetFormatPr defaultColWidth="10.875" defaultRowHeight="15" x14ac:dyDescent="0.25"/>
  <cols>
    <col min="1" max="1" width="6.75" style="1" customWidth="1"/>
    <col min="2" max="2" width="46.25" style="1" customWidth="1"/>
    <col min="3" max="3" width="5.625" style="1" customWidth="1"/>
    <col min="4" max="4" width="5" style="1" customWidth="1"/>
    <col min="5" max="6" width="10.625" style="1" customWidth="1"/>
    <col min="7" max="7" width="20.5" style="1" customWidth="1"/>
    <col min="8" max="8" width="43.7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152</v>
      </c>
      <c r="B4" s="2"/>
    </row>
    <row r="5" spans="1:6" x14ac:dyDescent="0.25">
      <c r="A5" s="2"/>
      <c r="B5" s="2"/>
    </row>
    <row r="6" spans="1:6" x14ac:dyDescent="0.25">
      <c r="A6" s="1" t="s">
        <v>1</v>
      </c>
      <c r="B6" s="13" t="s">
        <v>2</v>
      </c>
    </row>
    <row r="7" spans="1:6" x14ac:dyDescent="0.25">
      <c r="B7" s="2"/>
    </row>
    <row r="8" spans="1:6" x14ac:dyDescent="0.25">
      <c r="A8" s="4" t="s">
        <v>3</v>
      </c>
      <c r="B8" s="14" t="s">
        <v>153</v>
      </c>
    </row>
    <row r="9" spans="1:6" x14ac:dyDescent="0.25">
      <c r="A9" s="4" t="s">
        <v>4</v>
      </c>
      <c r="B9" s="14" t="s">
        <v>154</v>
      </c>
    </row>
    <row r="10" spans="1:6" x14ac:dyDescent="0.25">
      <c r="A10" s="4" t="s">
        <v>5</v>
      </c>
      <c r="B10" s="14" t="s">
        <v>155</v>
      </c>
    </row>
    <row r="12" spans="1:6" ht="15.75" x14ac:dyDescent="0.25">
      <c r="A12" s="42" t="s">
        <v>6</v>
      </c>
      <c r="B12" s="43"/>
      <c r="C12" s="35" t="s">
        <v>156</v>
      </c>
      <c r="D12" s="36"/>
      <c r="E12" s="36"/>
      <c r="F12" s="37"/>
    </row>
    <row r="13" spans="1:6" ht="15.95" customHeight="1" x14ac:dyDescent="0.25">
      <c r="A13" s="38" t="s">
        <v>7</v>
      </c>
      <c r="B13" s="39"/>
      <c r="C13" s="35">
        <v>305575214</v>
      </c>
      <c r="D13" s="36"/>
      <c r="E13" s="36"/>
      <c r="F13" s="37"/>
    </row>
    <row r="14" spans="1:6" ht="15.95" customHeight="1" x14ac:dyDescent="0.25">
      <c r="A14" s="38" t="s">
        <v>8</v>
      </c>
      <c r="B14" s="39"/>
      <c r="C14" s="35" t="s">
        <v>157</v>
      </c>
      <c r="D14" s="36"/>
      <c r="E14" s="36"/>
      <c r="F14" s="37"/>
    </row>
    <row r="15" spans="1:6" ht="15.95" customHeight="1" x14ac:dyDescent="0.25">
      <c r="A15" s="42" t="s">
        <v>9</v>
      </c>
      <c r="B15" s="43"/>
      <c r="C15" s="35" t="s">
        <v>158</v>
      </c>
      <c r="D15" s="36"/>
      <c r="E15" s="36"/>
      <c r="F15" s="37"/>
    </row>
    <row r="16" spans="1:6" ht="46.5" customHeight="1" x14ac:dyDescent="0.25">
      <c r="A16" s="38" t="s">
        <v>10</v>
      </c>
      <c r="B16" s="39"/>
      <c r="C16" s="35" t="s">
        <v>163</v>
      </c>
      <c r="D16" s="36"/>
      <c r="E16" s="36"/>
      <c r="F16" s="37"/>
    </row>
    <row r="17" spans="1:7" ht="15.95" customHeight="1" x14ac:dyDescent="0.25">
      <c r="A17" s="42" t="s">
        <v>11</v>
      </c>
      <c r="B17" s="43"/>
      <c r="C17" s="35" t="s">
        <v>159</v>
      </c>
      <c r="D17" s="36"/>
      <c r="E17" s="36"/>
      <c r="F17" s="37"/>
    </row>
    <row r="18" spans="1:7" ht="24.75" customHeight="1" x14ac:dyDescent="0.25">
      <c r="A18" s="42" t="s">
        <v>12</v>
      </c>
      <c r="B18" s="43"/>
      <c r="C18" s="35" t="s">
        <v>160</v>
      </c>
      <c r="D18" s="36"/>
      <c r="E18" s="36"/>
      <c r="F18" s="37"/>
    </row>
    <row r="19" spans="1:7" ht="48" customHeight="1" x14ac:dyDescent="0.25">
      <c r="A19" s="42" t="s">
        <v>13</v>
      </c>
      <c r="B19" s="43"/>
      <c r="C19" s="35" t="s">
        <v>161</v>
      </c>
      <c r="D19" s="36"/>
      <c r="E19" s="36"/>
      <c r="F19" s="37"/>
    </row>
    <row r="20" spans="1:7" ht="54.95" customHeight="1" x14ac:dyDescent="0.25">
      <c r="A20" s="42" t="s">
        <v>14</v>
      </c>
      <c r="B20" s="43"/>
      <c r="C20" s="35" t="s">
        <v>162</v>
      </c>
      <c r="D20" s="36"/>
      <c r="E20" s="36"/>
      <c r="F20" s="37"/>
    </row>
    <row r="21" spans="1:7" ht="100.5" customHeight="1" x14ac:dyDescent="0.25">
      <c r="A21" s="45" t="s">
        <v>15</v>
      </c>
      <c r="B21" s="46"/>
      <c r="C21" s="48"/>
      <c r="D21" s="49"/>
      <c r="E21" s="49"/>
      <c r="F21" s="49"/>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0" t="s">
        <v>16</v>
      </c>
      <c r="B23" s="41"/>
      <c r="C23" s="41"/>
      <c r="D23" s="41"/>
      <c r="E23" s="41"/>
      <c r="F23" s="41"/>
    </row>
    <row r="24" spans="1:7" x14ac:dyDescent="0.25">
      <c r="A24" s="34" t="s">
        <v>17</v>
      </c>
      <c r="B24" s="34"/>
      <c r="C24" s="34"/>
      <c r="D24" s="34"/>
      <c r="E24" s="34"/>
      <c r="F24" s="34"/>
    </row>
    <row r="25" spans="1:7" x14ac:dyDescent="0.25">
      <c r="A25" s="34" t="s">
        <v>18</v>
      </c>
      <c r="B25" s="34"/>
      <c r="C25" s="34"/>
      <c r="D25" s="34"/>
      <c r="E25" s="34"/>
      <c r="F25" s="34"/>
    </row>
    <row r="26" spans="1:7" x14ac:dyDescent="0.25">
      <c r="A26" s="34" t="s">
        <v>19</v>
      </c>
      <c r="B26" s="34"/>
      <c r="C26" s="34"/>
      <c r="D26" s="34"/>
      <c r="E26" s="34"/>
      <c r="F26" s="34"/>
    </row>
    <row r="27" spans="1:7" ht="33.75" customHeight="1" x14ac:dyDescent="0.25">
      <c r="A27" s="34" t="s">
        <v>20</v>
      </c>
      <c r="B27" s="34"/>
      <c r="C27" s="34"/>
      <c r="D27" s="34"/>
      <c r="E27" s="34"/>
      <c r="F27" s="34"/>
    </row>
    <row r="28" spans="1:7" ht="32.1" customHeight="1" x14ac:dyDescent="0.25">
      <c r="A28" s="47" t="s">
        <v>21</v>
      </c>
      <c r="B28" s="34"/>
      <c r="C28" s="34"/>
      <c r="D28" s="34"/>
      <c r="E28" s="34"/>
      <c r="F28" s="34"/>
    </row>
    <row r="29" spans="1:7" x14ac:dyDescent="0.25">
      <c r="A29" s="34" t="s">
        <v>22</v>
      </c>
      <c r="B29" s="34"/>
      <c r="C29" s="34"/>
      <c r="D29" s="34"/>
      <c r="E29" s="34"/>
      <c r="F29" s="34"/>
    </row>
    <row r="30" spans="1:7" ht="28.5" customHeight="1" x14ac:dyDescent="0.25">
      <c r="A30" s="44" t="s">
        <v>23</v>
      </c>
      <c r="B30" s="44"/>
      <c r="C30" s="44"/>
      <c r="D30" s="16"/>
    </row>
    <row r="31" spans="1:7" x14ac:dyDescent="0.25">
      <c r="A31" s="15" t="s">
        <v>24</v>
      </c>
    </row>
    <row r="32" spans="1:7" x14ac:dyDescent="0.25">
      <c r="A32" s="13" t="s">
        <v>25</v>
      </c>
      <c r="B32" s="13" t="s">
        <v>26</v>
      </c>
    </row>
    <row r="34" spans="1:8" x14ac:dyDescent="0.25">
      <c r="A34" s="13" t="s">
        <v>27</v>
      </c>
    </row>
    <row r="35" spans="1:8" s="12" customFormat="1" ht="60" x14ac:dyDescent="0.25">
      <c r="A35" s="33" t="s">
        <v>28</v>
      </c>
      <c r="B35" s="33" t="s">
        <v>29</v>
      </c>
      <c r="C35" s="33" t="s">
        <v>30</v>
      </c>
      <c r="D35" s="33" t="s">
        <v>151</v>
      </c>
      <c r="E35" s="33" t="s">
        <v>31</v>
      </c>
      <c r="F35" s="33" t="s">
        <v>32</v>
      </c>
      <c r="G35" s="33" t="s">
        <v>33</v>
      </c>
      <c r="H35" s="33" t="s">
        <v>34</v>
      </c>
    </row>
    <row r="36" spans="1:8" x14ac:dyDescent="0.25">
      <c r="A36" s="28" t="s">
        <v>35</v>
      </c>
      <c r="B36" s="26" t="s">
        <v>36</v>
      </c>
      <c r="C36" s="18"/>
      <c r="D36" s="18"/>
      <c r="E36" s="18"/>
      <c r="F36" s="18"/>
      <c r="G36" s="18"/>
      <c r="H36" s="18"/>
    </row>
    <row r="37" spans="1:8" ht="30" x14ac:dyDescent="0.25">
      <c r="A37" s="29" t="s">
        <v>37</v>
      </c>
      <c r="B37" s="27" t="s">
        <v>36</v>
      </c>
      <c r="C37" s="30">
        <v>12</v>
      </c>
      <c r="D37" s="30" t="s">
        <v>38</v>
      </c>
      <c r="E37" s="19">
        <v>2152.7600000000002</v>
      </c>
      <c r="F37" s="18">
        <f>IF(ISBLANK(E37),"", PRODUCT(C37,E37))</f>
        <v>25833.120000000003</v>
      </c>
      <c r="G37" s="31" t="s">
        <v>187</v>
      </c>
      <c r="H37" s="18"/>
    </row>
    <row r="38" spans="1:8" ht="45" x14ac:dyDescent="0.25">
      <c r="A38" s="29" t="s">
        <v>39</v>
      </c>
      <c r="B38" s="27" t="s">
        <v>40</v>
      </c>
      <c r="C38" s="18"/>
      <c r="D38" s="18"/>
      <c r="E38" s="18"/>
      <c r="F38" s="18"/>
      <c r="G38" s="18"/>
      <c r="H38" s="31" t="s">
        <v>186</v>
      </c>
    </row>
    <row r="39" spans="1:8" ht="60" x14ac:dyDescent="0.25">
      <c r="A39" s="29" t="s">
        <v>41</v>
      </c>
      <c r="B39" s="27" t="s">
        <v>42</v>
      </c>
      <c r="C39" s="18"/>
      <c r="D39" s="18"/>
      <c r="E39" s="18"/>
      <c r="F39" s="18"/>
      <c r="G39" s="18"/>
      <c r="H39" s="31" t="s">
        <v>164</v>
      </c>
    </row>
    <row r="40" spans="1:8" ht="60" x14ac:dyDescent="0.25">
      <c r="A40" s="29" t="s">
        <v>43</v>
      </c>
      <c r="B40" s="27" t="s">
        <v>44</v>
      </c>
      <c r="C40" s="18"/>
      <c r="D40" s="18"/>
      <c r="E40" s="18"/>
      <c r="F40" s="18"/>
      <c r="G40" s="18"/>
      <c r="H40" s="31" t="s">
        <v>194</v>
      </c>
    </row>
    <row r="41" spans="1:8" ht="30" x14ac:dyDescent="0.25">
      <c r="A41" s="29" t="s">
        <v>45</v>
      </c>
      <c r="B41" s="27" t="s">
        <v>46</v>
      </c>
      <c r="C41" s="18"/>
      <c r="D41" s="18"/>
      <c r="E41" s="18"/>
      <c r="F41" s="18"/>
      <c r="G41" s="18"/>
      <c r="H41" s="31" t="s">
        <v>165</v>
      </c>
    </row>
    <row r="42" spans="1:8" ht="60" x14ac:dyDescent="0.25">
      <c r="A42" s="29" t="s">
        <v>47</v>
      </c>
      <c r="B42" s="27" t="s">
        <v>48</v>
      </c>
      <c r="C42" s="18"/>
      <c r="D42" s="18"/>
      <c r="E42" s="18"/>
      <c r="F42" s="18"/>
      <c r="G42" s="18"/>
      <c r="H42" s="31" t="s">
        <v>166</v>
      </c>
    </row>
    <row r="43" spans="1:8" ht="45" x14ac:dyDescent="0.25">
      <c r="A43" s="29" t="s">
        <v>49</v>
      </c>
      <c r="B43" s="27" t="s">
        <v>50</v>
      </c>
      <c r="C43" s="18"/>
      <c r="D43" s="18"/>
      <c r="E43" s="18"/>
      <c r="F43" s="18"/>
      <c r="G43" s="18"/>
      <c r="H43" s="31" t="s">
        <v>188</v>
      </c>
    </row>
    <row r="44" spans="1:8" ht="45" x14ac:dyDescent="0.25">
      <c r="A44" s="29" t="s">
        <v>51</v>
      </c>
      <c r="B44" s="27" t="s">
        <v>52</v>
      </c>
      <c r="C44" s="18"/>
      <c r="D44" s="18"/>
      <c r="E44" s="18"/>
      <c r="F44" s="18"/>
      <c r="G44" s="18"/>
      <c r="H44" s="31" t="s">
        <v>189</v>
      </c>
    </row>
    <row r="45" spans="1:8" ht="45" x14ac:dyDescent="0.25">
      <c r="A45" s="29" t="s">
        <v>53</v>
      </c>
      <c r="B45" s="27" t="s">
        <v>54</v>
      </c>
      <c r="C45" s="18"/>
      <c r="D45" s="18"/>
      <c r="E45" s="18"/>
      <c r="F45" s="18"/>
      <c r="G45" s="18"/>
      <c r="H45" s="31" t="s">
        <v>190</v>
      </c>
    </row>
    <row r="46" spans="1:8" ht="45" x14ac:dyDescent="0.25">
      <c r="A46" s="29" t="s">
        <v>55</v>
      </c>
      <c r="B46" s="27" t="s">
        <v>56</v>
      </c>
      <c r="C46" s="18"/>
      <c r="D46" s="18"/>
      <c r="E46" s="18"/>
      <c r="F46" s="18"/>
      <c r="G46" s="18"/>
      <c r="H46" s="31" t="s">
        <v>167</v>
      </c>
    </row>
    <row r="47" spans="1:8" ht="45" x14ac:dyDescent="0.25">
      <c r="A47" s="29" t="s">
        <v>57</v>
      </c>
      <c r="B47" s="27" t="s">
        <v>58</v>
      </c>
      <c r="C47" s="18"/>
      <c r="D47" s="18"/>
      <c r="E47" s="18"/>
      <c r="F47" s="18"/>
      <c r="G47" s="18"/>
      <c r="H47" s="31" t="s">
        <v>168</v>
      </c>
    </row>
    <row r="48" spans="1:8" ht="45" x14ac:dyDescent="0.25">
      <c r="A48" s="29" t="s">
        <v>59</v>
      </c>
      <c r="B48" s="27" t="s">
        <v>60</v>
      </c>
      <c r="C48" s="18"/>
      <c r="D48" s="18"/>
      <c r="E48" s="18"/>
      <c r="F48" s="18"/>
      <c r="G48" s="18"/>
      <c r="H48" s="31" t="s">
        <v>183</v>
      </c>
    </row>
    <row r="49" spans="1:8" ht="90" x14ac:dyDescent="0.25">
      <c r="A49" s="29" t="s">
        <v>61</v>
      </c>
      <c r="B49" s="27" t="s">
        <v>62</v>
      </c>
      <c r="C49" s="18"/>
      <c r="D49" s="18"/>
      <c r="E49" s="18"/>
      <c r="F49" s="18"/>
      <c r="G49" s="18"/>
      <c r="H49" s="31" t="s">
        <v>197</v>
      </c>
    </row>
    <row r="50" spans="1:8" ht="30" x14ac:dyDescent="0.25">
      <c r="A50" s="29" t="s">
        <v>63</v>
      </c>
      <c r="B50" s="27" t="s">
        <v>64</v>
      </c>
      <c r="C50" s="18"/>
      <c r="D50" s="18"/>
      <c r="E50" s="18"/>
      <c r="F50" s="18"/>
      <c r="G50" s="18"/>
      <c r="H50" s="31" t="s">
        <v>184</v>
      </c>
    </row>
    <row r="51" spans="1:8" ht="75" x14ac:dyDescent="0.25">
      <c r="A51" s="29" t="s">
        <v>65</v>
      </c>
      <c r="B51" s="27" t="s">
        <v>66</v>
      </c>
      <c r="C51" s="18"/>
      <c r="D51" s="18"/>
      <c r="E51" s="18"/>
      <c r="F51" s="18"/>
      <c r="G51" s="18"/>
      <c r="H51" s="31" t="s">
        <v>191</v>
      </c>
    </row>
    <row r="52" spans="1:8" ht="105" x14ac:dyDescent="0.25">
      <c r="A52" s="29" t="s">
        <v>67</v>
      </c>
      <c r="B52" s="27" t="s">
        <v>68</v>
      </c>
      <c r="C52" s="18"/>
      <c r="D52" s="18"/>
      <c r="E52" s="18"/>
      <c r="F52" s="18"/>
      <c r="G52" s="18"/>
      <c r="H52" s="31" t="s">
        <v>169</v>
      </c>
    </row>
    <row r="53" spans="1:8" ht="45" x14ac:dyDescent="0.25">
      <c r="A53" s="29" t="s">
        <v>69</v>
      </c>
      <c r="B53" s="27" t="s">
        <v>70</v>
      </c>
      <c r="C53" s="18"/>
      <c r="D53" s="18"/>
      <c r="E53" s="18"/>
      <c r="F53" s="18"/>
      <c r="G53" s="18"/>
      <c r="H53" s="31" t="s">
        <v>192</v>
      </c>
    </row>
    <row r="54" spans="1:8" ht="45" x14ac:dyDescent="0.25">
      <c r="A54" s="29" t="s">
        <v>71</v>
      </c>
      <c r="B54" s="27" t="s">
        <v>72</v>
      </c>
      <c r="C54" s="18"/>
      <c r="D54" s="18"/>
      <c r="E54" s="18"/>
      <c r="F54" s="18"/>
      <c r="G54" s="18"/>
      <c r="H54" s="31" t="s">
        <v>170</v>
      </c>
    </row>
    <row r="55" spans="1:8" ht="45" x14ac:dyDescent="0.25">
      <c r="A55" s="29" t="s">
        <v>73</v>
      </c>
      <c r="B55" s="27" t="s">
        <v>74</v>
      </c>
      <c r="C55" s="18"/>
      <c r="D55" s="18"/>
      <c r="E55" s="18"/>
      <c r="F55" s="18"/>
      <c r="G55" s="18"/>
      <c r="H55" s="31" t="s">
        <v>171</v>
      </c>
    </row>
    <row r="56" spans="1:8" ht="30" x14ac:dyDescent="0.25">
      <c r="A56" s="29" t="s">
        <v>75</v>
      </c>
      <c r="B56" s="27" t="s">
        <v>76</v>
      </c>
      <c r="C56" s="18"/>
      <c r="D56" s="18"/>
      <c r="E56" s="18"/>
      <c r="F56" s="18"/>
      <c r="G56" s="18"/>
      <c r="H56" s="31" t="s">
        <v>172</v>
      </c>
    </row>
    <row r="57" spans="1:8" ht="45" x14ac:dyDescent="0.25">
      <c r="A57" s="29" t="s">
        <v>77</v>
      </c>
      <c r="B57" s="27" t="s">
        <v>78</v>
      </c>
      <c r="C57" s="18"/>
      <c r="D57" s="18"/>
      <c r="E57" s="18"/>
      <c r="F57" s="18"/>
      <c r="G57" s="18"/>
      <c r="H57" s="31" t="s">
        <v>173</v>
      </c>
    </row>
    <row r="58" spans="1:8" ht="60" x14ac:dyDescent="0.25">
      <c r="A58" s="29" t="s">
        <v>79</v>
      </c>
      <c r="B58" s="27" t="s">
        <v>80</v>
      </c>
      <c r="C58" s="18"/>
      <c r="D58" s="18"/>
      <c r="E58" s="18"/>
      <c r="F58" s="18"/>
      <c r="G58" s="18"/>
      <c r="H58" s="31" t="s">
        <v>174</v>
      </c>
    </row>
    <row r="59" spans="1:8" ht="45" x14ac:dyDescent="0.25">
      <c r="A59" s="29" t="s">
        <v>81</v>
      </c>
      <c r="B59" s="27" t="s">
        <v>82</v>
      </c>
      <c r="C59" s="18"/>
      <c r="D59" s="18"/>
      <c r="E59" s="18"/>
      <c r="F59" s="18"/>
      <c r="G59" s="18"/>
      <c r="H59" s="31" t="s">
        <v>175</v>
      </c>
    </row>
    <row r="60" spans="1:8" ht="30" x14ac:dyDescent="0.25">
      <c r="A60" s="29" t="s">
        <v>83</v>
      </c>
      <c r="B60" s="27" t="s">
        <v>84</v>
      </c>
      <c r="C60" s="18"/>
      <c r="D60" s="18"/>
      <c r="E60" s="18"/>
      <c r="F60" s="18"/>
      <c r="G60" s="18"/>
      <c r="H60" s="31" t="s">
        <v>176</v>
      </c>
    </row>
    <row r="61" spans="1:8" ht="30" x14ac:dyDescent="0.25">
      <c r="A61" s="29" t="s">
        <v>85</v>
      </c>
      <c r="B61" s="27" t="s">
        <v>86</v>
      </c>
      <c r="C61" s="18"/>
      <c r="D61" s="18"/>
      <c r="E61" s="18"/>
      <c r="F61" s="18"/>
      <c r="G61" s="18"/>
      <c r="H61" s="31" t="s">
        <v>177</v>
      </c>
    </row>
    <row r="62" spans="1:8" ht="30" x14ac:dyDescent="0.25">
      <c r="A62" s="29" t="s">
        <v>87</v>
      </c>
      <c r="B62" s="27" t="s">
        <v>88</v>
      </c>
      <c r="C62" s="18"/>
      <c r="D62" s="18"/>
      <c r="E62" s="18"/>
      <c r="F62" s="18"/>
      <c r="G62" s="18"/>
      <c r="H62" s="31" t="s">
        <v>178</v>
      </c>
    </row>
    <row r="63" spans="1:8" ht="45" x14ac:dyDescent="0.25">
      <c r="A63" s="29" t="s">
        <v>89</v>
      </c>
      <c r="B63" s="27" t="s">
        <v>90</v>
      </c>
      <c r="C63" s="18"/>
      <c r="D63" s="18"/>
      <c r="E63" s="18"/>
      <c r="F63" s="18"/>
      <c r="G63" s="18"/>
      <c r="H63" s="31" t="s">
        <v>179</v>
      </c>
    </row>
    <row r="64" spans="1:8" ht="45" x14ac:dyDescent="0.25">
      <c r="A64" s="29" t="s">
        <v>91</v>
      </c>
      <c r="B64" s="27" t="s">
        <v>92</v>
      </c>
      <c r="C64" s="18"/>
      <c r="D64" s="18"/>
      <c r="E64" s="18"/>
      <c r="F64" s="18"/>
      <c r="G64" s="18"/>
      <c r="H64" s="31" t="s">
        <v>180</v>
      </c>
    </row>
    <row r="65" spans="1:8" ht="75" x14ac:dyDescent="0.25">
      <c r="A65" s="29" t="s">
        <v>93</v>
      </c>
      <c r="B65" s="27" t="s">
        <v>94</v>
      </c>
      <c r="C65" s="18"/>
      <c r="D65" s="18"/>
      <c r="E65" s="18"/>
      <c r="F65" s="18"/>
      <c r="G65" s="18"/>
      <c r="H65" s="31" t="s">
        <v>198</v>
      </c>
    </row>
    <row r="66" spans="1:8" ht="30" x14ac:dyDescent="0.25">
      <c r="A66" s="29" t="s">
        <v>95</v>
      </c>
      <c r="B66" s="27" t="s">
        <v>96</v>
      </c>
      <c r="C66" s="18"/>
      <c r="D66" s="18"/>
      <c r="E66" s="18"/>
      <c r="F66" s="18"/>
      <c r="G66" s="18"/>
      <c r="H66" s="31" t="s">
        <v>181</v>
      </c>
    </row>
    <row r="67" spans="1:8" ht="30" x14ac:dyDescent="0.25">
      <c r="A67" s="29" t="s">
        <v>97</v>
      </c>
      <c r="B67" s="27" t="s">
        <v>98</v>
      </c>
      <c r="C67" s="18"/>
      <c r="D67" s="18"/>
      <c r="E67" s="18"/>
      <c r="F67" s="18"/>
      <c r="G67" s="18"/>
      <c r="H67" s="31" t="s">
        <v>185</v>
      </c>
    </row>
    <row r="68" spans="1:8" ht="30" x14ac:dyDescent="0.25">
      <c r="A68" s="29" t="s">
        <v>99</v>
      </c>
      <c r="B68" s="27" t="s">
        <v>100</v>
      </c>
      <c r="C68" s="18"/>
      <c r="D68" s="18"/>
      <c r="E68" s="18"/>
      <c r="F68" s="18"/>
      <c r="G68" s="18"/>
      <c r="H68" s="31" t="s">
        <v>182</v>
      </c>
    </row>
    <row r="69" spans="1:8" ht="45" x14ac:dyDescent="0.25">
      <c r="A69" s="29" t="s">
        <v>101</v>
      </c>
      <c r="B69" s="27" t="s">
        <v>102</v>
      </c>
      <c r="C69" s="18"/>
      <c r="D69" s="18"/>
      <c r="E69" s="18"/>
      <c r="F69" s="18"/>
      <c r="G69" s="18"/>
      <c r="H69" s="31" t="s">
        <v>196</v>
      </c>
    </row>
    <row r="70" spans="1:8" ht="30" x14ac:dyDescent="0.25">
      <c r="A70" s="29" t="s">
        <v>103</v>
      </c>
      <c r="B70" s="27" t="s">
        <v>104</v>
      </c>
      <c r="C70" s="18"/>
      <c r="D70" s="18"/>
      <c r="E70" s="18"/>
      <c r="F70" s="18"/>
      <c r="G70" s="18"/>
      <c r="H70" s="31" t="s">
        <v>193</v>
      </c>
    </row>
    <row r="71" spans="1:8" x14ac:dyDescent="0.25">
      <c r="E71" s="32" t="s">
        <v>105</v>
      </c>
      <c r="F71" s="17">
        <f>IF((COUNT(C37:C70)&lt;&gt;COUNT(F37:F70)),"", ROUND(SUM(F37:F70),2))</f>
        <v>25833.119999999999</v>
      </c>
      <c r="G71" s="15" t="str">
        <f>IF((COUNT(C37:C70)&lt;&gt;COUNT(F37:F70)),"Neužpildytos visų objektų kainos", "")</f>
        <v/>
      </c>
    </row>
    <row r="72" spans="1:8" x14ac:dyDescent="0.25">
      <c r="C72" s="32" t="s">
        <v>106</v>
      </c>
      <c r="D72" s="20">
        <v>21</v>
      </c>
      <c r="E72" s="32" t="s">
        <v>107</v>
      </c>
      <c r="F72" s="17">
        <f>IF(OR(F71="",D72=""),"", ROUND(PRODUCT(D72,F71)/100,2))</f>
        <v>5424.96</v>
      </c>
      <c r="G72" s="15" t="str">
        <f>IF(D72="", "Nurodykite taikomą PVM dydį", "")</f>
        <v/>
      </c>
    </row>
    <row r="73" spans="1:8" x14ac:dyDescent="0.25">
      <c r="E73" s="32" t="s">
        <v>108</v>
      </c>
      <c r="F73" s="17">
        <f>IF(ISBLANK(F72), "", ROUND(SUM(F71:F72),2))</f>
        <v>31258.080000000002</v>
      </c>
    </row>
    <row r="77" spans="1:8" x14ac:dyDescent="0.25">
      <c r="A77" s="13" t="s">
        <v>109</v>
      </c>
      <c r="B77" s="13" t="s">
        <v>110</v>
      </c>
    </row>
    <row r="79" spans="1:8" x14ac:dyDescent="0.25">
      <c r="A79" s="13" t="s">
        <v>27</v>
      </c>
    </row>
    <row r="80" spans="1:8" ht="60" x14ac:dyDescent="0.25">
      <c r="A80" s="33" t="s">
        <v>28</v>
      </c>
      <c r="B80" s="33" t="s">
        <v>29</v>
      </c>
      <c r="C80" s="33" t="s">
        <v>30</v>
      </c>
      <c r="D80" s="33" t="s">
        <v>151</v>
      </c>
      <c r="E80" s="33" t="s">
        <v>31</v>
      </c>
      <c r="F80" s="33" t="s">
        <v>32</v>
      </c>
      <c r="G80" s="33" t="s">
        <v>33</v>
      </c>
      <c r="H80" s="33" t="s">
        <v>34</v>
      </c>
    </row>
    <row r="81" spans="1:8" x14ac:dyDescent="0.25">
      <c r="A81" s="28" t="s">
        <v>111</v>
      </c>
      <c r="B81" s="26" t="s">
        <v>112</v>
      </c>
      <c r="C81" s="18"/>
      <c r="D81" s="18"/>
      <c r="E81" s="18"/>
      <c r="F81" s="18"/>
      <c r="G81" s="18"/>
      <c r="H81" s="18"/>
    </row>
    <row r="82" spans="1:8" x14ac:dyDescent="0.25">
      <c r="A82" s="29" t="s">
        <v>113</v>
      </c>
      <c r="B82" s="27" t="s">
        <v>112</v>
      </c>
      <c r="C82" s="18">
        <v>1</v>
      </c>
      <c r="D82" s="18" t="s">
        <v>38</v>
      </c>
      <c r="E82" s="19"/>
      <c r="F82" s="18" t="str">
        <f>IF(ISBLANK(E82),"", PRODUCT(C82,E82))</f>
        <v/>
      </c>
      <c r="G82" s="31"/>
      <c r="H82" s="18"/>
    </row>
    <row r="83" spans="1:8" ht="45" x14ac:dyDescent="0.25">
      <c r="A83" s="29" t="s">
        <v>114</v>
      </c>
      <c r="B83" s="27" t="s">
        <v>115</v>
      </c>
      <c r="C83" s="18"/>
      <c r="D83" s="18"/>
      <c r="E83" s="18"/>
      <c r="F83" s="18"/>
      <c r="G83" s="18"/>
      <c r="H83" s="31"/>
    </row>
    <row r="84" spans="1:8" x14ac:dyDescent="0.25">
      <c r="A84" s="29" t="s">
        <v>116</v>
      </c>
      <c r="B84" s="27" t="s">
        <v>117</v>
      </c>
      <c r="C84" s="18"/>
      <c r="D84" s="18"/>
      <c r="E84" s="18"/>
      <c r="F84" s="18"/>
      <c r="G84" s="18"/>
      <c r="H84" s="31"/>
    </row>
    <row r="85" spans="1:8" ht="30" x14ac:dyDescent="0.25">
      <c r="A85" s="29" t="s">
        <v>118</v>
      </c>
      <c r="B85" s="27" t="s">
        <v>119</v>
      </c>
      <c r="C85" s="18"/>
      <c r="D85" s="18"/>
      <c r="E85" s="18"/>
      <c r="F85" s="18"/>
      <c r="G85" s="18"/>
      <c r="H85" s="31"/>
    </row>
    <row r="86" spans="1:8" ht="45" x14ac:dyDescent="0.25">
      <c r="A86" s="29" t="s">
        <v>120</v>
      </c>
      <c r="B86" s="27" t="s">
        <v>121</v>
      </c>
      <c r="C86" s="18"/>
      <c r="D86" s="18"/>
      <c r="E86" s="18"/>
      <c r="F86" s="18"/>
      <c r="G86" s="18"/>
      <c r="H86" s="31"/>
    </row>
    <row r="87" spans="1:8" ht="60" x14ac:dyDescent="0.25">
      <c r="A87" s="29" t="s">
        <v>122</v>
      </c>
      <c r="B87" s="27" t="s">
        <v>123</v>
      </c>
      <c r="C87" s="18"/>
      <c r="D87" s="18"/>
      <c r="E87" s="18"/>
      <c r="F87" s="18"/>
      <c r="G87" s="18"/>
      <c r="H87" s="31"/>
    </row>
    <row r="88" spans="1:8" x14ac:dyDescent="0.25">
      <c r="A88" s="29" t="s">
        <v>124</v>
      </c>
      <c r="B88" s="27" t="s">
        <v>125</v>
      </c>
      <c r="C88" s="18"/>
      <c r="D88" s="18"/>
      <c r="E88" s="18"/>
      <c r="F88" s="18"/>
      <c r="G88" s="18"/>
      <c r="H88" s="31"/>
    </row>
    <row r="89" spans="1:8" x14ac:dyDescent="0.25">
      <c r="A89" s="29" t="s">
        <v>126</v>
      </c>
      <c r="B89" s="27" t="s">
        <v>127</v>
      </c>
      <c r="C89" s="18"/>
      <c r="D89" s="18"/>
      <c r="E89" s="18"/>
      <c r="F89" s="18"/>
      <c r="G89" s="18"/>
      <c r="H89" s="31"/>
    </row>
    <row r="90" spans="1:8" x14ac:dyDescent="0.25">
      <c r="E90" s="32" t="s">
        <v>105</v>
      </c>
      <c r="F90" s="17" t="str">
        <f>IF((COUNT(C82:C89)&lt;&gt;COUNT(F82:F89)),"", ROUND(SUM(F82:F89),2))</f>
        <v/>
      </c>
      <c r="G90" s="15" t="str">
        <f>IF((COUNT(C82:C89)&lt;&gt;COUNT(F82:F89)),"Neužpildytos visų objektų kainos", "")</f>
        <v>Neužpildytos visų objektų kainos</v>
      </c>
    </row>
    <row r="91" spans="1:8" x14ac:dyDescent="0.25">
      <c r="C91" s="32" t="s">
        <v>106</v>
      </c>
      <c r="D91" s="20"/>
      <c r="E91" s="32" t="s">
        <v>107</v>
      </c>
      <c r="F91" s="17" t="str">
        <f>IF(OR(F90="",D91=""),"", ROUND(PRODUCT(D91,F90)/100,2))</f>
        <v/>
      </c>
      <c r="G91" s="15" t="str">
        <f>IF(D91="", "Nurodykite taikomą PVM dydį", "")</f>
        <v>Nurodykite taikomą PVM dydį</v>
      </c>
    </row>
    <row r="92" spans="1:8" x14ac:dyDescent="0.25">
      <c r="E92" s="32" t="s">
        <v>108</v>
      </c>
      <c r="F92" s="17">
        <f>IF(ISBLANK(F91), "", ROUND(SUM(F90:F91),2))</f>
        <v>0</v>
      </c>
    </row>
  </sheetData>
  <sheetProtection algorithmName="SHA-512" hashValue="i7kyTroUvv6qd7OfFeeXmOVdZERFV8YI+XVR9gHs+8Jiud8eaR4oQFUzuHhskkh+oXxYHtjg9fe9+m5g+7pd6Q==" saltValue="EJOUAMMZO71Rs9MT+/T8LA=="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51181102362204722" right="0.51181102362204722" top="0.94488188976377963" bottom="0.39370078740157483" header="0.31496062992125984" footer="0.11811023622047245"/>
  <pageSetup paperSize="9" scale="84"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topLeftCell="A43" workbookViewId="0">
      <selection activeCell="E53" sqref="E53:J53"/>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80" t="s">
        <v>128</v>
      </c>
      <c r="B2" s="41"/>
      <c r="C2" s="41"/>
      <c r="D2" s="41"/>
      <c r="E2" s="41"/>
      <c r="F2" s="41"/>
      <c r="G2" s="41"/>
      <c r="H2" s="41"/>
      <c r="I2" s="41"/>
      <c r="J2" s="41"/>
      <c r="K2" s="41"/>
    </row>
    <row r="3" spans="1:11" x14ac:dyDescent="0.25">
      <c r="A3" s="41"/>
      <c r="B3" s="41"/>
      <c r="C3" s="41"/>
      <c r="D3" s="41"/>
      <c r="E3" s="41"/>
      <c r="F3" s="41"/>
      <c r="G3" s="41"/>
      <c r="H3" s="41"/>
      <c r="I3" s="41"/>
      <c r="J3" s="41"/>
      <c r="K3" s="41"/>
    </row>
    <row r="4" spans="1:11" ht="15.95" customHeight="1" thickBot="1" x14ac:dyDescent="0.3">
      <c r="A4" s="7"/>
      <c r="B4" s="7"/>
      <c r="C4" s="7"/>
      <c r="D4" s="7"/>
      <c r="E4" s="7"/>
      <c r="F4" s="7"/>
      <c r="G4" s="7"/>
      <c r="H4" s="7"/>
      <c r="I4" s="7"/>
      <c r="J4" s="7"/>
    </row>
    <row r="5" spans="1:11" ht="48" customHeight="1" x14ac:dyDescent="0.25">
      <c r="A5" s="62" t="s">
        <v>129</v>
      </c>
      <c r="B5" s="56"/>
      <c r="C5" s="54" t="s">
        <v>130</v>
      </c>
      <c r="D5" s="55"/>
      <c r="E5" s="56"/>
      <c r="F5" s="54" t="s">
        <v>131</v>
      </c>
      <c r="G5" s="55"/>
      <c r="H5" s="56"/>
      <c r="I5" s="54" t="s">
        <v>132</v>
      </c>
      <c r="J5" s="56"/>
      <c r="K5" s="9" t="s">
        <v>133</v>
      </c>
    </row>
    <row r="6" spans="1:11" ht="48.95" customHeight="1" x14ac:dyDescent="0.25">
      <c r="A6" s="53"/>
      <c r="B6" s="52"/>
      <c r="C6" s="50"/>
      <c r="D6" s="51"/>
      <c r="E6" s="52"/>
      <c r="F6" s="50"/>
      <c r="G6" s="51"/>
      <c r="H6" s="52"/>
      <c r="I6" s="50"/>
      <c r="J6" s="52"/>
      <c r="K6" s="21"/>
    </row>
    <row r="7" spans="1:11" ht="48.95" customHeight="1" x14ac:dyDescent="0.25">
      <c r="A7" s="53"/>
      <c r="B7" s="52"/>
      <c r="C7" s="50"/>
      <c r="D7" s="51"/>
      <c r="E7" s="52"/>
      <c r="F7" s="50"/>
      <c r="G7" s="51"/>
      <c r="H7" s="52"/>
      <c r="I7" s="50"/>
      <c r="J7" s="52"/>
      <c r="K7" s="21"/>
    </row>
    <row r="8" spans="1:11" ht="48.95" customHeight="1" x14ac:dyDescent="0.25">
      <c r="A8" s="53"/>
      <c r="B8" s="52"/>
      <c r="C8" s="50"/>
      <c r="D8" s="51"/>
      <c r="E8" s="52"/>
      <c r="F8" s="50"/>
      <c r="G8" s="51"/>
      <c r="H8" s="52"/>
      <c r="I8" s="50"/>
      <c r="J8" s="52"/>
      <c r="K8" s="21"/>
    </row>
    <row r="9" spans="1:11" ht="48.95" customHeight="1" x14ac:dyDescent="0.25">
      <c r="A9" s="53"/>
      <c r="B9" s="52"/>
      <c r="C9" s="50"/>
      <c r="D9" s="51"/>
      <c r="E9" s="52"/>
      <c r="F9" s="50"/>
      <c r="G9" s="51"/>
      <c r="H9" s="52"/>
      <c r="I9" s="50"/>
      <c r="J9" s="52"/>
      <c r="K9" s="21"/>
    </row>
    <row r="10" spans="1:11" ht="48.95" customHeight="1" x14ac:dyDescent="0.25">
      <c r="A10" s="53"/>
      <c r="B10" s="52"/>
      <c r="C10" s="50"/>
      <c r="D10" s="51"/>
      <c r="E10" s="52"/>
      <c r="F10" s="50"/>
      <c r="G10" s="51"/>
      <c r="H10" s="52"/>
      <c r="I10" s="50"/>
      <c r="J10" s="52"/>
      <c r="K10" s="21"/>
    </row>
    <row r="11" spans="1:11" ht="48.95" customHeight="1" x14ac:dyDescent="0.25">
      <c r="A11" s="53"/>
      <c r="B11" s="52"/>
      <c r="C11" s="50"/>
      <c r="D11" s="51"/>
      <c r="E11" s="52"/>
      <c r="F11" s="50"/>
      <c r="G11" s="51"/>
      <c r="H11" s="52"/>
      <c r="I11" s="50"/>
      <c r="J11" s="52"/>
      <c r="K11" s="21"/>
    </row>
    <row r="12" spans="1:11" ht="48.95" customHeight="1" x14ac:dyDescent="0.25">
      <c r="A12" s="53"/>
      <c r="B12" s="52"/>
      <c r="C12" s="50"/>
      <c r="D12" s="51"/>
      <c r="E12" s="52"/>
      <c r="F12" s="50"/>
      <c r="G12" s="51"/>
      <c r="H12" s="52"/>
      <c r="I12" s="50"/>
      <c r="J12" s="52"/>
      <c r="K12" s="21"/>
    </row>
    <row r="13" spans="1:11" ht="48.95" customHeight="1" x14ac:dyDescent="0.25">
      <c r="A13" s="53"/>
      <c r="B13" s="52"/>
      <c r="C13" s="50"/>
      <c r="D13" s="51"/>
      <c r="E13" s="52"/>
      <c r="F13" s="50"/>
      <c r="G13" s="51"/>
      <c r="H13" s="52"/>
      <c r="I13" s="50"/>
      <c r="J13" s="52"/>
      <c r="K13" s="21"/>
    </row>
    <row r="14" spans="1:11" ht="48.95" customHeight="1" x14ac:dyDescent="0.25">
      <c r="A14" s="53"/>
      <c r="B14" s="52"/>
      <c r="C14" s="50"/>
      <c r="D14" s="51"/>
      <c r="E14" s="52"/>
      <c r="F14" s="50"/>
      <c r="G14" s="51"/>
      <c r="H14" s="52"/>
      <c r="I14" s="50"/>
      <c r="J14" s="52"/>
      <c r="K14" s="21"/>
    </row>
    <row r="15" spans="1:11" ht="48" customHeight="1" thickBot="1" x14ac:dyDescent="0.3">
      <c r="A15" s="68"/>
      <c r="B15" s="61"/>
      <c r="C15" s="59"/>
      <c r="D15" s="60"/>
      <c r="E15" s="61"/>
      <c r="F15" s="59"/>
      <c r="G15" s="60"/>
      <c r="H15" s="61"/>
      <c r="I15" s="59"/>
      <c r="J15" s="61"/>
      <c r="K15" s="22"/>
    </row>
    <row r="16" spans="1:11" ht="18.95" customHeight="1" x14ac:dyDescent="0.25">
      <c r="A16" s="10"/>
      <c r="B16" s="10"/>
      <c r="C16" s="10"/>
      <c r="D16" s="10"/>
      <c r="E16" s="10"/>
      <c r="F16" s="10"/>
      <c r="G16" s="10"/>
      <c r="H16" s="10"/>
      <c r="I16" s="10"/>
      <c r="J16" s="10"/>
      <c r="K16" s="11"/>
    </row>
    <row r="17" spans="1:11" ht="48.95" customHeight="1" x14ac:dyDescent="0.25">
      <c r="A17" s="79" t="s">
        <v>134</v>
      </c>
      <c r="B17" s="41"/>
      <c r="C17" s="41"/>
      <c r="D17" s="41"/>
      <c r="E17" s="41"/>
      <c r="F17" s="41"/>
      <c r="G17" s="41"/>
      <c r="H17" s="41"/>
      <c r="I17" s="41"/>
      <c r="J17" s="41"/>
      <c r="K17" s="41"/>
    </row>
    <row r="18" spans="1:11" ht="15.95" customHeight="1" thickBot="1" x14ac:dyDescent="0.3">
      <c r="A18" s="10"/>
      <c r="B18" s="10"/>
      <c r="C18" s="10"/>
      <c r="D18" s="10"/>
      <c r="E18" s="10"/>
      <c r="F18" s="10"/>
      <c r="G18" s="10"/>
      <c r="H18" s="10"/>
      <c r="I18" s="10"/>
      <c r="J18" s="10"/>
      <c r="K18" s="11"/>
    </row>
    <row r="19" spans="1:11" ht="48.95" customHeight="1" x14ac:dyDescent="0.25">
      <c r="A19" s="62" t="s">
        <v>29</v>
      </c>
      <c r="B19" s="56"/>
      <c r="C19" s="54" t="s">
        <v>130</v>
      </c>
      <c r="D19" s="55"/>
      <c r="E19" s="56"/>
      <c r="F19" s="54" t="s">
        <v>135</v>
      </c>
      <c r="G19" s="55"/>
      <c r="H19" s="56"/>
      <c r="I19" s="66" t="s">
        <v>132</v>
      </c>
      <c r="J19" s="67"/>
      <c r="K19" s="11"/>
    </row>
    <row r="20" spans="1:11" ht="48.95" customHeight="1" x14ac:dyDescent="0.25">
      <c r="A20" s="53"/>
      <c r="B20" s="52"/>
      <c r="C20" s="50"/>
      <c r="D20" s="51"/>
      <c r="E20" s="52"/>
      <c r="F20" s="50"/>
      <c r="G20" s="51"/>
      <c r="H20" s="52"/>
      <c r="I20" s="57"/>
      <c r="J20" s="58"/>
      <c r="K20" s="11"/>
    </row>
    <row r="21" spans="1:11" ht="48.95" customHeight="1" x14ac:dyDescent="0.25">
      <c r="A21" s="53"/>
      <c r="B21" s="52"/>
      <c r="C21" s="50"/>
      <c r="D21" s="51"/>
      <c r="E21" s="52"/>
      <c r="F21" s="50"/>
      <c r="G21" s="51"/>
      <c r="H21" s="52"/>
      <c r="I21" s="57"/>
      <c r="J21" s="58"/>
      <c r="K21" s="11"/>
    </row>
    <row r="22" spans="1:11" ht="48.95" customHeight="1" x14ac:dyDescent="0.25">
      <c r="A22" s="53"/>
      <c r="B22" s="52"/>
      <c r="C22" s="50"/>
      <c r="D22" s="51"/>
      <c r="E22" s="52"/>
      <c r="F22" s="50"/>
      <c r="G22" s="51"/>
      <c r="H22" s="52"/>
      <c r="I22" s="57"/>
      <c r="J22" s="58"/>
      <c r="K22" s="11"/>
    </row>
    <row r="23" spans="1:11" ht="48.95" customHeight="1" x14ac:dyDescent="0.25">
      <c r="A23" s="53"/>
      <c r="B23" s="52"/>
      <c r="C23" s="50"/>
      <c r="D23" s="51"/>
      <c r="E23" s="52"/>
      <c r="F23" s="50"/>
      <c r="G23" s="51"/>
      <c r="H23" s="52"/>
      <c r="I23" s="57"/>
      <c r="J23" s="58"/>
      <c r="K23" s="11"/>
    </row>
    <row r="24" spans="1:11" ht="48.95" customHeight="1" x14ac:dyDescent="0.25">
      <c r="A24" s="53"/>
      <c r="B24" s="52"/>
      <c r="C24" s="50"/>
      <c r="D24" s="51"/>
      <c r="E24" s="52"/>
      <c r="F24" s="50"/>
      <c r="G24" s="51"/>
      <c r="H24" s="52"/>
      <c r="I24" s="57"/>
      <c r="J24" s="58"/>
      <c r="K24" s="11"/>
    </row>
    <row r="25" spans="1:11" ht="48.95" customHeight="1" x14ac:dyDescent="0.25">
      <c r="A25" s="53"/>
      <c r="B25" s="52"/>
      <c r="C25" s="50"/>
      <c r="D25" s="51"/>
      <c r="E25" s="52"/>
      <c r="F25" s="50"/>
      <c r="G25" s="51"/>
      <c r="H25" s="52"/>
      <c r="I25" s="57"/>
      <c r="J25" s="58"/>
      <c r="K25" s="11"/>
    </row>
    <row r="26" spans="1:11" ht="48.95" customHeight="1" x14ac:dyDescent="0.25">
      <c r="A26" s="53"/>
      <c r="B26" s="52"/>
      <c r="C26" s="50"/>
      <c r="D26" s="51"/>
      <c r="E26" s="52"/>
      <c r="F26" s="50"/>
      <c r="G26" s="51"/>
      <c r="H26" s="52"/>
      <c r="I26" s="57"/>
      <c r="J26" s="58"/>
      <c r="K26" s="11"/>
    </row>
    <row r="27" spans="1:11" ht="48.95" customHeight="1" x14ac:dyDescent="0.25">
      <c r="A27" s="53"/>
      <c r="B27" s="52"/>
      <c r="C27" s="50"/>
      <c r="D27" s="51"/>
      <c r="E27" s="52"/>
      <c r="F27" s="50"/>
      <c r="G27" s="51"/>
      <c r="H27" s="52"/>
      <c r="I27" s="57"/>
      <c r="J27" s="58"/>
      <c r="K27" s="11"/>
    </row>
    <row r="28" spans="1:11" ht="48.95" customHeight="1" x14ac:dyDescent="0.25">
      <c r="A28" s="53"/>
      <c r="B28" s="52"/>
      <c r="C28" s="50"/>
      <c r="D28" s="51"/>
      <c r="E28" s="52"/>
      <c r="F28" s="50"/>
      <c r="G28" s="51"/>
      <c r="H28" s="52"/>
      <c r="I28" s="57"/>
      <c r="J28" s="58"/>
      <c r="K28" s="11"/>
    </row>
    <row r="29" spans="1:11" ht="48.95" customHeight="1" x14ac:dyDescent="0.25">
      <c r="A29" s="53"/>
      <c r="B29" s="52"/>
      <c r="C29" s="50"/>
      <c r="D29" s="51"/>
      <c r="E29" s="52"/>
      <c r="F29" s="50"/>
      <c r="G29" s="51"/>
      <c r="H29" s="52"/>
      <c r="I29" s="57"/>
      <c r="J29" s="58"/>
      <c r="K29" s="11"/>
    </row>
    <row r="31" spans="1:11" ht="33" customHeight="1" x14ac:dyDescent="0.25">
      <c r="A31" s="73"/>
      <c r="B31" s="41"/>
      <c r="C31" s="41"/>
      <c r="D31" s="41"/>
      <c r="E31" s="41"/>
      <c r="F31" s="41"/>
      <c r="G31" s="41"/>
      <c r="H31" s="41"/>
      <c r="I31" s="41"/>
      <c r="J31" s="41"/>
    </row>
    <row r="33" spans="1:10" ht="15.95" customHeight="1" x14ac:dyDescent="0.25">
      <c r="A33" s="63" t="s">
        <v>136</v>
      </c>
      <c r="B33" s="41"/>
      <c r="C33" s="41"/>
      <c r="D33" s="41"/>
      <c r="E33" s="41"/>
      <c r="F33" s="41"/>
      <c r="G33" s="41"/>
      <c r="H33" s="41"/>
      <c r="I33" s="41"/>
      <c r="J33" s="41"/>
    </row>
    <row r="34" spans="1:10" ht="15.95" customHeight="1" thickBot="1" x14ac:dyDescent="0.3"/>
    <row r="35" spans="1:10" ht="15.95" customHeight="1" x14ac:dyDescent="0.25">
      <c r="A35" s="8" t="s">
        <v>28</v>
      </c>
      <c r="B35" s="71" t="s">
        <v>137</v>
      </c>
      <c r="C35" s="55"/>
      <c r="D35" s="55"/>
      <c r="E35" s="55"/>
      <c r="F35" s="55"/>
      <c r="G35" s="56"/>
      <c r="H35" s="72" t="s">
        <v>138</v>
      </c>
      <c r="I35" s="55"/>
      <c r="J35" s="67"/>
    </row>
    <row r="36" spans="1:10" ht="48" customHeight="1" x14ac:dyDescent="0.25">
      <c r="A36" s="23" t="s">
        <v>139</v>
      </c>
      <c r="B36" s="65" t="s">
        <v>140</v>
      </c>
      <c r="C36" s="51"/>
      <c r="D36" s="51"/>
      <c r="E36" s="51"/>
      <c r="F36" s="51"/>
      <c r="G36" s="52"/>
      <c r="H36" s="69"/>
      <c r="I36" s="51"/>
      <c r="J36" s="58"/>
    </row>
    <row r="37" spans="1:10" ht="48" customHeight="1" x14ac:dyDescent="0.25">
      <c r="A37" s="23" t="s">
        <v>141</v>
      </c>
      <c r="B37" s="65" t="s">
        <v>142</v>
      </c>
      <c r="C37" s="51"/>
      <c r="D37" s="51"/>
      <c r="E37" s="51"/>
      <c r="F37" s="51"/>
      <c r="G37" s="52"/>
      <c r="H37" s="69"/>
      <c r="I37" s="51"/>
      <c r="J37" s="58"/>
    </row>
    <row r="38" spans="1:10" ht="48" customHeight="1" x14ac:dyDescent="0.25">
      <c r="A38" s="23" t="s">
        <v>143</v>
      </c>
      <c r="B38" s="65" t="s">
        <v>144</v>
      </c>
      <c r="C38" s="51"/>
      <c r="D38" s="51"/>
      <c r="E38" s="51"/>
      <c r="F38" s="51"/>
      <c r="G38" s="52"/>
      <c r="H38" s="69"/>
      <c r="I38" s="51"/>
      <c r="J38" s="58"/>
    </row>
    <row r="39" spans="1:10" ht="48" customHeight="1" x14ac:dyDescent="0.25">
      <c r="A39" s="23" t="s">
        <v>145</v>
      </c>
      <c r="B39" s="65" t="s">
        <v>146</v>
      </c>
      <c r="C39" s="51"/>
      <c r="D39" s="51"/>
      <c r="E39" s="51"/>
      <c r="F39" s="51"/>
      <c r="G39" s="52"/>
      <c r="H39" s="69"/>
      <c r="I39" s="51"/>
      <c r="J39" s="58"/>
    </row>
    <row r="40" spans="1:10" ht="48" customHeight="1" x14ac:dyDescent="0.25">
      <c r="A40" s="24"/>
      <c r="B40" s="70"/>
      <c r="C40" s="51"/>
      <c r="D40" s="51"/>
      <c r="E40" s="51"/>
      <c r="F40" s="51"/>
      <c r="G40" s="52"/>
      <c r="H40" s="69"/>
      <c r="I40" s="51"/>
      <c r="J40" s="58"/>
    </row>
    <row r="41" spans="1:10" ht="48" customHeight="1" x14ac:dyDescent="0.25">
      <c r="A41" s="24"/>
      <c r="B41" s="70"/>
      <c r="C41" s="51"/>
      <c r="D41" s="51"/>
      <c r="E41" s="51"/>
      <c r="F41" s="51"/>
      <c r="G41" s="52"/>
      <c r="H41" s="69"/>
      <c r="I41" s="51"/>
      <c r="J41" s="58"/>
    </row>
    <row r="42" spans="1:10" ht="48" customHeight="1" x14ac:dyDescent="0.25">
      <c r="A42" s="24"/>
      <c r="B42" s="70"/>
      <c r="C42" s="51"/>
      <c r="D42" s="51"/>
      <c r="E42" s="51"/>
      <c r="F42" s="51"/>
      <c r="G42" s="52"/>
      <c r="H42" s="69"/>
      <c r="I42" s="51"/>
      <c r="J42" s="58"/>
    </row>
    <row r="43" spans="1:10" ht="48" customHeight="1" x14ac:dyDescent="0.25">
      <c r="A43" s="24"/>
      <c r="B43" s="70"/>
      <c r="C43" s="51"/>
      <c r="D43" s="51"/>
      <c r="E43" s="51"/>
      <c r="F43" s="51"/>
      <c r="G43" s="52"/>
      <c r="H43" s="69"/>
      <c r="I43" s="51"/>
      <c r="J43" s="58"/>
    </row>
    <row r="44" spans="1:10" ht="48" customHeight="1" x14ac:dyDescent="0.25">
      <c r="A44" s="24"/>
      <c r="B44" s="70"/>
      <c r="C44" s="51"/>
      <c r="D44" s="51"/>
      <c r="E44" s="51"/>
      <c r="F44" s="51"/>
      <c r="G44" s="52"/>
      <c r="H44" s="69"/>
      <c r="I44" s="51"/>
      <c r="J44" s="58"/>
    </row>
    <row r="45" spans="1:10" ht="48" customHeight="1" x14ac:dyDescent="0.25">
      <c r="A45" s="24"/>
      <c r="B45" s="70"/>
      <c r="C45" s="51"/>
      <c r="D45" s="51"/>
      <c r="E45" s="51"/>
      <c r="F45" s="51"/>
      <c r="G45" s="52"/>
      <c r="H45" s="69"/>
      <c r="I45" s="51"/>
      <c r="J45" s="58"/>
    </row>
    <row r="46" spans="1:10" ht="48.95" customHeight="1" thickBot="1" x14ac:dyDescent="0.3">
      <c r="A46" s="25"/>
      <c r="B46" s="74"/>
      <c r="C46" s="60"/>
      <c r="D46" s="60"/>
      <c r="E46" s="60"/>
      <c r="F46" s="60"/>
      <c r="G46" s="61"/>
      <c r="H46" s="75"/>
      <c r="I46" s="76"/>
      <c r="J46" s="77"/>
    </row>
    <row r="48" spans="1:10" ht="102" customHeight="1" x14ac:dyDescent="0.25">
      <c r="A48" s="73" t="s">
        <v>147</v>
      </c>
      <c r="B48" s="41"/>
      <c r="C48" s="41"/>
      <c r="D48" s="41"/>
      <c r="E48" s="41"/>
      <c r="F48" s="41"/>
      <c r="G48" s="41"/>
      <c r="H48" s="41"/>
      <c r="I48" s="41"/>
      <c r="J48" s="41"/>
    </row>
    <row r="51" spans="1:10" x14ac:dyDescent="0.25">
      <c r="A51" s="78" t="s">
        <v>148</v>
      </c>
      <c r="B51" s="41"/>
      <c r="C51" s="41"/>
      <c r="D51" s="41"/>
      <c r="E51" s="64" t="s">
        <v>195</v>
      </c>
      <c r="F51" s="41"/>
      <c r="G51" s="41"/>
      <c r="H51" s="41"/>
      <c r="I51" s="41"/>
      <c r="J51" s="41"/>
    </row>
    <row r="53" spans="1:10" x14ac:dyDescent="0.25">
      <c r="A53" s="78" t="s">
        <v>149</v>
      </c>
      <c r="B53" s="41"/>
      <c r="C53" s="41"/>
      <c r="D53" s="41"/>
      <c r="E53" s="64" t="s">
        <v>159</v>
      </c>
      <c r="F53" s="41"/>
      <c r="G53" s="41"/>
      <c r="H53" s="41"/>
      <c r="I53" s="41"/>
      <c r="J53" s="41"/>
    </row>
    <row r="100" spans="1:1" ht="15.75" x14ac:dyDescent="0.25">
      <c r="A100" t="s">
        <v>150</v>
      </c>
    </row>
  </sheetData>
  <sheetProtection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Danielius | Real Fusion</cp:lastModifiedBy>
  <cp:lastPrinted>2025-12-11T13:21:08Z</cp:lastPrinted>
  <dcterms:created xsi:type="dcterms:W3CDTF">2023-04-04T12:16:45Z</dcterms:created>
  <dcterms:modified xsi:type="dcterms:W3CDTF">2025-12-19T14:26:20Z</dcterms:modified>
</cp:coreProperties>
</file>