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0.200\Specifikacijos\KONKURSAI\KAUNAS\LSMU Kauno ligoninė\2025-09-18 Vienk med pr. 4331064\Sutartis\"/>
    </mc:Choice>
  </mc:AlternateContent>
  <xr:revisionPtr revIDLastSave="0" documentId="13_ncr:1_{07167F3E-6CBD-4E88-A956-D1B354495466}"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F69" i="1"/>
  <c r="G71" i="1" s="1"/>
  <c r="G58" i="1"/>
  <c r="F54" i="1"/>
  <c r="F57" i="1" s="1"/>
  <c r="F58" i="1" s="1"/>
  <c r="F59" i="1" s="1"/>
  <c r="G44" i="1"/>
  <c r="F39" i="1"/>
  <c r="G43" i="1" s="1"/>
  <c r="G21" i="1"/>
  <c r="F71" i="1" l="1"/>
  <c r="F72" i="1" s="1"/>
  <c r="F73" i="1" s="1"/>
  <c r="G57" i="1"/>
  <c r="F43" i="1"/>
  <c r="F44" i="1" s="1"/>
  <c r="F45" i="1" s="1"/>
</calcChain>
</file>

<file path=xl/sharedStrings.xml><?xml version="1.0" encoding="utf-8"?>
<sst xmlns="http://schemas.openxmlformats.org/spreadsheetml/2006/main" count="135" uniqueCount="94">
  <si>
    <t>VIENKARTINĖS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</si>
  <si>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</si>
  <si>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</si>
  <si>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</si>
  <si>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</si>
  <si>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</si>
  <si>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</si>
  <si>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</si>
  <si>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</si>
  <si>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</si>
  <si>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</si>
  <si>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</si>
  <si>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</si>
  <si>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</si>
  <si>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</si>
  <si>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</si>
  <si>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</si>
  <si>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</si>
  <si>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</si>
  <si>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</si>
  <si>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</si>
  <si>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</si>
  <si>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</si>
  <si>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</si>
  <si>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</si>
  <si>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</si>
  <si>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</si>
  <si>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</si>
  <si>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</si>
  <si>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</si>
  <si>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</si>
  <si>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</si>
  <si>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vnt</t>
  </si>
  <si>
    <t>Suma be PVM</t>
  </si>
  <si>
    <t>Taikomas PVM dydis (%)</t>
  </si>
  <si>
    <t>PVM suma</t>
  </si>
  <si>
    <t>Suma su PVM</t>
  </si>
  <si>
    <t>PRAILGINIMO LINIJA</t>
  </si>
  <si>
    <t>Prailginimo linija</t>
  </si>
  <si>
    <t>Ilgis 150cm - 200cm</t>
  </si>
  <si>
    <t>31. DALIS</t>
  </si>
  <si>
    <t>31.</t>
  </si>
  <si>
    <t>31.1.</t>
  </si>
  <si>
    <t>31.1.1.</t>
  </si>
  <si>
    <t>31.1.2.</t>
  </si>
  <si>
    <t>Vidinis diametras 3,0mm (±0,1mm)</t>
  </si>
  <si>
    <t>31.1.3.</t>
  </si>
  <si>
    <t>Išorinis diametras 4,1mm (±0,1mm)</t>
  </si>
  <si>
    <t>32. DALIS</t>
  </si>
  <si>
    <t>32.</t>
  </si>
  <si>
    <t>32.1.</t>
  </si>
  <si>
    <t>32.1.1.</t>
  </si>
  <si>
    <t>Tamsi</t>
  </si>
  <si>
    <t>32.1.2.</t>
  </si>
  <si>
    <t>80. DALIS</t>
  </si>
  <si>
    <t>PREZERVATYVAI</t>
  </si>
  <si>
    <t>80.</t>
  </si>
  <si>
    <t>Prezervatyvai</t>
  </si>
  <si>
    <t>80.1.</t>
  </si>
  <si>
    <t>80.1.1.</t>
  </si>
  <si>
    <t>Supakuoti ne daugiau kaip po 1 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</si>
  <si>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</si>
  <si>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</si>
  <si>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</si>
  <si>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</si>
  <si>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</si>
  <si>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</si>
  <si>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</si>
  <si>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</si>
  <si>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</si>
  <si>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</si>
  <si>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</si>
  <si>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</si>
  <si>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</si>
  <si>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</si>
  <si>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</si>
  <si>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</si>
  <si>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</si>
  <si>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</si>
  <si>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</si>
  <si>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</si>
  <si>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</si>
  <si>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</si>
  <si>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16027-3 2025-09-01 13:28:41</t>
  </si>
  <si>
    <t>Tais atvejais, kai pagal galiojančius teisės aktus tiekėjui nereikia mokėti PVM, jis nurodo priežastis, dėl kurių PVM nemoka:</t>
  </si>
  <si>
    <t>Tiekėjas kainas pateikia, nurodydamas ne daugiau skaičių po kablelio, nei leidžiama pirkimo dokumentuose.</t>
  </si>
  <si>
    <t>Panevėžys</t>
  </si>
  <si>
    <t>ZIBO EASTMED HEALTHCARE PRODUCTS/</t>
  </si>
  <si>
    <t>Zarys International group/PB1500-BF</t>
  </si>
  <si>
    <t>Ilgis -150 cm/Sert. Apr. Katal/32</t>
  </si>
  <si>
    <t>Išorinis diametras 4,1mm /Sert. Apr. Katal./31</t>
  </si>
  <si>
    <t>Supakuoti  po 1 vnt./Sert. Apr. Katal./80</t>
  </si>
  <si>
    <t>Van Oostveen Medical B.V. Romed/CON-500R</t>
  </si>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</sst>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2" fillId="4" borderId="0" xfId="0" applyFont="1" applyFill="1"/>
    <xf numFmtId="0" fontId="4" fillId="4" borderId="23" xfId="0" applyFont="1" applyFill="1" applyBorder="1" applyAlignment="1">
      <alignment horizontal="center"/>
    </xf>
    <xf numFmtId="0" fontId="3" fillId="2"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3" fillId="5" borderId="1" xfId="0" applyFont="1" applyFill="1" applyBorder="1" applyAlignment="1" applyProtection="1">
      <alignment wrapText="1"/>
      <protection locked="0"/>
    </xf>
    <xf numFmtId="0" fontId="4" fillId="4" borderId="23" xfId="0" applyFont="1" applyFill="1" applyBorder="1" applyAlignment="1">
      <alignment horizontal="center"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4" borderId="23" xfId="0" applyFont="1" applyFill="1" applyBorder="1" applyAlignment="1">
      <alignment horizontal="center"/>
    </xf>
    <xf numFmtId="0" fontId="3" fillId="4" borderId="0" xfId="0" applyFont="1" applyFill="1" applyAlignment="1">
      <alignment wrapText="1"/>
    </xf>
    <xf numFmtId="0" fontId="3" fillId="5" borderId="23" xfId="0" applyFont="1" applyFill="1" applyBorder="1" applyAlignment="1" applyProtection="1">
      <alignment wrapText="1"/>
      <protection locked="0"/>
    </xf>
    <xf numFmtId="14" fontId="3"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3" fillId="3" borderId="7"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center" wrapText="1"/>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3" borderId="0" xfId="0" applyFont="1" applyFill="1" applyProtection="1">
      <protection locked="0"/>
    </xf>
    <xf numFmtId="0" fontId="4" fillId="2" borderId="0" xfId="0" applyFont="1" applyFill="1" applyAlignment="1">
      <alignment horizontal="left"/>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3"/>
  <sheetViews>
    <sheetView tabSelected="1" zoomScale="90" zoomScaleNormal="90" workbookViewId="0">
      <selection activeCell="F43" sqref="F43"/>
    </sheetView>
  </sheetViews>
  <sheetFormatPr defaultColWidth="10.75" defaultRowHeight="15" x14ac:dyDescent="0.25"/>
  <cols>
    <col min="1" max="1" width="9.25" style="1" customWidth="1"/>
    <col min="2" max="2" width="78" style="11" customWidth="1"/>
    <col min="3" max="6" width="29.25" style="1" customWidth="1"/>
    <col min="7" max="7" width="20.5" style="11" customWidth="1"/>
    <col min="8" max="8" width="26.5" style="11" customWidth="1"/>
    <col min="9" max="15" width="25" style="1" customWidth="1"/>
    <col min="16" max="16" width="10.75" style="1" customWidth="1"/>
    <col min="17" max="16384" width="10.75" style="1"/>
  </cols>
  <sheetData>
    <row r="2" spans="1:6" x14ac:dyDescent="0.25">
      <c r="A2" s="12" t="s">
        <v>93</v>
      </c>
      <c r="B2" s="26"/>
    </row>
    <row r="3" spans="1:6" x14ac:dyDescent="0.25">
      <c r="B3" s="27"/>
    </row>
    <row r="4" spans="1:6" x14ac:dyDescent="0.25">
      <c r="A4" s="12" t="s">
        <v>0</v>
      </c>
      <c r="B4" s="26"/>
    </row>
    <row r="5" spans="1:6" x14ac:dyDescent="0.25">
      <c r="A5" s="2"/>
      <c r="B5" s="26"/>
    </row>
    <row r="6" spans="1:6" x14ac:dyDescent="0.25">
      <c r="A6" s="1" t="s">
        <v>1</v>
      </c>
      <c r="B6" s="28" t="s">
        <v>2</v>
      </c>
    </row>
    <row r="7" spans="1:6" x14ac:dyDescent="0.25">
      <c r="B7" s="26"/>
    </row>
    <row r="8" spans="1:6" x14ac:dyDescent="0.25">
      <c r="A8" s="3" t="s">
        <v>3</v>
      </c>
      <c r="B8" s="36">
        <v>45918</v>
      </c>
    </row>
    <row r="9" spans="1:6" x14ac:dyDescent="0.25">
      <c r="A9" s="3" t="s">
        <v>4</v>
      </c>
      <c r="B9" s="29">
        <v>4331064</v>
      </c>
    </row>
    <row r="10" spans="1:6" x14ac:dyDescent="0.25">
      <c r="A10" s="3" t="s">
        <v>5</v>
      </c>
      <c r="B10" s="37" t="s">
        <v>86</v>
      </c>
    </row>
    <row r="12" spans="1:6" ht="15.75" x14ac:dyDescent="0.25">
      <c r="A12" s="43" t="s">
        <v>6</v>
      </c>
      <c r="B12" s="44"/>
      <c r="C12" s="40"/>
      <c r="D12" s="41"/>
      <c r="E12" s="41"/>
      <c r="F12" s="42"/>
    </row>
    <row r="13" spans="1:6" ht="16.149999999999999" customHeight="1" x14ac:dyDescent="0.25">
      <c r="A13" s="48" t="s">
        <v>7</v>
      </c>
      <c r="B13" s="49"/>
      <c r="C13" s="40">
        <v>147838431</v>
      </c>
      <c r="D13" s="41"/>
      <c r="E13" s="41"/>
      <c r="F13" s="42"/>
    </row>
    <row r="14" spans="1:6" ht="16.149999999999999" hidden="1" customHeight="1" x14ac:dyDescent="0.25">
      <c r="A14" s="48" t="s">
        <v>8</v>
      </c>
      <c r="B14" s="49"/>
      <c r="C14" s="40"/>
      <c r="D14" s="41"/>
      <c r="E14" s="41"/>
      <c r="F14" s="42"/>
    </row>
    <row r="15" spans="1:6" ht="16.149999999999999" hidden="1" customHeight="1" x14ac:dyDescent="0.25">
      <c r="A15" s="43" t="s">
        <v>9</v>
      </c>
      <c r="B15" s="44"/>
      <c r="C15" s="40"/>
      <c r="D15" s="41"/>
      <c r="E15" s="41"/>
      <c r="F15" s="42"/>
    </row>
    <row r="16" spans="1:6" ht="63" hidden="1" customHeight="1" x14ac:dyDescent="0.25">
      <c r="A16" s="52" t="s">
        <v>10</v>
      </c>
      <c r="B16" s="49"/>
      <c r="C16" s="40"/>
      <c r="D16" s="41"/>
      <c r="E16" s="41"/>
      <c r="F16" s="42"/>
    </row>
    <row r="17" spans="1:7" ht="16.149999999999999" hidden="1" customHeight="1" x14ac:dyDescent="0.25">
      <c r="A17" s="43" t="s">
        <v>11</v>
      </c>
      <c r="B17" s="44"/>
      <c r="C17" s="40"/>
      <c r="D17" s="41"/>
      <c r="E17" s="41"/>
      <c r="F17" s="42"/>
    </row>
    <row r="18" spans="1:7" ht="16.149999999999999" hidden="1" customHeight="1" x14ac:dyDescent="0.25">
      <c r="A18" s="43" t="s">
        <v>12</v>
      </c>
      <c r="B18" s="44"/>
      <c r="C18" s="40"/>
      <c r="D18" s="41"/>
      <c r="E18" s="41"/>
      <c r="F18" s="42"/>
    </row>
    <row r="19" spans="1:7" ht="48" hidden="1" customHeight="1" x14ac:dyDescent="0.25">
      <c r="A19" s="43" t="s">
        <v>13</v>
      </c>
      <c r="B19" s="44"/>
      <c r="C19" s="40"/>
      <c r="D19" s="41"/>
      <c r="E19" s="41"/>
      <c r="F19" s="42"/>
    </row>
    <row r="20" spans="1:7" ht="55.15" hidden="1" customHeight="1" x14ac:dyDescent="0.25">
      <c r="A20" s="43" t="s">
        <v>14</v>
      </c>
      <c r="B20" s="44"/>
      <c r="C20" s="40"/>
      <c r="D20" s="41"/>
      <c r="E20" s="41"/>
      <c r="F20" s="42"/>
    </row>
    <row r="21" spans="1:7" ht="70.900000000000006" hidden="1" customHeight="1" x14ac:dyDescent="0.25">
      <c r="A21" s="45" t="s">
        <v>15</v>
      </c>
      <c r="B21" s="46"/>
      <c r="C21" s="50"/>
      <c r="D21" s="51"/>
      <c r="E21" s="51"/>
      <c r="F21" s="51"/>
      <c r="G21" s="34" t="str">
        <f>IF((SUMPRODUCT(--(C21=""))&gt;0), "Privaloma užpildyti, kai taikomi pašalinimo pagrindai", "")</f>
        <v>Privaloma užpildyti, kai taikomi pašalinimo pagrindai</v>
      </c>
    </row>
    <row r="22" spans="1:7" ht="18" hidden="1" customHeight="1" x14ac:dyDescent="0.25">
      <c r="A22" s="4"/>
      <c r="B22" s="4"/>
      <c r="C22" s="5"/>
      <c r="D22" s="5"/>
      <c r="E22" s="5"/>
      <c r="F22" s="5"/>
    </row>
    <row r="23" spans="1:7" hidden="1" x14ac:dyDescent="0.25">
      <c r="A23" s="53" t="s">
        <v>16</v>
      </c>
      <c r="B23" s="39"/>
      <c r="C23" s="39"/>
      <c r="D23" s="39"/>
      <c r="E23" s="39"/>
      <c r="F23" s="39"/>
    </row>
    <row r="24" spans="1:7" hidden="1" x14ac:dyDescent="0.25">
      <c r="A24" s="39" t="s">
        <v>17</v>
      </c>
      <c r="B24" s="39"/>
      <c r="C24" s="39"/>
      <c r="D24" s="39"/>
      <c r="E24" s="39"/>
      <c r="F24" s="39"/>
    </row>
    <row r="25" spans="1:7" hidden="1" x14ac:dyDescent="0.25">
      <c r="A25" s="39" t="s">
        <v>18</v>
      </c>
      <c r="B25" s="39"/>
      <c r="C25" s="39"/>
      <c r="D25" s="39"/>
      <c r="E25" s="39"/>
      <c r="F25" s="39"/>
    </row>
    <row r="26" spans="1:7" hidden="1" x14ac:dyDescent="0.25">
      <c r="A26" s="39" t="s">
        <v>19</v>
      </c>
      <c r="B26" s="39"/>
      <c r="C26" s="39"/>
      <c r="D26" s="39"/>
      <c r="E26" s="39"/>
      <c r="F26" s="39"/>
    </row>
    <row r="27" spans="1:7" hidden="1" x14ac:dyDescent="0.25">
      <c r="A27" s="39" t="s">
        <v>20</v>
      </c>
      <c r="B27" s="39"/>
      <c r="C27" s="39"/>
      <c r="D27" s="39"/>
      <c r="E27" s="39"/>
      <c r="F27" s="39"/>
    </row>
    <row r="28" spans="1:7" ht="31.9" hidden="1" customHeight="1" x14ac:dyDescent="0.25">
      <c r="A28" s="47" t="s">
        <v>21</v>
      </c>
      <c r="B28" s="39"/>
      <c r="C28" s="39"/>
      <c r="D28" s="39"/>
      <c r="E28" s="39"/>
      <c r="F28" s="39"/>
    </row>
    <row r="29" spans="1:7" hidden="1" x14ac:dyDescent="0.25">
      <c r="A29" s="39" t="s">
        <v>22</v>
      </c>
      <c r="B29" s="39"/>
      <c r="C29" s="39"/>
      <c r="D29" s="39"/>
      <c r="E29" s="39"/>
      <c r="F29" s="39"/>
    </row>
    <row r="30" spans="1:7" x14ac:dyDescent="0.25">
      <c r="A30" s="23" t="s">
        <v>84</v>
      </c>
      <c r="D30" s="13"/>
    </row>
    <row r="31" spans="1:7" x14ac:dyDescent="0.25">
      <c r="A31" s="23" t="s">
        <v>85</v>
      </c>
    </row>
    <row r="34" spans="1:8" x14ac:dyDescent="0.25">
      <c r="A34" s="12" t="s">
        <v>40</v>
      </c>
      <c r="B34" s="28" t="s">
        <v>37</v>
      </c>
    </row>
    <row r="36" spans="1:8" x14ac:dyDescent="0.25">
      <c r="A36" s="12" t="s">
        <v>23</v>
      </c>
    </row>
    <row r="37" spans="1:8" s="25" customFormat="1" ht="105" x14ac:dyDescent="0.25">
      <c r="A37" s="24" t="s">
        <v>24</v>
      </c>
      <c r="B37" s="30" t="s">
        <v>25</v>
      </c>
      <c r="C37" s="24" t="s">
        <v>26</v>
      </c>
      <c r="D37" s="24" t="s">
        <v>27</v>
      </c>
      <c r="E37" s="24" t="s">
        <v>28</v>
      </c>
      <c r="F37" s="24" t="s">
        <v>29</v>
      </c>
      <c r="G37" s="30" t="s">
        <v>30</v>
      </c>
      <c r="H37" s="30" t="s">
        <v>31</v>
      </c>
    </row>
    <row r="38" spans="1:8" x14ac:dyDescent="0.25">
      <c r="A38" s="14" t="s">
        <v>41</v>
      </c>
      <c r="B38" s="31" t="s">
        <v>38</v>
      </c>
      <c r="C38" s="15"/>
      <c r="D38" s="15"/>
      <c r="E38" s="15"/>
      <c r="F38" s="15"/>
      <c r="G38" s="32"/>
      <c r="H38" s="32"/>
    </row>
    <row r="39" spans="1:8" ht="30" x14ac:dyDescent="0.25">
      <c r="A39" s="15" t="s">
        <v>42</v>
      </c>
      <c r="B39" s="32" t="s">
        <v>38</v>
      </c>
      <c r="C39" s="33">
        <v>2000</v>
      </c>
      <c r="D39" s="33" t="s">
        <v>32</v>
      </c>
      <c r="E39" s="16">
        <v>0.108</v>
      </c>
      <c r="F39" s="15">
        <f>IF(ISBLANK(E39),"", PRODUCT(C39,E39))</f>
        <v>216</v>
      </c>
      <c r="G39" s="38" t="s">
        <v>87</v>
      </c>
      <c r="H39" s="32"/>
    </row>
    <row r="40" spans="1:8" x14ac:dyDescent="0.25">
      <c r="A40" s="15" t="s">
        <v>43</v>
      </c>
      <c r="B40" s="32" t="s">
        <v>39</v>
      </c>
      <c r="C40" s="15"/>
      <c r="D40" s="15"/>
      <c r="E40" s="15"/>
      <c r="F40" s="15"/>
      <c r="G40" s="32"/>
      <c r="H40" s="35" t="s">
        <v>39</v>
      </c>
    </row>
    <row r="41" spans="1:8" ht="30" x14ac:dyDescent="0.25">
      <c r="A41" s="15" t="s">
        <v>44</v>
      </c>
      <c r="B41" s="32" t="s">
        <v>45</v>
      </c>
      <c r="C41" s="15"/>
      <c r="D41" s="15"/>
      <c r="E41" s="15"/>
      <c r="F41" s="15"/>
      <c r="G41" s="32"/>
      <c r="H41" s="35" t="s">
        <v>45</v>
      </c>
    </row>
    <row r="42" spans="1:8" ht="30" x14ac:dyDescent="0.25">
      <c r="A42" s="15" t="s">
        <v>46</v>
      </c>
      <c r="B42" s="32" t="s">
        <v>47</v>
      </c>
      <c r="C42" s="15"/>
      <c r="D42" s="15"/>
      <c r="E42" s="15"/>
      <c r="F42" s="15"/>
      <c r="G42" s="32"/>
      <c r="H42" s="38" t="s">
        <v>90</v>
      </c>
    </row>
    <row r="43" spans="1:8" x14ac:dyDescent="0.25">
      <c r="E43" s="14" t="s">
        <v>33</v>
      </c>
      <c r="F43" s="14">
        <f>IF((COUNT(C39:C42)&lt;&gt;COUNT(F39:F42)),"", ROUND(SUM(F39:F42),2))</f>
        <v>216</v>
      </c>
      <c r="G43" s="34" t="str">
        <f>IF((COUNT(C39:C42)&lt;&gt;COUNT(F39:F42)),"Neužpildytos visų objektų kainos", "")</f>
        <v/>
      </c>
    </row>
    <row r="44" spans="1:8" x14ac:dyDescent="0.25">
      <c r="C44" s="14" t="s">
        <v>34</v>
      </c>
      <c r="D44" s="17">
        <v>5</v>
      </c>
      <c r="E44" s="14" t="s">
        <v>35</v>
      </c>
      <c r="F44" s="14">
        <f>IF(OR(F43="",D44=""),"", ROUND(PRODUCT(D44,F43)/100,2))</f>
        <v>10.8</v>
      </c>
      <c r="G44" s="34" t="str">
        <f>IF(D44="", "Nurodykite taikomą PVM dydį", "")</f>
        <v/>
      </c>
    </row>
    <row r="45" spans="1:8" x14ac:dyDescent="0.25">
      <c r="E45" s="14" t="s">
        <v>36</v>
      </c>
      <c r="F45" s="14">
        <f>IF(ISBLANK(F44), "", ROUND(SUM(F43:F44),2))</f>
        <v>226.8</v>
      </c>
    </row>
    <row r="49" spans="1:8" x14ac:dyDescent="0.25">
      <c r="A49" s="12" t="s">
        <v>48</v>
      </c>
      <c r="B49" s="28" t="s">
        <v>37</v>
      </c>
    </row>
    <row r="51" spans="1:8" x14ac:dyDescent="0.25">
      <c r="A51" s="12" t="s">
        <v>23</v>
      </c>
    </row>
    <row r="52" spans="1:8" s="25" customFormat="1" ht="105" x14ac:dyDescent="0.25">
      <c r="A52" s="24" t="s">
        <v>24</v>
      </c>
      <c r="B52" s="30" t="s">
        <v>25</v>
      </c>
      <c r="C52" s="24" t="s">
        <v>26</v>
      </c>
      <c r="D52" s="24" t="s">
        <v>27</v>
      </c>
      <c r="E52" s="24" t="s">
        <v>28</v>
      </c>
      <c r="F52" s="24" t="s">
        <v>29</v>
      </c>
      <c r="G52" s="30" t="s">
        <v>30</v>
      </c>
      <c r="H52" s="30" t="s">
        <v>31</v>
      </c>
    </row>
    <row r="53" spans="1:8" x14ac:dyDescent="0.25">
      <c r="A53" s="14" t="s">
        <v>49</v>
      </c>
      <c r="B53" s="31" t="s">
        <v>38</v>
      </c>
      <c r="C53" s="15"/>
      <c r="D53" s="15"/>
      <c r="E53" s="15"/>
      <c r="F53" s="15"/>
      <c r="G53" s="32"/>
      <c r="H53" s="32"/>
    </row>
    <row r="54" spans="1:8" ht="30" x14ac:dyDescent="0.25">
      <c r="A54" s="15" t="s">
        <v>50</v>
      </c>
      <c r="B54" s="32" t="s">
        <v>38</v>
      </c>
      <c r="C54" s="33">
        <v>200</v>
      </c>
      <c r="D54" s="33" t="s">
        <v>32</v>
      </c>
      <c r="E54" s="16">
        <v>0.122</v>
      </c>
      <c r="F54" s="15">
        <f>IF(ISBLANK(E54),"", PRODUCT(C54,E54))</f>
        <v>24.4</v>
      </c>
      <c r="G54" s="38" t="s">
        <v>88</v>
      </c>
      <c r="H54" s="32"/>
    </row>
    <row r="55" spans="1:8" x14ac:dyDescent="0.25">
      <c r="A55" s="15" t="s">
        <v>51</v>
      </c>
      <c r="B55" s="32" t="s">
        <v>52</v>
      </c>
      <c r="C55" s="15"/>
      <c r="D55" s="15"/>
      <c r="E55" s="15"/>
      <c r="F55" s="15"/>
      <c r="G55" s="32"/>
      <c r="H55" s="38" t="s">
        <v>52</v>
      </c>
    </row>
    <row r="56" spans="1:8" x14ac:dyDescent="0.25">
      <c r="A56" s="15" t="s">
        <v>53</v>
      </c>
      <c r="B56" s="32" t="s">
        <v>39</v>
      </c>
      <c r="C56" s="15"/>
      <c r="D56" s="15"/>
      <c r="E56" s="15"/>
      <c r="F56" s="15"/>
      <c r="G56" s="32"/>
      <c r="H56" s="38" t="s">
        <v>89</v>
      </c>
    </row>
    <row r="57" spans="1:8" x14ac:dyDescent="0.25">
      <c r="E57" s="14" t="s">
        <v>33</v>
      </c>
      <c r="F57" s="14">
        <f>IF((COUNT(C54:C56)&lt;&gt;COUNT(F54:F56)),"", ROUND(SUM(F54:F56),2))</f>
        <v>24.4</v>
      </c>
      <c r="G57" s="34" t="str">
        <f>IF((COUNT(C54:C56)&lt;&gt;COUNT(F54:F56)),"Neužpildytos visų objektų kainos", "")</f>
        <v/>
      </c>
    </row>
    <row r="58" spans="1:8" x14ac:dyDescent="0.25">
      <c r="C58" s="14" t="s">
        <v>34</v>
      </c>
      <c r="D58" s="17">
        <v>5</v>
      </c>
      <c r="E58" s="14" t="s">
        <v>35</v>
      </c>
      <c r="F58" s="14">
        <f>IF(OR(F57="",D58=""),"", ROUND(PRODUCT(D58,F57)/100,2))</f>
        <v>1.22</v>
      </c>
      <c r="G58" s="34" t="str">
        <f>IF(D58="", "Nurodykite taikomą PVM dydį", "")</f>
        <v/>
      </c>
    </row>
    <row r="59" spans="1:8" x14ac:dyDescent="0.25">
      <c r="E59" s="14" t="s">
        <v>36</v>
      </c>
      <c r="F59" s="14">
        <f>IF(ISBLANK(F58), "", ROUND(SUM(F57:F58),2))</f>
        <v>25.62</v>
      </c>
    </row>
    <row r="64" spans="1:8" x14ac:dyDescent="0.25">
      <c r="A64" s="12" t="s">
        <v>54</v>
      </c>
      <c r="B64" s="28" t="s">
        <v>55</v>
      </c>
    </row>
    <row r="66" spans="1:8" x14ac:dyDescent="0.25">
      <c r="A66" s="12" t="s">
        <v>23</v>
      </c>
    </row>
    <row r="67" spans="1:8" s="25" customFormat="1" ht="105" x14ac:dyDescent="0.25">
      <c r="A67" s="24" t="s">
        <v>24</v>
      </c>
      <c r="B67" s="30" t="s">
        <v>25</v>
      </c>
      <c r="C67" s="24" t="s">
        <v>26</v>
      </c>
      <c r="D67" s="24" t="s">
        <v>27</v>
      </c>
      <c r="E67" s="24" t="s">
        <v>28</v>
      </c>
      <c r="F67" s="24" t="s">
        <v>29</v>
      </c>
      <c r="G67" s="30" t="s">
        <v>30</v>
      </c>
      <c r="H67" s="30" t="s">
        <v>31</v>
      </c>
    </row>
    <row r="68" spans="1:8" x14ac:dyDescent="0.25">
      <c r="A68" s="14" t="s">
        <v>56</v>
      </c>
      <c r="B68" s="31" t="s">
        <v>57</v>
      </c>
      <c r="C68" s="15"/>
      <c r="D68" s="15"/>
      <c r="E68" s="15"/>
      <c r="F68" s="15"/>
      <c r="G68" s="32"/>
      <c r="H68" s="32"/>
    </row>
    <row r="69" spans="1:8" ht="30" x14ac:dyDescent="0.25">
      <c r="A69" s="15" t="s">
        <v>58</v>
      </c>
      <c r="B69" s="32" t="s">
        <v>57</v>
      </c>
      <c r="C69" s="33">
        <v>24000</v>
      </c>
      <c r="D69" s="33" t="s">
        <v>32</v>
      </c>
      <c r="E69" s="16">
        <v>5.0999999999999997E-2</v>
      </c>
      <c r="F69" s="15">
        <f>IF(ISBLANK(E69),"", PRODUCT(C69,E69))</f>
        <v>1224</v>
      </c>
      <c r="G69" s="38" t="s">
        <v>92</v>
      </c>
      <c r="H69" s="32"/>
    </row>
    <row r="70" spans="1:8" ht="30" x14ac:dyDescent="0.25">
      <c r="A70" s="15" t="s">
        <v>59</v>
      </c>
      <c r="B70" s="32" t="s">
        <v>60</v>
      </c>
      <c r="C70" s="15"/>
      <c r="D70" s="15"/>
      <c r="E70" s="15"/>
      <c r="F70" s="15"/>
      <c r="G70" s="32"/>
      <c r="H70" s="38" t="s">
        <v>91</v>
      </c>
    </row>
    <row r="71" spans="1:8" x14ac:dyDescent="0.25">
      <c r="E71" s="14" t="s">
        <v>33</v>
      </c>
      <c r="F71" s="14">
        <f>IF((COUNT(C69:C70)&lt;&gt;COUNT(F69:F70)),"", ROUND(SUM(F69:F70),2))</f>
        <v>1224</v>
      </c>
      <c r="G71" s="34" t="str">
        <f>IF((COUNT(C69:C70)&lt;&gt;COUNT(F69:F70)),"Neužpildytos visų objektų kainos", "")</f>
        <v/>
      </c>
    </row>
    <row r="72" spans="1:8" x14ac:dyDescent="0.25">
      <c r="C72" s="14" t="s">
        <v>34</v>
      </c>
      <c r="D72" s="17">
        <v>5</v>
      </c>
      <c r="E72" s="14" t="s">
        <v>35</v>
      </c>
      <c r="F72" s="14">
        <f>IF(OR(F71="",D72=""),"", ROUND(PRODUCT(D72,F71)/100,2))</f>
        <v>61.2</v>
      </c>
      <c r="G72" s="34" t="str">
        <f>IF(D72="", "Nurodykite taikomą PVM dydį", "")</f>
        <v/>
      </c>
    </row>
    <row r="73" spans="1:8" x14ac:dyDescent="0.25">
      <c r="E73" s="14" t="s">
        <v>36</v>
      </c>
      <c r="F73" s="14">
        <f>IF(ISBLANK(F72), "", ROUND(SUM(F71:F72),2))</f>
        <v>1285.2</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58" t="s">
        <v>61</v>
      </c>
      <c r="B2" s="39"/>
      <c r="C2" s="39"/>
      <c r="D2" s="39"/>
      <c r="E2" s="39"/>
      <c r="F2" s="39"/>
      <c r="G2" s="39"/>
      <c r="H2" s="39"/>
      <c r="I2" s="39"/>
      <c r="J2" s="39"/>
      <c r="K2" s="39"/>
    </row>
    <row r="3" spans="1:11" x14ac:dyDescent="0.25">
      <c r="A3" s="39"/>
      <c r="B3" s="39"/>
      <c r="C3" s="39"/>
      <c r="D3" s="39"/>
      <c r="E3" s="39"/>
      <c r="F3" s="39"/>
      <c r="G3" s="39"/>
      <c r="H3" s="39"/>
      <c r="I3" s="39"/>
      <c r="J3" s="39"/>
      <c r="K3" s="39"/>
    </row>
    <row r="4" spans="1:11" ht="16.149999999999999" customHeight="1" thickBot="1" x14ac:dyDescent="0.3">
      <c r="A4" s="6"/>
      <c r="B4" s="6"/>
      <c r="C4" s="6"/>
      <c r="D4" s="6"/>
      <c r="E4" s="6"/>
      <c r="F4" s="6"/>
      <c r="G4" s="6"/>
      <c r="H4" s="6"/>
      <c r="I4" s="6"/>
      <c r="J4" s="6"/>
    </row>
    <row r="5" spans="1:11" ht="48" customHeight="1" x14ac:dyDescent="0.25">
      <c r="A5" s="76" t="s">
        <v>62</v>
      </c>
      <c r="B5" s="65"/>
      <c r="C5" s="63" t="s">
        <v>63</v>
      </c>
      <c r="D5" s="64"/>
      <c r="E5" s="65"/>
      <c r="F5" s="63" t="s">
        <v>64</v>
      </c>
      <c r="G5" s="64"/>
      <c r="H5" s="65"/>
      <c r="I5" s="63" t="s">
        <v>65</v>
      </c>
      <c r="J5" s="65"/>
      <c r="K5" s="8" t="s">
        <v>66</v>
      </c>
    </row>
    <row r="6" spans="1:11" ht="49.15" customHeight="1" x14ac:dyDescent="0.25">
      <c r="A6" s="54"/>
      <c r="B6" s="44"/>
      <c r="C6" s="60"/>
      <c r="D6" s="56"/>
      <c r="E6" s="44"/>
      <c r="F6" s="60"/>
      <c r="G6" s="56"/>
      <c r="H6" s="44"/>
      <c r="I6" s="60"/>
      <c r="J6" s="44"/>
      <c r="K6" s="18"/>
    </row>
    <row r="7" spans="1:11" ht="49.15" customHeight="1" x14ac:dyDescent="0.25">
      <c r="A7" s="54"/>
      <c r="B7" s="44"/>
      <c r="C7" s="60"/>
      <c r="D7" s="56"/>
      <c r="E7" s="44"/>
      <c r="F7" s="60"/>
      <c r="G7" s="56"/>
      <c r="H7" s="44"/>
      <c r="I7" s="60"/>
      <c r="J7" s="44"/>
      <c r="K7" s="18"/>
    </row>
    <row r="8" spans="1:11" ht="49.15" customHeight="1" x14ac:dyDescent="0.25">
      <c r="A8" s="54"/>
      <c r="B8" s="44"/>
      <c r="C8" s="60"/>
      <c r="D8" s="56"/>
      <c r="E8" s="44"/>
      <c r="F8" s="60"/>
      <c r="G8" s="56"/>
      <c r="H8" s="44"/>
      <c r="I8" s="60"/>
      <c r="J8" s="44"/>
      <c r="K8" s="18"/>
    </row>
    <row r="9" spans="1:11" ht="49.15" customHeight="1" x14ac:dyDescent="0.25">
      <c r="A9" s="54"/>
      <c r="B9" s="44"/>
      <c r="C9" s="60"/>
      <c r="D9" s="56"/>
      <c r="E9" s="44"/>
      <c r="F9" s="60"/>
      <c r="G9" s="56"/>
      <c r="H9" s="44"/>
      <c r="I9" s="60"/>
      <c r="J9" s="44"/>
      <c r="K9" s="18"/>
    </row>
    <row r="10" spans="1:11" ht="49.15" customHeight="1" x14ac:dyDescent="0.25">
      <c r="A10" s="54"/>
      <c r="B10" s="44"/>
      <c r="C10" s="60"/>
      <c r="D10" s="56"/>
      <c r="E10" s="44"/>
      <c r="F10" s="60"/>
      <c r="G10" s="56"/>
      <c r="H10" s="44"/>
      <c r="I10" s="60"/>
      <c r="J10" s="44"/>
      <c r="K10" s="18"/>
    </row>
    <row r="11" spans="1:11" ht="49.15" customHeight="1" x14ac:dyDescent="0.25">
      <c r="A11" s="54"/>
      <c r="B11" s="44"/>
      <c r="C11" s="60"/>
      <c r="D11" s="56"/>
      <c r="E11" s="44"/>
      <c r="F11" s="60"/>
      <c r="G11" s="56"/>
      <c r="H11" s="44"/>
      <c r="I11" s="60"/>
      <c r="J11" s="44"/>
      <c r="K11" s="18"/>
    </row>
    <row r="12" spans="1:11" ht="49.15" customHeight="1" x14ac:dyDescent="0.25">
      <c r="A12" s="54"/>
      <c r="B12" s="44"/>
      <c r="C12" s="60"/>
      <c r="D12" s="56"/>
      <c r="E12" s="44"/>
      <c r="F12" s="60"/>
      <c r="G12" s="56"/>
      <c r="H12" s="44"/>
      <c r="I12" s="60"/>
      <c r="J12" s="44"/>
      <c r="K12" s="18"/>
    </row>
    <row r="13" spans="1:11" ht="49.15" customHeight="1" x14ac:dyDescent="0.25">
      <c r="A13" s="54"/>
      <c r="B13" s="44"/>
      <c r="C13" s="60"/>
      <c r="D13" s="56"/>
      <c r="E13" s="44"/>
      <c r="F13" s="60"/>
      <c r="G13" s="56"/>
      <c r="H13" s="44"/>
      <c r="I13" s="60"/>
      <c r="J13" s="44"/>
      <c r="K13" s="18"/>
    </row>
    <row r="14" spans="1:11" ht="49.15" customHeight="1" x14ac:dyDescent="0.25">
      <c r="A14" s="54"/>
      <c r="B14" s="44"/>
      <c r="C14" s="60"/>
      <c r="D14" s="56"/>
      <c r="E14" s="44"/>
      <c r="F14" s="60"/>
      <c r="G14" s="56"/>
      <c r="H14" s="44"/>
      <c r="I14" s="60"/>
      <c r="J14" s="44"/>
      <c r="K14" s="18"/>
    </row>
    <row r="15" spans="1:11" ht="48" customHeight="1" thickBot="1" x14ac:dyDescent="0.3">
      <c r="A15" s="81"/>
      <c r="B15" s="70"/>
      <c r="C15" s="75"/>
      <c r="D15" s="69"/>
      <c r="E15" s="70"/>
      <c r="F15" s="75"/>
      <c r="G15" s="69"/>
      <c r="H15" s="70"/>
      <c r="I15" s="75"/>
      <c r="J15" s="70"/>
      <c r="K15" s="19"/>
    </row>
    <row r="16" spans="1:11" ht="19.149999999999999" customHeight="1" x14ac:dyDescent="0.25">
      <c r="A16" s="9"/>
      <c r="B16" s="9"/>
      <c r="C16" s="9"/>
      <c r="D16" s="9"/>
      <c r="E16" s="9"/>
      <c r="F16" s="9"/>
      <c r="G16" s="9"/>
      <c r="H16" s="9"/>
      <c r="I16" s="9"/>
      <c r="J16" s="9"/>
      <c r="K16" s="10"/>
    </row>
    <row r="17" spans="1:11" ht="49.15" customHeight="1" x14ac:dyDescent="0.25">
      <c r="A17" s="66" t="s">
        <v>67</v>
      </c>
      <c r="B17" s="39"/>
      <c r="C17" s="39"/>
      <c r="D17" s="39"/>
      <c r="E17" s="39"/>
      <c r="F17" s="39"/>
      <c r="G17" s="39"/>
      <c r="H17" s="39"/>
      <c r="I17" s="39"/>
      <c r="J17" s="39"/>
      <c r="K17" s="39"/>
    </row>
    <row r="18" spans="1:11" ht="16.149999999999999" customHeight="1" thickBot="1" x14ac:dyDescent="0.3">
      <c r="A18" s="9"/>
      <c r="B18" s="9"/>
      <c r="C18" s="9"/>
      <c r="D18" s="9"/>
      <c r="E18" s="9"/>
      <c r="F18" s="9"/>
      <c r="G18" s="9"/>
      <c r="H18" s="9"/>
      <c r="I18" s="9"/>
      <c r="J18" s="9"/>
      <c r="K18" s="10"/>
    </row>
    <row r="19" spans="1:11" ht="49.15" customHeight="1" x14ac:dyDescent="0.25">
      <c r="A19" s="76" t="s">
        <v>25</v>
      </c>
      <c r="B19" s="65"/>
      <c r="C19" s="63" t="s">
        <v>63</v>
      </c>
      <c r="D19" s="64"/>
      <c r="E19" s="65"/>
      <c r="F19" s="63" t="s">
        <v>68</v>
      </c>
      <c r="G19" s="64"/>
      <c r="H19" s="65"/>
      <c r="I19" s="79" t="s">
        <v>65</v>
      </c>
      <c r="J19" s="80"/>
      <c r="K19" s="10"/>
    </row>
    <row r="20" spans="1:11" ht="49.15" customHeight="1" x14ac:dyDescent="0.25">
      <c r="A20" s="54"/>
      <c r="B20" s="44"/>
      <c r="C20" s="60"/>
      <c r="D20" s="56"/>
      <c r="E20" s="44"/>
      <c r="F20" s="60"/>
      <c r="G20" s="56"/>
      <c r="H20" s="44"/>
      <c r="I20" s="62"/>
      <c r="J20" s="57"/>
      <c r="K20" s="10"/>
    </row>
    <row r="21" spans="1:11" ht="49.15" customHeight="1" x14ac:dyDescent="0.25">
      <c r="A21" s="54"/>
      <c r="B21" s="44"/>
      <c r="C21" s="60"/>
      <c r="D21" s="56"/>
      <c r="E21" s="44"/>
      <c r="F21" s="60"/>
      <c r="G21" s="56"/>
      <c r="H21" s="44"/>
      <c r="I21" s="62"/>
      <c r="J21" s="57"/>
      <c r="K21" s="10"/>
    </row>
    <row r="22" spans="1:11" ht="49.15" customHeight="1" x14ac:dyDescent="0.25">
      <c r="A22" s="54"/>
      <c r="B22" s="44"/>
      <c r="C22" s="60"/>
      <c r="D22" s="56"/>
      <c r="E22" s="44"/>
      <c r="F22" s="60"/>
      <c r="G22" s="56"/>
      <c r="H22" s="44"/>
      <c r="I22" s="62"/>
      <c r="J22" s="57"/>
      <c r="K22" s="10"/>
    </row>
    <row r="23" spans="1:11" ht="49.15" customHeight="1" x14ac:dyDescent="0.25">
      <c r="A23" s="54"/>
      <c r="B23" s="44"/>
      <c r="C23" s="60"/>
      <c r="D23" s="56"/>
      <c r="E23" s="44"/>
      <c r="F23" s="60"/>
      <c r="G23" s="56"/>
      <c r="H23" s="44"/>
      <c r="I23" s="62"/>
      <c r="J23" s="57"/>
      <c r="K23" s="10"/>
    </row>
    <row r="24" spans="1:11" ht="49.15" customHeight="1" x14ac:dyDescent="0.25">
      <c r="A24" s="54"/>
      <c r="B24" s="44"/>
      <c r="C24" s="60"/>
      <c r="D24" s="56"/>
      <c r="E24" s="44"/>
      <c r="F24" s="60"/>
      <c r="G24" s="56"/>
      <c r="H24" s="44"/>
      <c r="I24" s="62"/>
      <c r="J24" s="57"/>
      <c r="K24" s="10"/>
    </row>
    <row r="25" spans="1:11" ht="49.15" customHeight="1" x14ac:dyDescent="0.25">
      <c r="A25" s="54"/>
      <c r="B25" s="44"/>
      <c r="C25" s="60"/>
      <c r="D25" s="56"/>
      <c r="E25" s="44"/>
      <c r="F25" s="60"/>
      <c r="G25" s="56"/>
      <c r="H25" s="44"/>
      <c r="I25" s="62"/>
      <c r="J25" s="57"/>
      <c r="K25" s="10"/>
    </row>
    <row r="26" spans="1:11" ht="49.15" customHeight="1" x14ac:dyDescent="0.25">
      <c r="A26" s="54"/>
      <c r="B26" s="44"/>
      <c r="C26" s="60"/>
      <c r="D26" s="56"/>
      <c r="E26" s="44"/>
      <c r="F26" s="60"/>
      <c r="G26" s="56"/>
      <c r="H26" s="44"/>
      <c r="I26" s="62"/>
      <c r="J26" s="57"/>
      <c r="K26" s="10"/>
    </row>
    <row r="27" spans="1:11" ht="49.15" customHeight="1" x14ac:dyDescent="0.25">
      <c r="A27" s="54"/>
      <c r="B27" s="44"/>
      <c r="C27" s="60"/>
      <c r="D27" s="56"/>
      <c r="E27" s="44"/>
      <c r="F27" s="60"/>
      <c r="G27" s="56"/>
      <c r="H27" s="44"/>
      <c r="I27" s="62"/>
      <c r="J27" s="57"/>
      <c r="K27" s="10"/>
    </row>
    <row r="28" spans="1:11" ht="49.15" customHeight="1" x14ac:dyDescent="0.25">
      <c r="A28" s="54"/>
      <c r="B28" s="44"/>
      <c r="C28" s="60"/>
      <c r="D28" s="56"/>
      <c r="E28" s="44"/>
      <c r="F28" s="60"/>
      <c r="G28" s="56"/>
      <c r="H28" s="44"/>
      <c r="I28" s="62"/>
      <c r="J28" s="57"/>
      <c r="K28" s="10"/>
    </row>
    <row r="29" spans="1:11" ht="49.15" customHeight="1" x14ac:dyDescent="0.25">
      <c r="A29" s="54"/>
      <c r="B29" s="44"/>
      <c r="C29" s="60"/>
      <c r="D29" s="56"/>
      <c r="E29" s="44"/>
      <c r="F29" s="60"/>
      <c r="G29" s="56"/>
      <c r="H29" s="44"/>
      <c r="I29" s="62"/>
      <c r="J29" s="57"/>
      <c r="K29" s="10"/>
    </row>
    <row r="31" spans="1:11" ht="33" customHeight="1" x14ac:dyDescent="0.25">
      <c r="A31" s="67"/>
      <c r="B31" s="39"/>
      <c r="C31" s="39"/>
      <c r="D31" s="39"/>
      <c r="E31" s="39"/>
      <c r="F31" s="39"/>
      <c r="G31" s="39"/>
      <c r="H31" s="39"/>
      <c r="I31" s="39"/>
      <c r="J31" s="39"/>
    </row>
    <row r="33" spans="1:10" ht="16.149999999999999" customHeight="1" x14ac:dyDescent="0.25">
      <c r="A33" s="78" t="s">
        <v>69</v>
      </c>
      <c r="B33" s="39"/>
      <c r="C33" s="39"/>
      <c r="D33" s="39"/>
      <c r="E33" s="39"/>
      <c r="F33" s="39"/>
      <c r="G33" s="39"/>
      <c r="H33" s="39"/>
      <c r="I33" s="39"/>
      <c r="J33" s="39"/>
    </row>
    <row r="34" spans="1:10" ht="16.149999999999999" customHeight="1" thickBot="1" x14ac:dyDescent="0.3"/>
    <row r="35" spans="1:10" ht="16.149999999999999" customHeight="1" x14ac:dyDescent="0.25">
      <c r="A35" s="7" t="s">
        <v>24</v>
      </c>
      <c r="B35" s="82" t="s">
        <v>70</v>
      </c>
      <c r="C35" s="64"/>
      <c r="D35" s="64"/>
      <c r="E35" s="64"/>
      <c r="F35" s="64"/>
      <c r="G35" s="65"/>
      <c r="H35" s="83" t="s">
        <v>71</v>
      </c>
      <c r="I35" s="64"/>
      <c r="J35" s="80"/>
    </row>
    <row r="36" spans="1:10" ht="48" customHeight="1" x14ac:dyDescent="0.25">
      <c r="A36" s="20" t="s">
        <v>72</v>
      </c>
      <c r="B36" s="61" t="s">
        <v>73</v>
      </c>
      <c r="C36" s="56"/>
      <c r="D36" s="56"/>
      <c r="E36" s="56"/>
      <c r="F36" s="56"/>
      <c r="G36" s="44"/>
      <c r="H36" s="55"/>
      <c r="I36" s="56"/>
      <c r="J36" s="57"/>
    </row>
    <row r="37" spans="1:10" ht="48" customHeight="1" x14ac:dyDescent="0.25">
      <c r="A37" s="20" t="s">
        <v>74</v>
      </c>
      <c r="B37" s="61" t="s">
        <v>75</v>
      </c>
      <c r="C37" s="56"/>
      <c r="D37" s="56"/>
      <c r="E37" s="56"/>
      <c r="F37" s="56"/>
      <c r="G37" s="44"/>
      <c r="H37" s="55"/>
      <c r="I37" s="56"/>
      <c r="J37" s="57"/>
    </row>
    <row r="38" spans="1:10" ht="48" customHeight="1" x14ac:dyDescent="0.25">
      <c r="A38" s="20" t="s">
        <v>76</v>
      </c>
      <c r="B38" s="61" t="s">
        <v>77</v>
      </c>
      <c r="C38" s="56"/>
      <c r="D38" s="56"/>
      <c r="E38" s="56"/>
      <c r="F38" s="56"/>
      <c r="G38" s="44"/>
      <c r="H38" s="55"/>
      <c r="I38" s="56"/>
      <c r="J38" s="57"/>
    </row>
    <row r="39" spans="1:10" ht="48" customHeight="1" x14ac:dyDescent="0.25">
      <c r="A39" s="20" t="s">
        <v>78</v>
      </c>
      <c r="B39" s="61" t="s">
        <v>79</v>
      </c>
      <c r="C39" s="56"/>
      <c r="D39" s="56"/>
      <c r="E39" s="56"/>
      <c r="F39" s="56"/>
      <c r="G39" s="44"/>
      <c r="H39" s="55"/>
      <c r="I39" s="56"/>
      <c r="J39" s="57"/>
    </row>
    <row r="40" spans="1:10" ht="48" customHeight="1" x14ac:dyDescent="0.25">
      <c r="A40" s="21"/>
      <c r="B40" s="59"/>
      <c r="C40" s="56"/>
      <c r="D40" s="56"/>
      <c r="E40" s="56"/>
      <c r="F40" s="56"/>
      <c r="G40" s="44"/>
      <c r="H40" s="55"/>
      <c r="I40" s="56"/>
      <c r="J40" s="57"/>
    </row>
    <row r="41" spans="1:10" ht="48" customHeight="1" x14ac:dyDescent="0.25">
      <c r="A41" s="21"/>
      <c r="B41" s="59"/>
      <c r="C41" s="56"/>
      <c r="D41" s="56"/>
      <c r="E41" s="56"/>
      <c r="F41" s="56"/>
      <c r="G41" s="44"/>
      <c r="H41" s="55"/>
      <c r="I41" s="56"/>
      <c r="J41" s="57"/>
    </row>
    <row r="42" spans="1:10" ht="48" customHeight="1" x14ac:dyDescent="0.25">
      <c r="A42" s="21"/>
      <c r="B42" s="59"/>
      <c r="C42" s="56"/>
      <c r="D42" s="56"/>
      <c r="E42" s="56"/>
      <c r="F42" s="56"/>
      <c r="G42" s="44"/>
      <c r="H42" s="55"/>
      <c r="I42" s="56"/>
      <c r="J42" s="57"/>
    </row>
    <row r="43" spans="1:10" ht="48" customHeight="1" x14ac:dyDescent="0.25">
      <c r="A43" s="21"/>
      <c r="B43" s="59"/>
      <c r="C43" s="56"/>
      <c r="D43" s="56"/>
      <c r="E43" s="56"/>
      <c r="F43" s="56"/>
      <c r="G43" s="44"/>
      <c r="H43" s="55"/>
      <c r="I43" s="56"/>
      <c r="J43" s="57"/>
    </row>
    <row r="44" spans="1:10" ht="48" customHeight="1" x14ac:dyDescent="0.25">
      <c r="A44" s="21"/>
      <c r="B44" s="59"/>
      <c r="C44" s="56"/>
      <c r="D44" s="56"/>
      <c r="E44" s="56"/>
      <c r="F44" s="56"/>
      <c r="G44" s="44"/>
      <c r="H44" s="55"/>
      <c r="I44" s="56"/>
      <c r="J44" s="57"/>
    </row>
    <row r="45" spans="1:10" ht="48" customHeight="1" x14ac:dyDescent="0.25">
      <c r="A45" s="21"/>
      <c r="B45" s="59"/>
      <c r="C45" s="56"/>
      <c r="D45" s="56"/>
      <c r="E45" s="56"/>
      <c r="F45" s="56"/>
      <c r="G45" s="44"/>
      <c r="H45" s="55"/>
      <c r="I45" s="56"/>
      <c r="J45" s="57"/>
    </row>
    <row r="46" spans="1:10" ht="49.15" customHeight="1" thickBot="1" x14ac:dyDescent="0.3">
      <c r="A46" s="22"/>
      <c r="B46" s="68"/>
      <c r="C46" s="69"/>
      <c r="D46" s="69"/>
      <c r="E46" s="69"/>
      <c r="F46" s="69"/>
      <c r="G46" s="70"/>
      <c r="H46" s="71"/>
      <c r="I46" s="72"/>
      <c r="J46" s="73"/>
    </row>
    <row r="48" spans="1:10" ht="102" customHeight="1" x14ac:dyDescent="0.25">
      <c r="A48" s="67" t="s">
        <v>80</v>
      </c>
      <c r="B48" s="39"/>
      <c r="C48" s="39"/>
      <c r="D48" s="39"/>
      <c r="E48" s="39"/>
      <c r="F48" s="39"/>
      <c r="G48" s="39"/>
      <c r="H48" s="39"/>
      <c r="I48" s="39"/>
      <c r="J48" s="39"/>
    </row>
    <row r="51" spans="1:10" x14ac:dyDescent="0.25">
      <c r="A51" s="74" t="s">
        <v>81</v>
      </c>
      <c r="B51" s="39"/>
      <c r="C51" s="39"/>
      <c r="D51" s="39"/>
      <c r="E51" s="77"/>
      <c r="F51" s="39"/>
      <c r="G51" s="39"/>
      <c r="H51" s="39"/>
      <c r="I51" s="39"/>
      <c r="J51" s="39"/>
    </row>
    <row r="53" spans="1:10" x14ac:dyDescent="0.25">
      <c r="A53" s="74" t="s">
        <v>82</v>
      </c>
      <c r="B53" s="39"/>
      <c r="C53" s="39"/>
      <c r="D53" s="39"/>
      <c r="E53" s="77"/>
      <c r="F53" s="39"/>
      <c r="G53" s="39"/>
      <c r="H53" s="39"/>
      <c r="I53" s="39"/>
      <c r="J53" s="39"/>
    </row>
    <row r="100" spans="1:1" ht="15.75" x14ac:dyDescent="0.25">
      <c r="A100" t="s">
        <v>83</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Juozas</cp:lastModifiedBy>
  <dcterms:created xsi:type="dcterms:W3CDTF">2023-04-04T12:16:45Z</dcterms:created>
  <dcterms:modified xsi:type="dcterms:W3CDTF">2026-01-30T07:09:06Z</dcterms:modified>
</cp:coreProperties>
</file>