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Rentgeno ir tomografijos įranga (nesisteminis)_3631_ES_VM\SUTARTYS\"/>
    </mc:Choice>
  </mc:AlternateContent>
  <xr:revisionPtr revIDLastSave="0" documentId="13_ncr:1_{713A42AF-1B10-4648-84AD-04F0C0EC8D4E}" xr6:coauthVersionLast="47" xr6:coauthVersionMax="47" xr10:uidLastSave="{00000000-0000-0000-0000-000000000000}"/>
  <bookViews>
    <workbookView xWindow="-120" yWindow="-120" windowWidth="38640" windowHeight="212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116" i="1" l="1"/>
  <c r="G99" i="1"/>
  <c r="G86" i="1"/>
  <c r="G76" i="1"/>
  <c r="G73" i="1"/>
  <c r="G68" i="1"/>
  <c r="G62" i="1"/>
  <c r="G46" i="1"/>
  <c r="H115" i="1" l="1"/>
  <c r="G115" i="1"/>
  <c r="G116" i="1" s="1"/>
  <c r="G117" i="1" s="1"/>
</calcChain>
</file>

<file path=xl/sharedStrings.xml><?xml version="1.0" encoding="utf-8"?>
<sst xmlns="http://schemas.openxmlformats.org/spreadsheetml/2006/main" count="382" uniqueCount="308">
  <si>
    <t>PIRKIMO SĄLYGŲ PRIEDAS "PASIŪLYMO FORMA"</t>
  </si>
  <si>
    <t>RENTGENO IR TOMOGRAFIJOS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</si>
  <si>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</si>
  <si>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</si>
  <si>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</si>
  <si>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</si>
  <si>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</si>
  <si>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</si>
  <si>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</si>
  <si>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</si>
  <si>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</si>
  <si>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</si>
  <si>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</si>
  <si>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</si>
  <si>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</si>
  <si>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</si>
  <si>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</si>
  <si>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</si>
  <si>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</si>
  <si>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</si>
  <si>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</si>
  <si>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</si>
  <si>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2-JŲ VIETŲ STACIONARUS RENTGENO APARATAS</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</si>
  <si>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</si>
  <si>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</si>
  <si>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</si>
  <si>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</si>
  <si>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</si>
  <si>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</si>
  <si>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</si>
  <si>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</si>
  <si>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</si>
  <si>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</si>
  <si>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</si>
  <si>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vnt</t>
  </si>
  <si>
    <t>Rentgeno vamzdis</t>
  </si>
  <si>
    <t>Besisukantis anodas Būtina</t>
  </si>
  <si>
    <t>Indikacinis rentgeno spindulių šviesos laukas Būtina</t>
  </si>
  <si>
    <t>Fizinis pikselio dydis ≤ 125 µm</t>
  </si>
  <si>
    <t>Maksimali leistina apkrova visame detektoriaus plote ≥ 300 kg</t>
  </si>
  <si>
    <t>Gautų vaizdų peržiūra Būtina</t>
  </si>
  <si>
    <t>Kiti reikalavimai (visai pirkimo daliai):</t>
  </si>
  <si>
    <t>Rentgeno diagnostikos įranga bei kartu su įranga pateikti dokumentai turi atitikti Lietuvos higienos normoje HN 31:2021 „Radiacinės saugos reikalavimai medicininėje rentgeno diagnostikoje“ nurodytiems reikalavimams Būtina</t>
  </si>
  <si>
    <t>Siūlomos įrangos instaliavimas, montavimas, įskaitant projekto radiacinei saugai paruošimą bei jo ekspertizę ir paruošimas eksploatacijai pagal Lietuvos higienos normos HN 31:2021 „Radiacinės saugos reikalavimai medicininėje rentgeno diagnostikoje“ radiacinės saugos reikalavimus - Kaštai turi būti įtraukti į galutinę pasiūlymo kainą Būtina</t>
  </si>
  <si>
    <t>Personalo apmokymas - Kaštai turi būti įtraukti į galutinę pasiūlymo kainą Būtina</t>
  </si>
  <si>
    <t>Siūloma įranga turi būti paženklinta CE ženklu - Kartu su pasiūlymu konkursui turi būti pateiktas CE sertifikatas arba lygiavertis dokumentas Būtina</t>
  </si>
  <si>
    <t>Programinė įranga vaizdo kontrastiškumui pagerinti, leidžianti ekspozicijos metu nenaudoti fizinio rentgenografinio tinklelio (virtualus rentgenografinis tinklelis)</t>
  </si>
  <si>
    <t>Suma be PVM</t>
  </si>
  <si>
    <t>Taikomas PVM dydis (%)</t>
  </si>
  <si>
    <t>PVM suma</t>
  </si>
  <si>
    <t>Suma su PVM</t>
  </si>
  <si>
    <t>3. DALIS</t>
  </si>
  <si>
    <t>MOBILUS SKAITMENINIS RENTGENOGRAFIJOS APARATAS</t>
  </si>
  <si>
    <t>3.</t>
  </si>
  <si>
    <t>Mobilus skaitmeninis rentgenografijos aparatas</t>
  </si>
  <si>
    <t>3.1.</t>
  </si>
  <si>
    <t>Skaitmeninis rentgenografijos aparatas</t>
  </si>
  <si>
    <t>3.1.1.</t>
  </si>
  <si>
    <t>Teleskopinio tipo rentgeno vamzdžio kolona Būtina</t>
  </si>
  <si>
    <t>3.1.2.</t>
  </si>
  <si>
    <t>Aukštis transportavimo metu ≤ 1364 mm</t>
  </si>
  <si>
    <t>3.1.3.</t>
  </si>
  <si>
    <t>Plotis transportavimo metu ≤ 600 mm</t>
  </si>
  <si>
    <t>3.1.4.</t>
  </si>
  <si>
    <t>Rentgeno aparato motorizuotas judėjimas  Būtina, maksimalus judėjimo greitis ≥ 5 km/h</t>
  </si>
  <si>
    <t>3.1.5.</t>
  </si>
  <si>
    <t>Maitinimas tiekiamas iš vidinių baterijų Būtina</t>
  </si>
  <si>
    <t>3.1.6.</t>
  </si>
  <si>
    <t>Svoris ≤ 470 kg</t>
  </si>
  <si>
    <t>3.1.7.</t>
  </si>
  <si>
    <t>Kliūčių daviklis Būtina</t>
  </si>
  <si>
    <t>3.1.8.</t>
  </si>
  <si>
    <t>Maksimalus atstumas nuo grindų iki fokuso ≥ 2000 mm</t>
  </si>
  <si>
    <t>3.1.9.</t>
  </si>
  <si>
    <t>Minimalus atstumas nuo grindų iki fokuso ≤ 680 mm</t>
  </si>
  <si>
    <t>3.1.10.</t>
  </si>
  <si>
    <t>Laikiklio pasukimas kampu aplink vertikalią ašį ≥ ±270°</t>
  </si>
  <si>
    <t>3.1.11.</t>
  </si>
  <si>
    <t>Rentgeno vamzdžio pavertimas kampu  ≥ 120°</t>
  </si>
  <si>
    <t>3.1.12.</t>
  </si>
  <si>
    <t>Maksimalus horizontalios teleskopinės rankos ilgis nuo kolonos krašto ≥ 1200 mm</t>
  </si>
  <si>
    <t>3.1.13.</t>
  </si>
  <si>
    <t>Minimalus horizontalios teleskopinės rankos ilgis nuo kolonos krašto ≤ 750 mm</t>
  </si>
  <si>
    <t>3.1.14.</t>
  </si>
  <si>
    <t>Integruota detektoriaus dėtuvė Būtina</t>
  </si>
  <si>
    <t>3.1.15.</t>
  </si>
  <si>
    <t>Rankinis užraktas užtikrinantis saugų detektoriaus laikymą dėtuvėje Būtina</t>
  </si>
  <si>
    <t>3.2.</t>
  </si>
  <si>
    <t>Rentgeno spindulių generatorius</t>
  </si>
  <si>
    <t>3.2.1.</t>
  </si>
  <si>
    <t>Maksimali galia ≥ 30 kW</t>
  </si>
  <si>
    <t>3.2.2.</t>
  </si>
  <si>
    <t>Įtampos diapazonas ≥ (40-130) kV</t>
  </si>
  <si>
    <t>3.2.3.</t>
  </si>
  <si>
    <t>Srovės ir laiko sandaugos diapazonas ≥ (0,5-320) mAs</t>
  </si>
  <si>
    <t>3.2.4.</t>
  </si>
  <si>
    <t>Maksimali srovė ≥ 400 mA</t>
  </si>
  <si>
    <t>3.2.5.</t>
  </si>
  <si>
    <t>Anatominės programos Būtina</t>
  </si>
  <si>
    <t>3.3.</t>
  </si>
  <si>
    <t>3.3.1.</t>
  </si>
  <si>
    <t>Židinio dėmių kiekis ≥ 2</t>
  </si>
  <si>
    <t>3.3.2.</t>
  </si>
  <si>
    <t>3.3.3.</t>
  </si>
  <si>
    <t>Maksimalus anodo aušinimas ≥ 800 W</t>
  </si>
  <si>
    <t>3.3.4.</t>
  </si>
  <si>
    <t>Vamzdžio šiluminė talpa ≥ 1000 kHU</t>
  </si>
  <si>
    <t>3.4.</t>
  </si>
  <si>
    <t>Rentgeno spindulių kolimatorius</t>
  </si>
  <si>
    <t>3.4.1.</t>
  </si>
  <si>
    <t>Kolimatoriaus pasukimo kampas aplink savo ašį ≥ ± 90°</t>
  </si>
  <si>
    <t>3.4.2.</t>
  </si>
  <si>
    <t>3.5.</t>
  </si>
  <si>
    <t>Rentgeno technologo darbo vieta</t>
  </si>
  <si>
    <t>3.5.1.</t>
  </si>
  <si>
    <t>Informacijos iš detektoriaus nuskaitymas Būtina</t>
  </si>
  <si>
    <t>3.5.2.</t>
  </si>
  <si>
    <t>Ekspozicijos parametrų valdymas Būtina</t>
  </si>
  <si>
    <t>3.5.3.</t>
  </si>
  <si>
    <t>3.5.4.</t>
  </si>
  <si>
    <t>Galimybė gauti pacientų sąrašą iš ligoninės informacinės sistemos (DICOM Modality Worklist) Būtina</t>
  </si>
  <si>
    <t>3.5.5.</t>
  </si>
  <si>
    <t>Vaizdų išsaugojimas (DICOM Storage) Būtina</t>
  </si>
  <si>
    <t>3.5.6.</t>
  </si>
  <si>
    <t>Vaizdų spausdinimas (DICOM Print) Būtina</t>
  </si>
  <si>
    <t>3.5.7.</t>
  </si>
  <si>
    <t>Apšvitos ataskaitos formavimas (DICOM SR) Būtina</t>
  </si>
  <si>
    <t>3.5.8.</t>
  </si>
  <si>
    <t>Belaidis rentgeno vaizdų siuntimas į vaizdų archyvavimo sistemą Būtina</t>
  </si>
  <si>
    <t>3.5.9.</t>
  </si>
  <si>
    <t>Lietimui jautraus ekrano įstrižainė ≥ 19" colių</t>
  </si>
  <si>
    <t>3.6.</t>
  </si>
  <si>
    <t>Skaitmeninis rentgeno spindulių detektorius</t>
  </si>
  <si>
    <t>3.6.1.</t>
  </si>
  <si>
    <t>Ryšys su technologo darbo vieta Belaidis</t>
  </si>
  <si>
    <t>3.6.2.</t>
  </si>
  <si>
    <t>Galimybė detektoriaus saugiam pernešimui (integruota rankena arba rankeną turintis dėklas). Būtina</t>
  </si>
  <si>
    <t>3.6.3.</t>
  </si>
  <si>
    <t>Scintiliatoriaus tipas CsI</t>
  </si>
  <si>
    <t>3.6.4.</t>
  </si>
  <si>
    <t>Detektoriaus jautrios zonos dydis ≥ (340 x 420) mm</t>
  </si>
  <si>
    <t>3.6.5.</t>
  </si>
  <si>
    <t>3.6.6.</t>
  </si>
  <si>
    <t xml:space="preserve">Detektoriaus kvantinis efektyvumas (angl. DQE) pagal IEC-62220 standartą ≥ 65 % prie 0,5 lp/mm </t>
  </si>
  <si>
    <t>3.6.7.</t>
  </si>
  <si>
    <t>Apsaugos nuo drėgmės klasė ≥ IPX6</t>
  </si>
  <si>
    <t>3.6.8.</t>
  </si>
  <si>
    <t>3.6.9.</t>
  </si>
  <si>
    <t>Komplektuojamas su baterija autonominiam maitinimui Būtina</t>
  </si>
  <si>
    <t>3.6.10.</t>
  </si>
  <si>
    <t>Detektoriaus veikimo laikas vienu baterijos(ų) įkrovimu ≥ 8 val.</t>
  </si>
  <si>
    <t>3.6.11.</t>
  </si>
  <si>
    <t>Detektoriaus svoris su baterija ≤ 3,1 kg</t>
  </si>
  <si>
    <t>3.6.12.</t>
  </si>
  <si>
    <t>Detektoriaus dėklas Būtina</t>
  </si>
  <si>
    <t>3.7.</t>
  </si>
  <si>
    <t>Dozimetrijos sistema</t>
  </si>
  <si>
    <t>3.7.1.</t>
  </si>
  <si>
    <t>Dozimetrijos sistema (įtaisas informuojantis apie jonizuojančios spinduliuotės kiekį, išspinduliuotą radiologinės procedūros metu). Dozės (DAP) atvaizdavimas DICOM radiologiniame vaizde. Būtina</t>
  </si>
  <si>
    <t>3.7.2.</t>
  </si>
  <si>
    <t>3.7.3.</t>
  </si>
  <si>
    <t>Belaidis rentgeno spindulių jungiklis Būtina</t>
  </si>
  <si>
    <t>3.7.4.</t>
  </si>
  <si>
    <t>Garantinis laikotarpis ≥ 24 mėn. Garantija suteikiama visoms mobilios rentgenografijos sistemos sudedamosioms dalims, kurios minimos šioje techniėje specifikacijoje, nerpiklausomai nuo apkrovos ir naudojimo intensyvumo. Garantija įsigalioja nuo prekių perdavimo dienos.</t>
  </si>
  <si>
    <t>3.7.5.</t>
  </si>
  <si>
    <t>3.7.6.</t>
  </si>
  <si>
    <t>3.7.7.</t>
  </si>
  <si>
    <t>Įrangos tiekėjas arba gamintojo atstovai, sumontavę ir suderinę įrangą, privalo atlikti mobilaus skaitmeninio rentgeno aparato kokybės kontrolės priėmimo bandymus pagal Lietuvoje galiojančius teisės aktus (HN 78:2009) ir pateikti bandymų protokolus Būtina</t>
  </si>
  <si>
    <t>3.7.8.</t>
  </si>
  <si>
    <t>3.7.9.</t>
  </si>
  <si>
    <t>3.7.10.</t>
  </si>
  <si>
    <t>"Glass free" technologijos detektorius</t>
  </si>
  <si>
    <t>3.7.11.</t>
  </si>
  <si>
    <t xml:space="preserve">Pikselio dydis ≤  100 µm </t>
  </si>
  <si>
    <t>3.7.12.</t>
  </si>
  <si>
    <t>Maksimali leistina apkrova visame detektoriaus plote ≥ 400 kg (įskaitant dėklą)</t>
  </si>
  <si>
    <t>3.7.13.</t>
  </si>
  <si>
    <t>Detektorius pagamintas iš antibakterinių medžiagų arba padengtas antibakteriniu sluoksniu</t>
  </si>
  <si>
    <t>3.7.14.</t>
  </si>
  <si>
    <t>Detektoriaus veikimo laikas vienu baterijos(ų) įkrovimu ≥ 15 val.</t>
  </si>
  <si>
    <t>3.7.15.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</si>
  <si>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</si>
  <si>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</si>
  <si>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</si>
  <si>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</si>
  <si>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</si>
  <si>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</si>
  <si>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</si>
  <si>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</si>
  <si>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</si>
  <si>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</si>
  <si>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</si>
  <si>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</si>
  <si>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</si>
  <si>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</si>
  <si>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</si>
  <si>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</si>
  <si>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</si>
  <si>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</si>
  <si>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</si>
  <si>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</si>
  <si>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</si>
  <si>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</si>
  <si>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</si>
  <si>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</si>
  <si>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3631 2025-10-08 18:22:26</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</si>
  <si>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</si>
  <si>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</si>
  <si>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</si>
  <si>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Taip, indikacinis rentgeno spindulių šviesos laukas.</t>
  </si>
  <si>
    <t>99 µm</t>
  </si>
  <si>
    <t>IP67</t>
  </si>
  <si>
    <t>400 kg</t>
  </si>
  <si>
    <t>Taip</t>
  </si>
  <si>
    <t>16 val.</t>
  </si>
  <si>
    <t>Taip, rentgeno diagnostikos įranga bei kartu su įranga pateikti dokumentai atitinka Lietuvos higienos normoje HN 31:2021 „Radiacinės saugos reikalavimai medicininėje rentgeno diagnostikoje“ nurodytus reikalavimus.</t>
  </si>
  <si>
    <t>Taip, siūlomos įrangos instaliavimas, montavimas, įskaitant projekto radiacinei saugai paruošimą bei jo ekspertizę ir paruošimas eksploatacijai pagal Lietuvos higienos normos HN 31:2021 „Radiacinės saugos reikalavimai medicininėje rentgeno diagnostikoje“ radiacinės saugos reikalavimus. Kaštai įtraukti į galutinę pasiūlymo kainą.</t>
  </si>
  <si>
    <t>Taip, personalo apmokymo kaštai įtraukti į galutinę pasiūlymo kainą.</t>
  </si>
  <si>
    <t>Shimadzu, MobileDart Evolution</t>
  </si>
  <si>
    <t>1270 mm</t>
  </si>
  <si>
    <t>560 mm</t>
  </si>
  <si>
    <t>Taip, motorizuotas rentgeno aparato judėjimas.  Maksimalus judėjimo greitis 5 km/h.</t>
  </si>
  <si>
    <t>440 kg</t>
  </si>
  <si>
    <t>2025 mm</t>
  </si>
  <si>
    <t>680 mm</t>
  </si>
  <si>
    <t>±270°</t>
  </si>
  <si>
    <t>120° (nuo +90° iki -20°)</t>
  </si>
  <si>
    <t>1203 mm</t>
  </si>
  <si>
    <t>638 mm</t>
  </si>
  <si>
    <t>32 kW</t>
  </si>
  <si>
    <t>(40 - 133) kV</t>
  </si>
  <si>
    <t>(0,32 - 320) mAs</t>
  </si>
  <si>
    <t>400 mA</t>
  </si>
  <si>
    <t>800 W</t>
  </si>
  <si>
    <t>1060 kHU</t>
  </si>
  <si>
    <t>± 90°</t>
  </si>
  <si>
    <t>CsI scintiliatorius</t>
  </si>
  <si>
    <t>(347,292 x 423,324) mm</t>
  </si>
  <si>
    <t>Taip,  24 mėn. garantinis laikotarpis, suteikiamas visoms mobilios rentgenografijos sistemos sudedamosioms dalims, kurios minimos šioje techniėje specifikacijoje, nerpiklausomai nuo apkrovos ir naudojimo intensyvumo. Garantija įsigalioja nuo prekių perdavimo dienos.</t>
  </si>
  <si>
    <t>Taip, įrangos tiekėjas , sumontavęs ir suderinęs įrangą, atlieka mobilaus skaitmeninio rentgeno aparato kokybės kontrolės priėmimo bandymus pagal Lietuvoje galiojančius teisės aktus (HN 78:2009) ir pateikia bandymų protokolus.</t>
  </si>
  <si>
    <t>Taip, siūloma įranga paženklinta CE ženklu. Kartu su pasiūlymu konkursui pateikiamas CE sertifikatas.</t>
  </si>
  <si>
    <t>Taip, dozimetrijos sistema (įtaisas informuojantis apie jonizuojančios spinduliuotės kiekį, išspinduliuotą radiologinės procedūros metu). Dozės (DAP) atvaizdavimas DICOM radiologiniame vaizde.</t>
  </si>
  <si>
    <t>67 % prie 0,5 lp/mm</t>
  </si>
  <si>
    <t>16 valandų</t>
  </si>
  <si>
    <t>2.4 kg</t>
  </si>
  <si>
    <t>Ne</t>
  </si>
  <si>
    <t>Taip, besisukantis anodas.</t>
  </si>
  <si>
    <t>Taip, informacijos iš detektorių nuskaitymas.</t>
  </si>
  <si>
    <t>Taip, gautų vaizdų peržiūra.</t>
  </si>
  <si>
    <t>Taip, teleskopinio tipo rentgeno vamzdžio kolona.</t>
  </si>
  <si>
    <t xml:space="preserve">Taip, maitinimas tiekiamas iš vidinių baterijų. </t>
  </si>
  <si>
    <t>Taip, kliūčių daviklis.</t>
  </si>
  <si>
    <t>Taip, integruota detektoriaus dėtuvė.</t>
  </si>
  <si>
    <t>Taip, rankinis užraktas užtikrinantis saugų detektoriaus laikymą dėtuvėje.</t>
  </si>
  <si>
    <t>Taip, anatominės programos.</t>
  </si>
  <si>
    <t>2 židinio dėmės.</t>
  </si>
  <si>
    <t>Taip, ekspozicijos parametrų valdymas.</t>
  </si>
  <si>
    <t>Taip, galimybė gauti pacientų sąrašą iš ligoninės informacinės sistemos (DICOM Modality Worklist).</t>
  </si>
  <si>
    <t>Taip, vaizdų išsaugojimas (DICOM Storage).</t>
  </si>
  <si>
    <t xml:space="preserve">Taip, vaizdų spausdinimas (DICOM Print). </t>
  </si>
  <si>
    <t>Taip, apšvitos ataskaitos formavimas (DICOM SR).</t>
  </si>
  <si>
    <t>Taip, belaidis rentgeno vaizdų siuntimas į vaizdų archyvavimo sistemą.</t>
  </si>
  <si>
    <t>Taip, lietimui jautrus 19" įstrižainės ekranas.</t>
  </si>
  <si>
    <t>Taip, belaidis ryšys su technologo darbo vieta.</t>
  </si>
  <si>
    <t>Taip, integruota rankena saugiam detektoriaus pernešimui.</t>
  </si>
  <si>
    <t>Taip, komplektuojamas su baterija autonominiam maitinimui.</t>
  </si>
  <si>
    <t>Taip, detektoriaus dėklas.</t>
  </si>
  <si>
    <t>Taip, belaidis rentgeno spindulių jungiklis.</t>
  </si>
  <si>
    <t>PS-25-210</t>
  </si>
  <si>
    <t>Panevėžys</t>
  </si>
  <si>
    <t>UAB "Abameda"</t>
  </si>
  <si>
    <t>J. Basanavičiaus g. 43, LT-36204 Panevėžys</t>
  </si>
  <si>
    <t>LT100015073515</t>
  </si>
  <si>
    <t xml:space="preserve">LT804010051005571509   
Luminor bank AS Lietuvos skyrius , b. k. 40100  </t>
  </si>
  <si>
    <t>Vilma Gudonienė</t>
  </si>
  <si>
    <t>Gintaras Mikelionis, Direktorius</t>
  </si>
  <si>
    <t>Administratorė-viešųjų pirkimų specialistė</t>
  </si>
  <si>
    <t>Aprašymai 3 dalis psl. Nr. 2</t>
  </si>
  <si>
    <t>Aprašymai 3 dalis psl. Nr. 4</t>
  </si>
  <si>
    <t>Aprašymai 3 dalis psl. Nr. 5</t>
  </si>
  <si>
    <t>Aprašymai 3 dalis psl. Nr. 6</t>
  </si>
  <si>
    <t>Aprašymai 3 dalis psl. Nr. 7</t>
  </si>
  <si>
    <t>Aprašymai 3 dalis psl. Nr. 8</t>
  </si>
  <si>
    <t>Aprašymai 3 dalis psl. Nr. 13</t>
  </si>
  <si>
    <t>Aprašymai 3 dalis psl. Nr. 12</t>
  </si>
  <si>
    <t>Aprašymai 3 dalis psl. Nr. 36</t>
  </si>
  <si>
    <t>Aprašymai 3 dalis psl. Nr. 67</t>
  </si>
  <si>
    <t>Aprašymai 3 dalis psl. Nr. 69</t>
  </si>
  <si>
    <t>Aprašymai 3 dalis psl. Nr. 76</t>
  </si>
  <si>
    <t>Aprašymai 3 dalis psl. Nr. 78</t>
  </si>
  <si>
    <t>Aprašymai 3 dalis psl. Nr. 80</t>
  </si>
  <si>
    <t>Aprašymai 3 dalis psl. Nr. 85</t>
  </si>
  <si>
    <t>Aprašymai 3 dalis psl. Nr. 87, 88</t>
  </si>
  <si>
    <t>Aprašymai 3 dalis psl. Nr. 98</t>
  </si>
  <si>
    <t>-</t>
  </si>
  <si>
    <t>Gintaras Mikelionis
Tel.: +370 611 51205, info@abameda.lt</t>
  </si>
  <si>
    <t>Netaikoma</t>
  </si>
  <si>
    <t>Pasiūlymas ir Techninė specifikacija (6 priedas Excel formatu)</t>
  </si>
  <si>
    <t>Ne
Ne</t>
  </si>
  <si>
    <t>Įgaliojimas pateikti pasiūlymą</t>
  </si>
  <si>
    <t>RSC licencija Konfidencialu psl. 2-4</t>
  </si>
  <si>
    <t>Taip
psl. Nr. 2-4 lapai</t>
  </si>
  <si>
    <t>CE sertifikatai</t>
  </si>
  <si>
    <t>Taip
Aprašymai 1 dalis  Konfidencialu
Aprašymai 3 dalis Konfidencialu</t>
  </si>
  <si>
    <t>Tiekėjo patvirtinimo raštas</t>
  </si>
  <si>
    <t>8
9</t>
  </si>
  <si>
    <t>Deklaracija dėl Reglamento (8 priedas)
Deklaracija dėl Nacionalinio saugumo (9 priedas)</t>
  </si>
  <si>
    <t>Tiekėjo patvirtinimo raštas bei CE sertifikatai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</si>
</sst>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9"/>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5" fillId="4" borderId="23" xfId="0" applyFont="1" applyFill="1" applyBorder="1" applyAlignment="1">
      <alignment wrapText="1"/>
    </xf>
    <xf numFmtId="0" fontId="6" fillId="5" borderId="23"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4" borderId="1" xfId="0" applyFont="1" applyFill="1" applyBorder="1" applyAlignment="1">
      <alignment horizontal="left" vertical="center" wrapText="1"/>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0" xfId="0" applyFont="1" applyFill="1" applyAlignment="1">
      <alignment horizontal="left"/>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17"/>
  <sheetViews>
    <sheetView tabSelected="1" topLeftCell="A98" zoomScaleNormal="100" workbookViewId="0">
      <selection activeCell="H24" sqref="H24"/>
    </sheetView>
  </sheetViews>
  <sheetFormatPr defaultColWidth="10.875" defaultRowHeight="15" x14ac:dyDescent="0.25"/>
  <cols>
    <col min="1" max="1" width="9.125" style="1" customWidth="1"/>
    <col min="2" max="2" width="78" style="1" customWidth="1"/>
    <col min="3" max="3" width="8.25" style="1" customWidth="1"/>
    <col min="4" max="4" width="12.25" style="1" customWidth="1"/>
    <col min="5" max="5" width="10.5" style="1" customWidth="1"/>
    <col min="6" max="6" width="12.25" style="1" customWidth="1"/>
    <col min="7" max="7" width="11.5" style="1" customWidth="1"/>
    <col min="8" max="8" width="24.125" style="1" customWidth="1"/>
    <col min="9" max="9" width="36.3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21" t="s">
        <v>4</v>
      </c>
      <c r="B8" s="31">
        <v>45974</v>
      </c>
      <c r="C8" s="11"/>
      <c r="D8" s="11"/>
      <c r="E8" s="11"/>
      <c r="F8" s="11"/>
    </row>
    <row r="9" spans="1:6" x14ac:dyDescent="0.25">
      <c r="A9" s="21" t="s">
        <v>5</v>
      </c>
      <c r="B9" s="22" t="s">
        <v>268</v>
      </c>
      <c r="C9" s="11"/>
      <c r="D9" s="11"/>
      <c r="E9" s="11"/>
      <c r="F9" s="11"/>
    </row>
    <row r="10" spans="1:6" x14ac:dyDescent="0.25">
      <c r="A10" s="21" t="s">
        <v>6</v>
      </c>
      <c r="B10" s="22" t="s">
        <v>269</v>
      </c>
      <c r="C10" s="11"/>
      <c r="D10" s="11"/>
      <c r="E10" s="11"/>
      <c r="F10" s="11"/>
    </row>
    <row r="11" spans="1:6" x14ac:dyDescent="0.25">
      <c r="A11" s="11"/>
      <c r="B11" s="11"/>
      <c r="C11" s="11"/>
      <c r="D11" s="11"/>
      <c r="E11" s="11"/>
      <c r="F11" s="11"/>
    </row>
    <row r="12" spans="1:6" ht="15.75" x14ac:dyDescent="0.25">
      <c r="A12" s="38" t="s">
        <v>7</v>
      </c>
      <c r="B12" s="39"/>
      <c r="C12" s="35" t="s">
        <v>270</v>
      </c>
      <c r="D12" s="36"/>
      <c r="E12" s="36"/>
      <c r="F12" s="37"/>
    </row>
    <row r="13" spans="1:6" ht="15.95" customHeight="1" x14ac:dyDescent="0.25">
      <c r="A13" s="43" t="s">
        <v>8</v>
      </c>
      <c r="B13" s="44"/>
      <c r="C13" s="35">
        <v>305938555</v>
      </c>
      <c r="D13" s="36"/>
      <c r="E13" s="36"/>
      <c r="F13" s="37"/>
    </row>
    <row r="14" spans="1:6" ht="15.95" customHeight="1" x14ac:dyDescent="0.25">
      <c r="A14" s="43" t="s">
        <v>9</v>
      </c>
      <c r="B14" s="44"/>
      <c r="C14" s="35" t="s">
        <v>271</v>
      </c>
      <c r="D14" s="36"/>
      <c r="E14" s="36"/>
      <c r="F14" s="37"/>
    </row>
    <row r="15" spans="1:6" ht="15.95" customHeight="1" x14ac:dyDescent="0.25">
      <c r="A15" s="38" t="s">
        <v>10</v>
      </c>
      <c r="B15" s="39"/>
      <c r="C15" s="35" t="s">
        <v>272</v>
      </c>
      <c r="D15" s="36"/>
      <c r="E15" s="36"/>
      <c r="F15" s="37"/>
    </row>
    <row r="16" spans="1:6" ht="63" customHeight="1" x14ac:dyDescent="0.25">
      <c r="A16" s="43" t="s">
        <v>11</v>
      </c>
      <c r="B16" s="44"/>
      <c r="C16" s="35" t="s">
        <v>273</v>
      </c>
      <c r="D16" s="36"/>
      <c r="E16" s="36"/>
      <c r="F16" s="37"/>
    </row>
    <row r="17" spans="1:7" ht="15.95" customHeight="1" x14ac:dyDescent="0.25">
      <c r="A17" s="38" t="s">
        <v>12</v>
      </c>
      <c r="B17" s="39"/>
      <c r="C17" s="35"/>
      <c r="D17" s="36"/>
      <c r="E17" s="36"/>
      <c r="F17" s="37"/>
    </row>
    <row r="18" spans="1:7" ht="15.95" customHeight="1" x14ac:dyDescent="0.25">
      <c r="A18" s="38" t="s">
        <v>13</v>
      </c>
      <c r="B18" s="39"/>
      <c r="C18" s="35"/>
      <c r="D18" s="36"/>
      <c r="E18" s="36"/>
      <c r="F18" s="37"/>
    </row>
    <row r="19" spans="1:7" ht="48" customHeight="1" x14ac:dyDescent="0.25">
      <c r="A19" s="38" t="s">
        <v>14</v>
      </c>
      <c r="B19" s="39"/>
      <c r="C19" s="35" t="s">
        <v>275</v>
      </c>
      <c r="D19" s="36"/>
      <c r="E19" s="36"/>
      <c r="F19" s="37"/>
    </row>
    <row r="20" spans="1:7" ht="54.95" customHeight="1" x14ac:dyDescent="0.25">
      <c r="A20" s="38" t="s">
        <v>15</v>
      </c>
      <c r="B20" s="39"/>
      <c r="C20" s="35" t="s">
        <v>295</v>
      </c>
      <c r="D20" s="36"/>
      <c r="E20" s="36"/>
      <c r="F20" s="37"/>
    </row>
    <row r="21" spans="1:7" ht="7.5" customHeight="1" x14ac:dyDescent="0.25">
      <c r="A21" s="40"/>
      <c r="B21" s="41"/>
      <c r="C21" s="45"/>
      <c r="D21" s="46"/>
      <c r="E21" s="46"/>
      <c r="F21" s="46"/>
      <c r="G21" s="13"/>
    </row>
    <row r="22" spans="1:7" ht="18" customHeight="1" x14ac:dyDescent="0.25">
      <c r="A22" s="4"/>
      <c r="B22" s="4"/>
      <c r="C22" s="5"/>
      <c r="D22" s="5"/>
      <c r="E22" s="5"/>
      <c r="F22" s="5"/>
    </row>
    <row r="23" spans="1:7" x14ac:dyDescent="0.25">
      <c r="A23" s="47"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8.25" customHeight="1" x14ac:dyDescent="0.25">
      <c r="A28" s="42"/>
      <c r="B28" s="34"/>
      <c r="C28" s="34"/>
      <c r="D28" s="34"/>
      <c r="E28" s="34"/>
      <c r="F28" s="34"/>
    </row>
    <row r="29" spans="1:7" x14ac:dyDescent="0.25">
      <c r="A29" s="34" t="s">
        <v>206</v>
      </c>
      <c r="B29" s="34"/>
      <c r="C29" s="34"/>
      <c r="D29" s="34"/>
      <c r="E29" s="34"/>
      <c r="F29" s="34"/>
    </row>
    <row r="30" spans="1:7" ht="39" customHeight="1" x14ac:dyDescent="0.25">
      <c r="A30" s="32" t="s">
        <v>207</v>
      </c>
      <c r="B30" s="33"/>
      <c r="D30" s="23"/>
    </row>
    <row r="31" spans="1:7" x14ac:dyDescent="0.25">
      <c r="A31" s="13" t="s">
        <v>208</v>
      </c>
    </row>
    <row r="32" spans="1:7" x14ac:dyDescent="0.25">
      <c r="A32" s="12" t="s">
        <v>21</v>
      </c>
      <c r="B32" s="12" t="s">
        <v>22</v>
      </c>
    </row>
    <row r="34" spans="1:10" x14ac:dyDescent="0.25">
      <c r="A34" s="12" t="s">
        <v>23</v>
      </c>
    </row>
    <row r="41" spans="1:10" x14ac:dyDescent="0.25">
      <c r="A41" s="12" t="s">
        <v>51</v>
      </c>
      <c r="B41" s="12" t="s">
        <v>52</v>
      </c>
    </row>
    <row r="43" spans="1:10" x14ac:dyDescent="0.25">
      <c r="A43" s="12" t="s">
        <v>23</v>
      </c>
    </row>
    <row r="44" spans="1:10" ht="45" x14ac:dyDescent="0.25">
      <c r="A44" s="24" t="s">
        <v>24</v>
      </c>
      <c r="B44" s="24" t="s">
        <v>25</v>
      </c>
      <c r="C44" s="24" t="s">
        <v>26</v>
      </c>
      <c r="D44" s="24" t="s">
        <v>27</v>
      </c>
      <c r="E44" s="24" t="s">
        <v>28</v>
      </c>
      <c r="F44" s="24" t="s">
        <v>29</v>
      </c>
      <c r="G44" s="24" t="s">
        <v>30</v>
      </c>
      <c r="H44" s="24" t="s">
        <v>31</v>
      </c>
      <c r="I44" s="24" t="s">
        <v>32</v>
      </c>
      <c r="J44" s="24" t="s">
        <v>33</v>
      </c>
    </row>
    <row r="45" spans="1:10" x14ac:dyDescent="0.25">
      <c r="A45" s="14" t="s">
        <v>53</v>
      </c>
      <c r="B45" s="24" t="s">
        <v>54</v>
      </c>
      <c r="C45" s="15"/>
      <c r="D45" s="15"/>
      <c r="E45" s="25"/>
      <c r="F45" s="25"/>
      <c r="G45" s="25"/>
      <c r="H45" s="25"/>
      <c r="I45" s="25"/>
      <c r="J45" s="25"/>
    </row>
    <row r="46" spans="1:10" ht="30" x14ac:dyDescent="0.25">
      <c r="A46" s="15" t="s">
        <v>55</v>
      </c>
      <c r="B46" s="29" t="s">
        <v>56</v>
      </c>
      <c r="C46" s="15">
        <v>1</v>
      </c>
      <c r="D46" s="15"/>
      <c r="E46" s="25" t="s">
        <v>34</v>
      </c>
      <c r="F46" s="26">
        <v>81800</v>
      </c>
      <c r="G46" s="25">
        <f>IF(ISBLANK(F46),"", PRODUCT(C46,F46))</f>
        <v>81800</v>
      </c>
      <c r="H46" s="27" t="s">
        <v>218</v>
      </c>
      <c r="I46" s="25"/>
      <c r="J46" s="25"/>
    </row>
    <row r="47" spans="1:10" ht="30" x14ac:dyDescent="0.25">
      <c r="A47" s="15" t="s">
        <v>57</v>
      </c>
      <c r="B47" s="25" t="s">
        <v>58</v>
      </c>
      <c r="C47" s="15"/>
      <c r="D47" s="15"/>
      <c r="E47" s="25"/>
      <c r="F47" s="25"/>
      <c r="G47" s="25"/>
      <c r="H47" s="25"/>
      <c r="I47" s="27" t="s">
        <v>249</v>
      </c>
      <c r="J47" s="27" t="s">
        <v>277</v>
      </c>
    </row>
    <row r="48" spans="1:10" x14ac:dyDescent="0.25">
      <c r="A48" s="15" t="s">
        <v>59</v>
      </c>
      <c r="B48" s="25" t="s">
        <v>60</v>
      </c>
      <c r="C48" s="15"/>
      <c r="D48" s="15"/>
      <c r="E48" s="25"/>
      <c r="F48" s="25"/>
      <c r="G48" s="25"/>
      <c r="H48" s="25"/>
      <c r="I48" s="27" t="s">
        <v>219</v>
      </c>
      <c r="J48" s="27" t="s">
        <v>279</v>
      </c>
    </row>
    <row r="49" spans="1:10" x14ac:dyDescent="0.25">
      <c r="A49" s="15" t="s">
        <v>61</v>
      </c>
      <c r="B49" s="25" t="s">
        <v>62</v>
      </c>
      <c r="C49" s="15"/>
      <c r="D49" s="15"/>
      <c r="E49" s="25"/>
      <c r="F49" s="25"/>
      <c r="G49" s="25"/>
      <c r="H49" s="25"/>
      <c r="I49" s="27" t="s">
        <v>220</v>
      </c>
      <c r="J49" s="27" t="s">
        <v>279</v>
      </c>
    </row>
    <row r="50" spans="1:10" ht="45" x14ac:dyDescent="0.25">
      <c r="A50" s="15" t="s">
        <v>63</v>
      </c>
      <c r="B50" s="25" t="s">
        <v>64</v>
      </c>
      <c r="C50" s="15"/>
      <c r="D50" s="15"/>
      <c r="E50" s="25"/>
      <c r="F50" s="25"/>
      <c r="G50" s="25"/>
      <c r="H50" s="25"/>
      <c r="I50" s="27" t="s">
        <v>221</v>
      </c>
      <c r="J50" s="27" t="s">
        <v>279</v>
      </c>
    </row>
    <row r="51" spans="1:10" ht="30" x14ac:dyDescent="0.25">
      <c r="A51" s="15" t="s">
        <v>65</v>
      </c>
      <c r="B51" s="25" t="s">
        <v>66</v>
      </c>
      <c r="C51" s="15"/>
      <c r="D51" s="15"/>
      <c r="E51" s="25"/>
      <c r="F51" s="25"/>
      <c r="G51" s="25"/>
      <c r="H51" s="25"/>
      <c r="I51" s="27" t="s">
        <v>250</v>
      </c>
      <c r="J51" s="27" t="s">
        <v>282</v>
      </c>
    </row>
    <row r="52" spans="1:10" x14ac:dyDescent="0.25">
      <c r="A52" s="15" t="s">
        <v>67</v>
      </c>
      <c r="B52" s="25" t="s">
        <v>68</v>
      </c>
      <c r="C52" s="15"/>
      <c r="D52" s="15"/>
      <c r="E52" s="25"/>
      <c r="F52" s="25"/>
      <c r="G52" s="25"/>
      <c r="H52" s="25"/>
      <c r="I52" s="27" t="s">
        <v>222</v>
      </c>
      <c r="J52" s="27" t="s">
        <v>279</v>
      </c>
    </row>
    <row r="53" spans="1:10" x14ac:dyDescent="0.25">
      <c r="A53" s="15" t="s">
        <v>69</v>
      </c>
      <c r="B53" s="25" t="s">
        <v>70</v>
      </c>
      <c r="C53" s="15"/>
      <c r="D53" s="15"/>
      <c r="E53" s="25"/>
      <c r="F53" s="25"/>
      <c r="G53" s="25"/>
      <c r="H53" s="25"/>
      <c r="I53" s="27" t="s">
        <v>251</v>
      </c>
      <c r="J53" s="27" t="s">
        <v>283</v>
      </c>
    </row>
    <row r="54" spans="1:10" x14ac:dyDescent="0.25">
      <c r="A54" s="15" t="s">
        <v>71</v>
      </c>
      <c r="B54" s="25" t="s">
        <v>72</v>
      </c>
      <c r="C54" s="15"/>
      <c r="D54" s="15"/>
      <c r="E54" s="25"/>
      <c r="F54" s="25"/>
      <c r="G54" s="25"/>
      <c r="H54" s="25"/>
      <c r="I54" s="27" t="s">
        <v>223</v>
      </c>
      <c r="J54" s="27" t="s">
        <v>279</v>
      </c>
    </row>
    <row r="55" spans="1:10" x14ac:dyDescent="0.25">
      <c r="A55" s="15" t="s">
        <v>73</v>
      </c>
      <c r="B55" s="25" t="s">
        <v>74</v>
      </c>
      <c r="C55" s="15"/>
      <c r="D55" s="15"/>
      <c r="E55" s="25"/>
      <c r="F55" s="25"/>
      <c r="G55" s="25"/>
      <c r="H55" s="25"/>
      <c r="I55" s="27" t="s">
        <v>224</v>
      </c>
      <c r="J55" s="27" t="s">
        <v>279</v>
      </c>
    </row>
    <row r="56" spans="1:10" x14ac:dyDescent="0.25">
      <c r="A56" s="15" t="s">
        <v>75</v>
      </c>
      <c r="B56" s="25" t="s">
        <v>76</v>
      </c>
      <c r="C56" s="15"/>
      <c r="D56" s="15"/>
      <c r="E56" s="25"/>
      <c r="F56" s="25"/>
      <c r="G56" s="25"/>
      <c r="H56" s="25"/>
      <c r="I56" s="27" t="s">
        <v>225</v>
      </c>
      <c r="J56" s="27" t="s">
        <v>279</v>
      </c>
    </row>
    <row r="57" spans="1:10" x14ac:dyDescent="0.25">
      <c r="A57" s="15" t="s">
        <v>77</v>
      </c>
      <c r="B57" s="25" t="s">
        <v>78</v>
      </c>
      <c r="C57" s="15"/>
      <c r="D57" s="15"/>
      <c r="E57" s="25"/>
      <c r="F57" s="25"/>
      <c r="G57" s="25"/>
      <c r="H57" s="25"/>
      <c r="I57" s="27" t="s">
        <v>226</v>
      </c>
      <c r="J57" s="27" t="s">
        <v>279</v>
      </c>
    </row>
    <row r="58" spans="1:10" x14ac:dyDescent="0.25">
      <c r="A58" s="15" t="s">
        <v>79</v>
      </c>
      <c r="B58" s="25" t="s">
        <v>80</v>
      </c>
      <c r="C58" s="15"/>
      <c r="D58" s="15"/>
      <c r="E58" s="25"/>
      <c r="F58" s="25"/>
      <c r="G58" s="25"/>
      <c r="H58" s="25"/>
      <c r="I58" s="27" t="s">
        <v>227</v>
      </c>
      <c r="J58" s="27" t="s">
        <v>282</v>
      </c>
    </row>
    <row r="59" spans="1:10" x14ac:dyDescent="0.25">
      <c r="A59" s="15" t="s">
        <v>81</v>
      </c>
      <c r="B59" s="25" t="s">
        <v>82</v>
      </c>
      <c r="C59" s="15"/>
      <c r="D59" s="15"/>
      <c r="E59" s="25"/>
      <c r="F59" s="25"/>
      <c r="G59" s="25"/>
      <c r="H59" s="25"/>
      <c r="I59" s="27" t="s">
        <v>228</v>
      </c>
      <c r="J59" s="27" t="s">
        <v>282</v>
      </c>
    </row>
    <row r="60" spans="1:10" x14ac:dyDescent="0.25">
      <c r="A60" s="15" t="s">
        <v>83</v>
      </c>
      <c r="B60" s="25" t="s">
        <v>84</v>
      </c>
      <c r="C60" s="15"/>
      <c r="D60" s="15"/>
      <c r="E60" s="25"/>
      <c r="F60" s="25"/>
      <c r="G60" s="25"/>
      <c r="H60" s="25"/>
      <c r="I60" s="27" t="s">
        <v>252</v>
      </c>
      <c r="J60" s="27" t="s">
        <v>283</v>
      </c>
    </row>
    <row r="61" spans="1:10" ht="30" x14ac:dyDescent="0.25">
      <c r="A61" s="15" t="s">
        <v>85</v>
      </c>
      <c r="B61" s="25" t="s">
        <v>86</v>
      </c>
      <c r="C61" s="15"/>
      <c r="D61" s="15"/>
      <c r="E61" s="25"/>
      <c r="F61" s="25"/>
      <c r="G61" s="25"/>
      <c r="H61" s="25"/>
      <c r="I61" s="27" t="s">
        <v>253</v>
      </c>
      <c r="J61" s="27" t="s">
        <v>283</v>
      </c>
    </row>
    <row r="62" spans="1:10" x14ac:dyDescent="0.25">
      <c r="A62" s="15" t="s">
        <v>87</v>
      </c>
      <c r="B62" s="29" t="s">
        <v>88</v>
      </c>
      <c r="C62" s="15">
        <v>1</v>
      </c>
      <c r="D62" s="15"/>
      <c r="E62" s="25" t="s">
        <v>34</v>
      </c>
      <c r="F62" s="26">
        <v>0</v>
      </c>
      <c r="G62" s="25">
        <f>IF(ISBLANK(F62),"", PRODUCT(C62,F62))</f>
        <v>0</v>
      </c>
      <c r="H62" s="27"/>
      <c r="I62" s="25"/>
      <c r="J62" s="25"/>
    </row>
    <row r="63" spans="1:10" x14ac:dyDescent="0.25">
      <c r="A63" s="15" t="s">
        <v>89</v>
      </c>
      <c r="B63" s="25" t="s">
        <v>90</v>
      </c>
      <c r="C63" s="15"/>
      <c r="D63" s="15"/>
      <c r="E63" s="25"/>
      <c r="F63" s="25"/>
      <c r="G63" s="25"/>
      <c r="H63" s="25"/>
      <c r="I63" s="27" t="s">
        <v>229</v>
      </c>
      <c r="J63" s="27" t="s">
        <v>278</v>
      </c>
    </row>
    <row r="64" spans="1:10" x14ac:dyDescent="0.25">
      <c r="A64" s="15" t="s">
        <v>91</v>
      </c>
      <c r="B64" s="25" t="s">
        <v>92</v>
      </c>
      <c r="C64" s="15"/>
      <c r="D64" s="15"/>
      <c r="E64" s="25"/>
      <c r="F64" s="25"/>
      <c r="G64" s="25"/>
      <c r="H64" s="25"/>
      <c r="I64" s="27" t="s">
        <v>230</v>
      </c>
      <c r="J64" s="27" t="s">
        <v>278</v>
      </c>
    </row>
    <row r="65" spans="1:10" x14ac:dyDescent="0.25">
      <c r="A65" s="15" t="s">
        <v>93</v>
      </c>
      <c r="B65" s="25" t="s">
        <v>94</v>
      </c>
      <c r="C65" s="15"/>
      <c r="D65" s="15"/>
      <c r="E65" s="25"/>
      <c r="F65" s="25"/>
      <c r="G65" s="25"/>
      <c r="H65" s="25"/>
      <c r="I65" s="27" t="s">
        <v>231</v>
      </c>
      <c r="J65" s="27" t="s">
        <v>278</v>
      </c>
    </row>
    <row r="66" spans="1:10" x14ac:dyDescent="0.25">
      <c r="A66" s="15" t="s">
        <v>95</v>
      </c>
      <c r="B66" s="25" t="s">
        <v>96</v>
      </c>
      <c r="C66" s="15"/>
      <c r="D66" s="15"/>
      <c r="E66" s="25"/>
      <c r="F66" s="25"/>
      <c r="G66" s="25"/>
      <c r="H66" s="25"/>
      <c r="I66" s="27" t="s">
        <v>232</v>
      </c>
      <c r="J66" s="27" t="s">
        <v>278</v>
      </c>
    </row>
    <row r="67" spans="1:10" x14ac:dyDescent="0.25">
      <c r="A67" s="15" t="s">
        <v>97</v>
      </c>
      <c r="B67" s="25" t="s">
        <v>98</v>
      </c>
      <c r="C67" s="15"/>
      <c r="D67" s="15"/>
      <c r="E67" s="25"/>
      <c r="F67" s="25"/>
      <c r="G67" s="25"/>
      <c r="H67" s="25"/>
      <c r="I67" s="27" t="s">
        <v>254</v>
      </c>
      <c r="J67" s="27" t="s">
        <v>278</v>
      </c>
    </row>
    <row r="68" spans="1:10" x14ac:dyDescent="0.25">
      <c r="A68" s="15" t="s">
        <v>99</v>
      </c>
      <c r="B68" s="29" t="s">
        <v>35</v>
      </c>
      <c r="C68" s="15">
        <v>1</v>
      </c>
      <c r="D68" s="15"/>
      <c r="E68" s="25" t="s">
        <v>34</v>
      </c>
      <c r="F68" s="26">
        <v>0</v>
      </c>
      <c r="G68" s="25">
        <f>IF(ISBLANK(F68),"", PRODUCT(C68,F68))</f>
        <v>0</v>
      </c>
      <c r="H68" s="27"/>
      <c r="I68" s="25"/>
      <c r="J68" s="25"/>
    </row>
    <row r="69" spans="1:10" x14ac:dyDescent="0.25">
      <c r="A69" s="15" t="s">
        <v>100</v>
      </c>
      <c r="B69" s="25" t="s">
        <v>101</v>
      </c>
      <c r="C69" s="15"/>
      <c r="D69" s="15"/>
      <c r="E69" s="25"/>
      <c r="F69" s="25"/>
      <c r="G69" s="25"/>
      <c r="H69" s="25"/>
      <c r="I69" s="27" t="s">
        <v>255</v>
      </c>
      <c r="J69" s="27" t="s">
        <v>285</v>
      </c>
    </row>
    <row r="70" spans="1:10" x14ac:dyDescent="0.25">
      <c r="A70" s="15" t="s">
        <v>102</v>
      </c>
      <c r="B70" s="25" t="s">
        <v>36</v>
      </c>
      <c r="C70" s="15"/>
      <c r="D70" s="15"/>
      <c r="E70" s="25"/>
      <c r="F70" s="25"/>
      <c r="G70" s="25"/>
      <c r="H70" s="25"/>
      <c r="I70" s="27" t="s">
        <v>246</v>
      </c>
      <c r="J70" s="27" t="s">
        <v>285</v>
      </c>
    </row>
    <row r="71" spans="1:10" x14ac:dyDescent="0.25">
      <c r="A71" s="15" t="s">
        <v>103</v>
      </c>
      <c r="B71" s="25" t="s">
        <v>104</v>
      </c>
      <c r="C71" s="15"/>
      <c r="D71" s="15"/>
      <c r="E71" s="25"/>
      <c r="F71" s="25"/>
      <c r="G71" s="25"/>
      <c r="H71" s="25"/>
      <c r="I71" s="27" t="s">
        <v>233</v>
      </c>
      <c r="J71" s="27" t="s">
        <v>285</v>
      </c>
    </row>
    <row r="72" spans="1:10" x14ac:dyDescent="0.25">
      <c r="A72" s="15" t="s">
        <v>105</v>
      </c>
      <c r="B72" s="25" t="s">
        <v>106</v>
      </c>
      <c r="C72" s="15"/>
      <c r="D72" s="15"/>
      <c r="E72" s="25"/>
      <c r="F72" s="25"/>
      <c r="G72" s="25"/>
      <c r="H72" s="25"/>
      <c r="I72" s="27" t="s">
        <v>234</v>
      </c>
      <c r="J72" s="27" t="s">
        <v>285</v>
      </c>
    </row>
    <row r="73" spans="1:10" x14ac:dyDescent="0.25">
      <c r="A73" s="15" t="s">
        <v>107</v>
      </c>
      <c r="B73" s="29" t="s">
        <v>108</v>
      </c>
      <c r="C73" s="15">
        <v>1</v>
      </c>
      <c r="D73" s="15"/>
      <c r="E73" s="25" t="s">
        <v>34</v>
      </c>
      <c r="F73" s="26">
        <v>0</v>
      </c>
      <c r="G73" s="25">
        <f>IF(ISBLANK(F73),"", PRODUCT(C73,F73))</f>
        <v>0</v>
      </c>
      <c r="H73" s="27"/>
      <c r="I73" s="25"/>
      <c r="J73" s="25"/>
    </row>
    <row r="74" spans="1:10" x14ac:dyDescent="0.25">
      <c r="A74" s="15" t="s">
        <v>109</v>
      </c>
      <c r="B74" s="25" t="s">
        <v>110</v>
      </c>
      <c r="C74" s="15"/>
      <c r="D74" s="15"/>
      <c r="E74" s="25"/>
      <c r="F74" s="25"/>
      <c r="G74" s="25"/>
      <c r="H74" s="25"/>
      <c r="I74" s="27" t="s">
        <v>235</v>
      </c>
      <c r="J74" s="27" t="s">
        <v>279</v>
      </c>
    </row>
    <row r="75" spans="1:10" ht="30" x14ac:dyDescent="0.25">
      <c r="A75" s="15" t="s">
        <v>111</v>
      </c>
      <c r="B75" s="25" t="s">
        <v>37</v>
      </c>
      <c r="C75" s="15"/>
      <c r="D75" s="15"/>
      <c r="E75" s="25"/>
      <c r="F75" s="25"/>
      <c r="G75" s="25"/>
      <c r="H75" s="25"/>
      <c r="I75" s="27" t="s">
        <v>209</v>
      </c>
      <c r="J75" s="27" t="s">
        <v>279</v>
      </c>
    </row>
    <row r="76" spans="1:10" x14ac:dyDescent="0.25">
      <c r="A76" s="15" t="s">
        <v>112</v>
      </c>
      <c r="B76" s="29" t="s">
        <v>113</v>
      </c>
      <c r="C76" s="15">
        <v>1</v>
      </c>
      <c r="D76" s="15"/>
      <c r="E76" s="25" t="s">
        <v>34</v>
      </c>
      <c r="F76" s="26">
        <v>0</v>
      </c>
      <c r="G76" s="25">
        <f>IF(ISBLANK(F76),"", PRODUCT(C76,F76))</f>
        <v>0</v>
      </c>
      <c r="H76" s="27"/>
      <c r="I76" s="25"/>
      <c r="J76" s="25"/>
    </row>
    <row r="77" spans="1:10" x14ac:dyDescent="0.25">
      <c r="A77" s="15" t="s">
        <v>114</v>
      </c>
      <c r="B77" s="25" t="s">
        <v>115</v>
      </c>
      <c r="C77" s="15"/>
      <c r="D77" s="15"/>
      <c r="E77" s="25"/>
      <c r="F77" s="25"/>
      <c r="G77" s="25"/>
      <c r="H77" s="25"/>
      <c r="I77" s="27" t="s">
        <v>247</v>
      </c>
      <c r="J77" s="27" t="s">
        <v>281</v>
      </c>
    </row>
    <row r="78" spans="1:10" x14ac:dyDescent="0.25">
      <c r="A78" s="15" t="s">
        <v>116</v>
      </c>
      <c r="B78" s="25" t="s">
        <v>117</v>
      </c>
      <c r="C78" s="15"/>
      <c r="D78" s="15"/>
      <c r="E78" s="25"/>
      <c r="F78" s="25"/>
      <c r="G78" s="25"/>
      <c r="H78" s="25"/>
      <c r="I78" s="27" t="s">
        <v>256</v>
      </c>
      <c r="J78" s="27" t="s">
        <v>286</v>
      </c>
    </row>
    <row r="79" spans="1:10" x14ac:dyDescent="0.25">
      <c r="A79" s="15" t="s">
        <v>118</v>
      </c>
      <c r="B79" s="25" t="s">
        <v>40</v>
      </c>
      <c r="C79" s="15"/>
      <c r="D79" s="15"/>
      <c r="E79" s="25"/>
      <c r="F79" s="25"/>
      <c r="G79" s="25"/>
      <c r="H79" s="25"/>
      <c r="I79" s="27" t="s">
        <v>248</v>
      </c>
      <c r="J79" s="27" t="s">
        <v>284</v>
      </c>
    </row>
    <row r="80" spans="1:10" ht="45" x14ac:dyDescent="0.25">
      <c r="A80" s="15" t="s">
        <v>119</v>
      </c>
      <c r="B80" s="25" t="s">
        <v>120</v>
      </c>
      <c r="C80" s="15"/>
      <c r="D80" s="15"/>
      <c r="E80" s="25"/>
      <c r="F80" s="25"/>
      <c r="G80" s="25"/>
      <c r="H80" s="25"/>
      <c r="I80" s="27" t="s">
        <v>257</v>
      </c>
      <c r="J80" s="27" t="s">
        <v>281</v>
      </c>
    </row>
    <row r="81" spans="1:10" x14ac:dyDescent="0.25">
      <c r="A81" s="15" t="s">
        <v>121</v>
      </c>
      <c r="B81" s="25" t="s">
        <v>122</v>
      </c>
      <c r="C81" s="15"/>
      <c r="D81" s="15"/>
      <c r="E81" s="25"/>
      <c r="F81" s="25"/>
      <c r="G81" s="25"/>
      <c r="H81" s="25"/>
      <c r="I81" s="27" t="s">
        <v>258</v>
      </c>
      <c r="J81" s="27" t="s">
        <v>281</v>
      </c>
    </row>
    <row r="82" spans="1:10" x14ac:dyDescent="0.25">
      <c r="A82" s="15" t="s">
        <v>123</v>
      </c>
      <c r="B82" s="25" t="s">
        <v>124</v>
      </c>
      <c r="C82" s="15"/>
      <c r="D82" s="15"/>
      <c r="E82" s="25"/>
      <c r="F82" s="25"/>
      <c r="G82" s="25"/>
      <c r="H82" s="25"/>
      <c r="I82" s="27" t="s">
        <v>259</v>
      </c>
      <c r="J82" s="27" t="s">
        <v>281</v>
      </c>
    </row>
    <row r="83" spans="1:10" ht="30" x14ac:dyDescent="0.25">
      <c r="A83" s="15" t="s">
        <v>125</v>
      </c>
      <c r="B83" s="25" t="s">
        <v>126</v>
      </c>
      <c r="C83" s="15"/>
      <c r="D83" s="15"/>
      <c r="E83" s="25"/>
      <c r="F83" s="25"/>
      <c r="G83" s="25"/>
      <c r="H83" s="25"/>
      <c r="I83" s="27" t="s">
        <v>260</v>
      </c>
      <c r="J83" s="27" t="s">
        <v>281</v>
      </c>
    </row>
    <row r="84" spans="1:10" ht="30" x14ac:dyDescent="0.25">
      <c r="A84" s="15" t="s">
        <v>127</v>
      </c>
      <c r="B84" s="25" t="s">
        <v>128</v>
      </c>
      <c r="C84" s="15"/>
      <c r="D84" s="15"/>
      <c r="E84" s="25"/>
      <c r="F84" s="25"/>
      <c r="G84" s="25"/>
      <c r="H84" s="25"/>
      <c r="I84" s="27" t="s">
        <v>261</v>
      </c>
      <c r="J84" s="27" t="s">
        <v>287</v>
      </c>
    </row>
    <row r="85" spans="1:10" x14ac:dyDescent="0.25">
      <c r="A85" s="15" t="s">
        <v>129</v>
      </c>
      <c r="B85" s="25" t="s">
        <v>130</v>
      </c>
      <c r="C85" s="15"/>
      <c r="D85" s="15"/>
      <c r="E85" s="25"/>
      <c r="F85" s="25"/>
      <c r="G85" s="25"/>
      <c r="H85" s="25"/>
      <c r="I85" s="27" t="s">
        <v>262</v>
      </c>
      <c r="J85" s="27" t="s">
        <v>277</v>
      </c>
    </row>
    <row r="86" spans="1:10" x14ac:dyDescent="0.25">
      <c r="A86" s="15" t="s">
        <v>131</v>
      </c>
      <c r="B86" s="29" t="s">
        <v>132</v>
      </c>
      <c r="C86" s="15">
        <v>1</v>
      </c>
      <c r="D86" s="15"/>
      <c r="E86" s="25" t="s">
        <v>34</v>
      </c>
      <c r="F86" s="26">
        <v>0</v>
      </c>
      <c r="G86" s="25">
        <f>IF(ISBLANK(F86),"", PRODUCT(C86,F86))</f>
        <v>0</v>
      </c>
      <c r="H86" s="27"/>
      <c r="I86" s="25"/>
      <c r="J86" s="25"/>
    </row>
    <row r="87" spans="1:10" ht="30" x14ac:dyDescent="0.25">
      <c r="A87" s="15" t="s">
        <v>133</v>
      </c>
      <c r="B87" s="25" t="s">
        <v>134</v>
      </c>
      <c r="C87" s="15"/>
      <c r="D87" s="15"/>
      <c r="E87" s="25"/>
      <c r="F87" s="25"/>
      <c r="G87" s="25"/>
      <c r="H87" s="25"/>
      <c r="I87" s="27" t="s">
        <v>263</v>
      </c>
      <c r="J87" s="27" t="s">
        <v>277</v>
      </c>
    </row>
    <row r="88" spans="1:10" ht="30" x14ac:dyDescent="0.25">
      <c r="A88" s="15" t="s">
        <v>135</v>
      </c>
      <c r="B88" s="25" t="s">
        <v>136</v>
      </c>
      <c r="C88" s="15"/>
      <c r="D88" s="15"/>
      <c r="E88" s="25"/>
      <c r="F88" s="25"/>
      <c r="G88" s="25"/>
      <c r="H88" s="25"/>
      <c r="I88" s="27" t="s">
        <v>264</v>
      </c>
      <c r="J88" s="27" t="s">
        <v>289</v>
      </c>
    </row>
    <row r="89" spans="1:10" x14ac:dyDescent="0.25">
      <c r="A89" s="15" t="s">
        <v>137</v>
      </c>
      <c r="B89" s="25" t="s">
        <v>138</v>
      </c>
      <c r="C89" s="15"/>
      <c r="D89" s="15"/>
      <c r="E89" s="25"/>
      <c r="F89" s="25"/>
      <c r="G89" s="25"/>
      <c r="H89" s="25"/>
      <c r="I89" s="27" t="s">
        <v>236</v>
      </c>
      <c r="J89" s="27" t="s">
        <v>280</v>
      </c>
    </row>
    <row r="90" spans="1:10" x14ac:dyDescent="0.25">
      <c r="A90" s="15" t="s">
        <v>139</v>
      </c>
      <c r="B90" s="25" t="s">
        <v>140</v>
      </c>
      <c r="C90" s="15"/>
      <c r="D90" s="15"/>
      <c r="E90" s="25"/>
      <c r="F90" s="25"/>
      <c r="G90" s="25"/>
      <c r="H90" s="25"/>
      <c r="I90" s="27" t="s">
        <v>237</v>
      </c>
      <c r="J90" s="27" t="s">
        <v>280</v>
      </c>
    </row>
    <row r="91" spans="1:10" x14ac:dyDescent="0.25">
      <c r="A91" s="15" t="s">
        <v>141</v>
      </c>
      <c r="B91" s="25" t="s">
        <v>38</v>
      </c>
      <c r="C91" s="15"/>
      <c r="D91" s="15"/>
      <c r="E91" s="25"/>
      <c r="F91" s="25"/>
      <c r="G91" s="25"/>
      <c r="H91" s="25"/>
      <c r="I91" s="27" t="s">
        <v>210</v>
      </c>
      <c r="J91" s="27" t="s">
        <v>280</v>
      </c>
    </row>
    <row r="92" spans="1:10" x14ac:dyDescent="0.25">
      <c r="A92" s="15" t="s">
        <v>142</v>
      </c>
      <c r="B92" s="25" t="s">
        <v>143</v>
      </c>
      <c r="C92" s="15"/>
      <c r="D92" s="15"/>
      <c r="E92" s="25"/>
      <c r="F92" s="25"/>
      <c r="G92" s="25"/>
      <c r="H92" s="25"/>
      <c r="I92" s="27" t="s">
        <v>242</v>
      </c>
      <c r="J92" s="27" t="s">
        <v>290</v>
      </c>
    </row>
    <row r="93" spans="1:10" x14ac:dyDescent="0.25">
      <c r="A93" s="15" t="s">
        <v>144</v>
      </c>
      <c r="B93" s="25" t="s">
        <v>145</v>
      </c>
      <c r="C93" s="15"/>
      <c r="D93" s="15"/>
      <c r="E93" s="25"/>
      <c r="F93" s="25"/>
      <c r="G93" s="25"/>
      <c r="H93" s="25"/>
      <c r="I93" s="27" t="s">
        <v>211</v>
      </c>
      <c r="J93" s="27" t="s">
        <v>280</v>
      </c>
    </row>
    <row r="94" spans="1:10" x14ac:dyDescent="0.25">
      <c r="A94" s="15" t="s">
        <v>146</v>
      </c>
      <c r="B94" s="25" t="s">
        <v>39</v>
      </c>
      <c r="C94" s="15"/>
      <c r="D94" s="15"/>
      <c r="E94" s="25"/>
      <c r="F94" s="25"/>
      <c r="G94" s="25"/>
      <c r="H94" s="25"/>
      <c r="I94" s="27" t="s">
        <v>212</v>
      </c>
      <c r="J94" s="27" t="s">
        <v>280</v>
      </c>
    </row>
    <row r="95" spans="1:10" ht="30" x14ac:dyDescent="0.25">
      <c r="A95" s="15" t="s">
        <v>147</v>
      </c>
      <c r="B95" s="25" t="s">
        <v>148</v>
      </c>
      <c r="C95" s="15"/>
      <c r="D95" s="15"/>
      <c r="E95" s="25"/>
      <c r="F95" s="25"/>
      <c r="G95" s="25"/>
      <c r="H95" s="25"/>
      <c r="I95" s="27" t="s">
        <v>265</v>
      </c>
      <c r="J95" s="27" t="s">
        <v>288</v>
      </c>
    </row>
    <row r="96" spans="1:10" x14ac:dyDescent="0.25">
      <c r="A96" s="15" t="s">
        <v>149</v>
      </c>
      <c r="B96" s="25" t="s">
        <v>150</v>
      </c>
      <c r="C96" s="15"/>
      <c r="D96" s="15"/>
      <c r="E96" s="25"/>
      <c r="F96" s="25"/>
      <c r="G96" s="25"/>
      <c r="H96" s="25"/>
      <c r="I96" s="27" t="s">
        <v>214</v>
      </c>
      <c r="J96" s="27" t="s">
        <v>288</v>
      </c>
    </row>
    <row r="97" spans="1:10" x14ac:dyDescent="0.25">
      <c r="A97" s="15" t="s">
        <v>151</v>
      </c>
      <c r="B97" s="25" t="s">
        <v>152</v>
      </c>
      <c r="C97" s="15"/>
      <c r="D97" s="15"/>
      <c r="E97" s="25"/>
      <c r="F97" s="25"/>
      <c r="G97" s="25"/>
      <c r="H97" s="25"/>
      <c r="I97" s="27" t="s">
        <v>244</v>
      </c>
      <c r="J97" s="27" t="s">
        <v>288</v>
      </c>
    </row>
    <row r="98" spans="1:10" x14ac:dyDescent="0.25">
      <c r="A98" s="15" t="s">
        <v>153</v>
      </c>
      <c r="B98" s="25" t="s">
        <v>154</v>
      </c>
      <c r="C98" s="15"/>
      <c r="D98" s="15"/>
      <c r="E98" s="25"/>
      <c r="F98" s="25"/>
      <c r="G98" s="25"/>
      <c r="H98" s="25"/>
      <c r="I98" s="27" t="s">
        <v>266</v>
      </c>
      <c r="J98" s="27" t="s">
        <v>291</v>
      </c>
    </row>
    <row r="99" spans="1:10" x14ac:dyDescent="0.25">
      <c r="A99" s="15" t="s">
        <v>155</v>
      </c>
      <c r="B99" s="29" t="s">
        <v>156</v>
      </c>
      <c r="C99" s="15">
        <v>1</v>
      </c>
      <c r="D99" s="15"/>
      <c r="E99" s="25" t="s">
        <v>34</v>
      </c>
      <c r="F99" s="26">
        <v>0</v>
      </c>
      <c r="G99" s="25">
        <f>IF(ISBLANK(F99),"", PRODUCT(C99,F99))</f>
        <v>0</v>
      </c>
      <c r="H99" s="27"/>
      <c r="I99" s="25"/>
      <c r="J99" s="25"/>
    </row>
    <row r="100" spans="1:10" ht="75" x14ac:dyDescent="0.25">
      <c r="A100" s="15" t="s">
        <v>157</v>
      </c>
      <c r="B100" s="25" t="s">
        <v>158</v>
      </c>
      <c r="C100" s="15"/>
      <c r="D100" s="15"/>
      <c r="E100" s="25"/>
      <c r="F100" s="25"/>
      <c r="G100" s="25"/>
      <c r="H100" s="25"/>
      <c r="I100" s="27" t="s">
        <v>241</v>
      </c>
      <c r="J100" s="27" t="s">
        <v>292</v>
      </c>
    </row>
    <row r="101" spans="1:10" x14ac:dyDescent="0.25">
      <c r="A101" s="15" t="s">
        <v>159</v>
      </c>
      <c r="B101" s="25" t="s">
        <v>41</v>
      </c>
      <c r="C101" s="15"/>
      <c r="D101" s="15"/>
      <c r="E101" s="25"/>
      <c r="F101" s="25"/>
      <c r="G101" s="25"/>
      <c r="H101" s="25"/>
      <c r="I101" s="27"/>
      <c r="J101" s="27"/>
    </row>
    <row r="102" spans="1:10" x14ac:dyDescent="0.25">
      <c r="A102" s="15" t="s">
        <v>160</v>
      </c>
      <c r="B102" s="25" t="s">
        <v>161</v>
      </c>
      <c r="C102" s="15"/>
      <c r="D102" s="15"/>
      <c r="E102" s="25"/>
      <c r="F102" s="25"/>
      <c r="G102" s="25"/>
      <c r="H102" s="25"/>
      <c r="I102" s="27" t="s">
        <v>267</v>
      </c>
      <c r="J102" s="27" t="s">
        <v>278</v>
      </c>
    </row>
    <row r="103" spans="1:10" ht="105" x14ac:dyDescent="0.25">
      <c r="A103" s="15" t="s">
        <v>162</v>
      </c>
      <c r="B103" s="25" t="s">
        <v>163</v>
      </c>
      <c r="C103" s="15"/>
      <c r="D103" s="15"/>
      <c r="E103" s="25"/>
      <c r="F103" s="25"/>
      <c r="G103" s="25"/>
      <c r="H103" s="25"/>
      <c r="I103" s="27" t="s">
        <v>238</v>
      </c>
      <c r="J103" s="27" t="s">
        <v>304</v>
      </c>
    </row>
    <row r="104" spans="1:10" ht="90" x14ac:dyDescent="0.25">
      <c r="A104" s="15" t="s">
        <v>164</v>
      </c>
      <c r="B104" s="25" t="s">
        <v>42</v>
      </c>
      <c r="C104" s="15"/>
      <c r="D104" s="15"/>
      <c r="E104" s="25"/>
      <c r="F104" s="25"/>
      <c r="G104" s="25"/>
      <c r="H104" s="25"/>
      <c r="I104" s="27" t="s">
        <v>215</v>
      </c>
      <c r="J104" s="27" t="s">
        <v>304</v>
      </c>
    </row>
    <row r="105" spans="1:10" ht="135" x14ac:dyDescent="0.25">
      <c r="A105" s="15" t="s">
        <v>165</v>
      </c>
      <c r="B105" s="25" t="s">
        <v>43</v>
      </c>
      <c r="C105" s="15"/>
      <c r="D105" s="15"/>
      <c r="E105" s="25"/>
      <c r="F105" s="25"/>
      <c r="G105" s="25"/>
      <c r="H105" s="25"/>
      <c r="I105" s="27" t="s">
        <v>216</v>
      </c>
      <c r="J105" s="27" t="s">
        <v>304</v>
      </c>
    </row>
    <row r="106" spans="1:10" ht="90" x14ac:dyDescent="0.25">
      <c r="A106" s="15" t="s">
        <v>166</v>
      </c>
      <c r="B106" s="25" t="s">
        <v>167</v>
      </c>
      <c r="C106" s="15"/>
      <c r="D106" s="15"/>
      <c r="E106" s="25"/>
      <c r="F106" s="25"/>
      <c r="G106" s="25"/>
      <c r="H106" s="25"/>
      <c r="I106" s="27" t="s">
        <v>239</v>
      </c>
      <c r="J106" s="27" t="s">
        <v>304</v>
      </c>
    </row>
    <row r="107" spans="1:10" ht="30" x14ac:dyDescent="0.25">
      <c r="A107" s="15" t="s">
        <v>168</v>
      </c>
      <c r="B107" s="25" t="s">
        <v>44</v>
      </c>
      <c r="C107" s="15"/>
      <c r="D107" s="15"/>
      <c r="E107" s="25"/>
      <c r="F107" s="25"/>
      <c r="G107" s="25"/>
      <c r="H107" s="25"/>
      <c r="I107" s="27" t="s">
        <v>217</v>
      </c>
      <c r="J107" s="27" t="s">
        <v>304</v>
      </c>
    </row>
    <row r="108" spans="1:10" ht="45" x14ac:dyDescent="0.25">
      <c r="A108" s="15" t="s">
        <v>169</v>
      </c>
      <c r="B108" s="25" t="s">
        <v>45</v>
      </c>
      <c r="C108" s="15"/>
      <c r="D108" s="15"/>
      <c r="E108" s="25"/>
      <c r="F108" s="25"/>
      <c r="G108" s="25"/>
      <c r="H108" s="25"/>
      <c r="I108" s="27" t="s">
        <v>240</v>
      </c>
      <c r="J108" s="27" t="s">
        <v>307</v>
      </c>
    </row>
    <row r="109" spans="1:10" x14ac:dyDescent="0.25">
      <c r="A109" s="15" t="s">
        <v>170</v>
      </c>
      <c r="B109" s="29" t="s">
        <v>171</v>
      </c>
      <c r="C109" s="15"/>
      <c r="D109" s="30" t="s">
        <v>213</v>
      </c>
      <c r="E109" s="25"/>
      <c r="F109" s="25"/>
      <c r="G109" s="25"/>
      <c r="H109" s="25"/>
      <c r="I109" s="27"/>
      <c r="J109" s="27" t="s">
        <v>293</v>
      </c>
    </row>
    <row r="110" spans="1:10" x14ac:dyDescent="0.25">
      <c r="A110" s="15" t="s">
        <v>172</v>
      </c>
      <c r="B110" s="29" t="s">
        <v>173</v>
      </c>
      <c r="C110" s="15"/>
      <c r="D110" s="30" t="s">
        <v>213</v>
      </c>
      <c r="E110" s="25"/>
      <c r="F110" s="25"/>
      <c r="G110" s="25"/>
      <c r="H110" s="25"/>
      <c r="I110" s="27" t="s">
        <v>210</v>
      </c>
      <c r="J110" s="27" t="s">
        <v>280</v>
      </c>
    </row>
    <row r="111" spans="1:10" x14ac:dyDescent="0.25">
      <c r="A111" s="15" t="s">
        <v>174</v>
      </c>
      <c r="B111" s="29" t="s">
        <v>175</v>
      </c>
      <c r="C111" s="15"/>
      <c r="D111" s="30" t="s">
        <v>213</v>
      </c>
      <c r="E111" s="25"/>
      <c r="F111" s="25"/>
      <c r="G111" s="25"/>
      <c r="H111" s="25"/>
      <c r="I111" s="27" t="s">
        <v>212</v>
      </c>
      <c r="J111" s="27" t="s">
        <v>280</v>
      </c>
    </row>
    <row r="112" spans="1:10" x14ac:dyDescent="0.25">
      <c r="A112" s="15" t="s">
        <v>176</v>
      </c>
      <c r="B112" s="29" t="s">
        <v>177</v>
      </c>
      <c r="C112" s="15"/>
      <c r="D112" s="30" t="s">
        <v>245</v>
      </c>
      <c r="E112" s="25"/>
      <c r="F112" s="25"/>
      <c r="G112" s="25"/>
      <c r="H112" s="25"/>
      <c r="I112" s="27"/>
      <c r="J112" s="27"/>
    </row>
    <row r="113" spans="1:10" x14ac:dyDescent="0.25">
      <c r="A113" s="15" t="s">
        <v>178</v>
      </c>
      <c r="B113" s="29" t="s">
        <v>179</v>
      </c>
      <c r="C113" s="15"/>
      <c r="D113" s="30" t="s">
        <v>213</v>
      </c>
      <c r="E113" s="25"/>
      <c r="F113" s="25"/>
      <c r="G113" s="25"/>
      <c r="H113" s="25"/>
      <c r="I113" s="27" t="s">
        <v>243</v>
      </c>
      <c r="J113" s="27" t="s">
        <v>288</v>
      </c>
    </row>
    <row r="114" spans="1:10" ht="30" x14ac:dyDescent="0.25">
      <c r="A114" s="15" t="s">
        <v>180</v>
      </c>
      <c r="B114" s="29" t="s">
        <v>46</v>
      </c>
      <c r="C114" s="15"/>
      <c r="D114" s="30" t="s">
        <v>213</v>
      </c>
      <c r="E114" s="25"/>
      <c r="F114" s="25"/>
      <c r="G114" s="25"/>
      <c r="H114" s="25"/>
      <c r="I114" s="27"/>
      <c r="J114" s="27" t="s">
        <v>284</v>
      </c>
    </row>
    <row r="115" spans="1:10" x14ac:dyDescent="0.25">
      <c r="F115" s="24" t="s">
        <v>47</v>
      </c>
      <c r="G115" s="24">
        <f>IF((COUNT(C46:C114)&lt;&gt;COUNT(G46:G114)),"", ROUND(SUM(G46:G114),2))</f>
        <v>81800</v>
      </c>
      <c r="H115" s="28" t="str">
        <f>IF((COUNT(C46:C114)&lt;&gt;COUNT(G46:G114)),"Neužpildytos visų objektų kainos", "")</f>
        <v/>
      </c>
    </row>
    <row r="116" spans="1:10" ht="30" x14ac:dyDescent="0.25">
      <c r="D116" s="24" t="s">
        <v>48</v>
      </c>
      <c r="E116" s="27">
        <v>21</v>
      </c>
      <c r="F116" s="24" t="s">
        <v>49</v>
      </c>
      <c r="G116" s="24">
        <f>IF(OR(G115="",E116=""),"", ROUND(PRODUCT(E116,G115)/100,2))</f>
        <v>17178</v>
      </c>
      <c r="H116" s="28" t="str">
        <f>IF(E116="", "Nurodykite taikomą PVM dydį", "")</f>
        <v/>
      </c>
    </row>
    <row r="117" spans="1:10" x14ac:dyDescent="0.25">
      <c r="F117" s="24" t="s">
        <v>50</v>
      </c>
      <c r="G117" s="24">
        <f>IF(ISBLANK(G116), "", ROUND(SUM(G115:G116),2))</f>
        <v>98978</v>
      </c>
      <c r="H117" s="11"/>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7" t="s">
        <v>181</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6"/>
      <c r="B4" s="6"/>
      <c r="C4" s="6"/>
      <c r="D4" s="6"/>
      <c r="E4" s="6"/>
      <c r="F4" s="6"/>
      <c r="G4" s="6"/>
      <c r="H4" s="6"/>
      <c r="I4" s="6"/>
      <c r="J4" s="6"/>
    </row>
    <row r="5" spans="1:11" ht="48" customHeight="1" x14ac:dyDescent="0.25">
      <c r="A5" s="69" t="s">
        <v>182</v>
      </c>
      <c r="B5" s="52"/>
      <c r="C5" s="50" t="s">
        <v>183</v>
      </c>
      <c r="D5" s="51"/>
      <c r="E5" s="52"/>
      <c r="F5" s="50" t="s">
        <v>184</v>
      </c>
      <c r="G5" s="51"/>
      <c r="H5" s="52"/>
      <c r="I5" s="50" t="s">
        <v>185</v>
      </c>
      <c r="J5" s="52"/>
      <c r="K5" s="8" t="s">
        <v>186</v>
      </c>
    </row>
    <row r="6" spans="1:11" ht="48.95" customHeight="1" x14ac:dyDescent="0.25">
      <c r="A6" s="56" t="s">
        <v>294</v>
      </c>
      <c r="B6" s="55"/>
      <c r="C6" s="57" t="s">
        <v>294</v>
      </c>
      <c r="D6" s="54"/>
      <c r="E6" s="55"/>
      <c r="F6" s="57" t="s">
        <v>294</v>
      </c>
      <c r="G6" s="54"/>
      <c r="H6" s="55"/>
      <c r="I6" s="57" t="s">
        <v>294</v>
      </c>
      <c r="J6" s="55"/>
      <c r="K6" s="16" t="s">
        <v>294</v>
      </c>
    </row>
    <row r="7" spans="1:11" ht="48.95" customHeight="1" x14ac:dyDescent="0.25">
      <c r="A7" s="56"/>
      <c r="B7" s="55"/>
      <c r="C7" s="57"/>
      <c r="D7" s="54"/>
      <c r="E7" s="55"/>
      <c r="F7" s="57"/>
      <c r="G7" s="54"/>
      <c r="H7" s="55"/>
      <c r="I7" s="57"/>
      <c r="J7" s="55"/>
      <c r="K7" s="16"/>
    </row>
    <row r="8" spans="1:11" ht="48.95" customHeight="1" x14ac:dyDescent="0.25">
      <c r="A8" s="56"/>
      <c r="B8" s="55"/>
      <c r="C8" s="57"/>
      <c r="D8" s="54"/>
      <c r="E8" s="55"/>
      <c r="F8" s="57"/>
      <c r="G8" s="54"/>
      <c r="H8" s="55"/>
      <c r="I8" s="57"/>
      <c r="J8" s="55"/>
      <c r="K8" s="16"/>
    </row>
    <row r="9" spans="1:11" ht="48.95" customHeight="1" x14ac:dyDescent="0.25">
      <c r="A9" s="56"/>
      <c r="B9" s="55"/>
      <c r="C9" s="57"/>
      <c r="D9" s="54"/>
      <c r="E9" s="55"/>
      <c r="F9" s="57"/>
      <c r="G9" s="54"/>
      <c r="H9" s="55"/>
      <c r="I9" s="57"/>
      <c r="J9" s="55"/>
      <c r="K9" s="16"/>
    </row>
    <row r="10" spans="1:11" ht="48.95" customHeight="1" x14ac:dyDescent="0.25">
      <c r="A10" s="56"/>
      <c r="B10" s="55"/>
      <c r="C10" s="57"/>
      <c r="D10" s="54"/>
      <c r="E10" s="55"/>
      <c r="F10" s="57"/>
      <c r="G10" s="54"/>
      <c r="H10" s="55"/>
      <c r="I10" s="57"/>
      <c r="J10" s="55"/>
      <c r="K10" s="16"/>
    </row>
    <row r="11" spans="1:11" ht="48.95" customHeight="1" x14ac:dyDescent="0.25">
      <c r="A11" s="56"/>
      <c r="B11" s="55"/>
      <c r="C11" s="57"/>
      <c r="D11" s="54"/>
      <c r="E11" s="55"/>
      <c r="F11" s="57"/>
      <c r="G11" s="54"/>
      <c r="H11" s="55"/>
      <c r="I11" s="57"/>
      <c r="J11" s="55"/>
      <c r="K11" s="16"/>
    </row>
    <row r="12" spans="1:11" ht="48.95" customHeight="1" x14ac:dyDescent="0.25">
      <c r="A12" s="56"/>
      <c r="B12" s="55"/>
      <c r="C12" s="57"/>
      <c r="D12" s="54"/>
      <c r="E12" s="55"/>
      <c r="F12" s="57"/>
      <c r="G12" s="54"/>
      <c r="H12" s="55"/>
      <c r="I12" s="57"/>
      <c r="J12" s="55"/>
      <c r="K12" s="16"/>
    </row>
    <row r="13" spans="1:11" ht="48.95" customHeight="1" x14ac:dyDescent="0.25">
      <c r="A13" s="56"/>
      <c r="B13" s="55"/>
      <c r="C13" s="57"/>
      <c r="D13" s="54"/>
      <c r="E13" s="55"/>
      <c r="F13" s="57"/>
      <c r="G13" s="54"/>
      <c r="H13" s="55"/>
      <c r="I13" s="57"/>
      <c r="J13" s="55"/>
      <c r="K13" s="16"/>
    </row>
    <row r="14" spans="1:11" ht="48.95" customHeight="1" x14ac:dyDescent="0.25">
      <c r="A14" s="56"/>
      <c r="B14" s="55"/>
      <c r="C14" s="57"/>
      <c r="D14" s="54"/>
      <c r="E14" s="55"/>
      <c r="F14" s="57"/>
      <c r="G14" s="54"/>
      <c r="H14" s="55"/>
      <c r="I14" s="57"/>
      <c r="J14" s="55"/>
      <c r="K14" s="16"/>
    </row>
    <row r="15" spans="1:11" ht="48" customHeight="1" thickBot="1" x14ac:dyDescent="0.3">
      <c r="A15" s="75"/>
      <c r="B15" s="60"/>
      <c r="C15" s="58"/>
      <c r="D15" s="59"/>
      <c r="E15" s="60"/>
      <c r="F15" s="58"/>
      <c r="G15" s="59"/>
      <c r="H15" s="60"/>
      <c r="I15" s="58"/>
      <c r="J15" s="60"/>
      <c r="K15" s="17"/>
    </row>
    <row r="16" spans="1:11" ht="18.95" customHeight="1" x14ac:dyDescent="0.25">
      <c r="A16" s="9"/>
      <c r="B16" s="9"/>
      <c r="C16" s="9"/>
      <c r="D16" s="9"/>
      <c r="E16" s="9"/>
      <c r="F16" s="9"/>
      <c r="G16" s="9"/>
      <c r="H16" s="9"/>
      <c r="I16" s="9"/>
      <c r="J16" s="9"/>
      <c r="K16" s="10"/>
    </row>
    <row r="17" spans="1:11" ht="48.95" customHeight="1" x14ac:dyDescent="0.25">
      <c r="A17" s="63" t="s">
        <v>187</v>
      </c>
      <c r="B17" s="34"/>
      <c r="C17" s="34"/>
      <c r="D17" s="34"/>
      <c r="E17" s="34"/>
      <c r="F17" s="34"/>
      <c r="G17" s="34"/>
      <c r="H17" s="34"/>
      <c r="I17" s="34"/>
      <c r="J17" s="34"/>
      <c r="K17" s="34"/>
    </row>
    <row r="18" spans="1:11" ht="15.95" customHeight="1" thickBot="1" x14ac:dyDescent="0.3">
      <c r="A18" s="9"/>
      <c r="B18" s="9"/>
      <c r="C18" s="9"/>
      <c r="D18" s="9"/>
      <c r="E18" s="9"/>
      <c r="F18" s="9"/>
      <c r="G18" s="9"/>
      <c r="H18" s="9"/>
      <c r="I18" s="9"/>
      <c r="J18" s="9"/>
      <c r="K18" s="10"/>
    </row>
    <row r="19" spans="1:11" ht="48.95" customHeight="1" x14ac:dyDescent="0.25">
      <c r="A19" s="69" t="s">
        <v>25</v>
      </c>
      <c r="B19" s="52"/>
      <c r="C19" s="50" t="s">
        <v>183</v>
      </c>
      <c r="D19" s="51"/>
      <c r="E19" s="52"/>
      <c r="F19" s="50" t="s">
        <v>188</v>
      </c>
      <c r="G19" s="51"/>
      <c r="H19" s="52"/>
      <c r="I19" s="73" t="s">
        <v>185</v>
      </c>
      <c r="J19" s="74"/>
      <c r="K19" s="10"/>
    </row>
    <row r="20" spans="1:11" ht="48.95" customHeight="1" x14ac:dyDescent="0.25">
      <c r="A20" s="56" t="s">
        <v>294</v>
      </c>
      <c r="B20" s="55"/>
      <c r="C20" s="57" t="s">
        <v>294</v>
      </c>
      <c r="D20" s="54"/>
      <c r="E20" s="55"/>
      <c r="F20" s="57" t="s">
        <v>294</v>
      </c>
      <c r="G20" s="54"/>
      <c r="H20" s="55"/>
      <c r="I20" s="48" t="s">
        <v>294</v>
      </c>
      <c r="J20" s="49"/>
      <c r="K20" s="10"/>
    </row>
    <row r="21" spans="1:11" ht="48.95" customHeight="1" x14ac:dyDescent="0.25">
      <c r="A21" s="56"/>
      <c r="B21" s="55"/>
      <c r="C21" s="57"/>
      <c r="D21" s="54"/>
      <c r="E21" s="55"/>
      <c r="F21" s="57"/>
      <c r="G21" s="54"/>
      <c r="H21" s="55"/>
      <c r="I21" s="48"/>
      <c r="J21" s="49"/>
      <c r="K21" s="10"/>
    </row>
    <row r="22" spans="1:11" ht="48.95" customHeight="1" x14ac:dyDescent="0.25">
      <c r="A22" s="56"/>
      <c r="B22" s="55"/>
      <c r="C22" s="57"/>
      <c r="D22" s="54"/>
      <c r="E22" s="55"/>
      <c r="F22" s="57"/>
      <c r="G22" s="54"/>
      <c r="H22" s="55"/>
      <c r="I22" s="48"/>
      <c r="J22" s="49"/>
      <c r="K22" s="10"/>
    </row>
    <row r="23" spans="1:11" ht="48.95" customHeight="1" x14ac:dyDescent="0.25">
      <c r="A23" s="56"/>
      <c r="B23" s="55"/>
      <c r="C23" s="57"/>
      <c r="D23" s="54"/>
      <c r="E23" s="55"/>
      <c r="F23" s="57"/>
      <c r="G23" s="54"/>
      <c r="H23" s="55"/>
      <c r="I23" s="48"/>
      <c r="J23" s="49"/>
      <c r="K23" s="10"/>
    </row>
    <row r="24" spans="1:11" ht="48.95" customHeight="1" x14ac:dyDescent="0.25">
      <c r="A24" s="56"/>
      <c r="B24" s="55"/>
      <c r="C24" s="57"/>
      <c r="D24" s="54"/>
      <c r="E24" s="55"/>
      <c r="F24" s="57"/>
      <c r="G24" s="54"/>
      <c r="H24" s="55"/>
      <c r="I24" s="48"/>
      <c r="J24" s="49"/>
      <c r="K24" s="10"/>
    </row>
    <row r="25" spans="1:11" ht="48.95" customHeight="1" x14ac:dyDescent="0.25">
      <c r="A25" s="56"/>
      <c r="B25" s="55"/>
      <c r="C25" s="57"/>
      <c r="D25" s="54"/>
      <c r="E25" s="55"/>
      <c r="F25" s="57"/>
      <c r="G25" s="54"/>
      <c r="H25" s="55"/>
      <c r="I25" s="48"/>
      <c r="J25" s="49"/>
      <c r="K25" s="10"/>
    </row>
    <row r="26" spans="1:11" ht="48.95" customHeight="1" x14ac:dyDescent="0.25">
      <c r="A26" s="56"/>
      <c r="B26" s="55"/>
      <c r="C26" s="57"/>
      <c r="D26" s="54"/>
      <c r="E26" s="55"/>
      <c r="F26" s="57"/>
      <c r="G26" s="54"/>
      <c r="H26" s="55"/>
      <c r="I26" s="48"/>
      <c r="J26" s="49"/>
      <c r="K26" s="10"/>
    </row>
    <row r="27" spans="1:11" ht="48.95" customHeight="1" x14ac:dyDescent="0.25">
      <c r="A27" s="56"/>
      <c r="B27" s="55"/>
      <c r="C27" s="57"/>
      <c r="D27" s="54"/>
      <c r="E27" s="55"/>
      <c r="F27" s="57"/>
      <c r="G27" s="54"/>
      <c r="H27" s="55"/>
      <c r="I27" s="48"/>
      <c r="J27" s="49"/>
      <c r="K27" s="10"/>
    </row>
    <row r="28" spans="1:11" ht="48.95" customHeight="1" x14ac:dyDescent="0.25">
      <c r="A28" s="56"/>
      <c r="B28" s="55"/>
      <c r="C28" s="57"/>
      <c r="D28" s="54"/>
      <c r="E28" s="55"/>
      <c r="F28" s="57"/>
      <c r="G28" s="54"/>
      <c r="H28" s="55"/>
      <c r="I28" s="48"/>
      <c r="J28" s="49"/>
      <c r="K28" s="10"/>
    </row>
    <row r="29" spans="1:11" ht="48.95" customHeight="1" x14ac:dyDescent="0.25">
      <c r="A29" s="56"/>
      <c r="B29" s="55"/>
      <c r="C29" s="57"/>
      <c r="D29" s="54"/>
      <c r="E29" s="55"/>
      <c r="F29" s="57"/>
      <c r="G29" s="54"/>
      <c r="H29" s="55"/>
      <c r="I29" s="48"/>
      <c r="J29" s="49"/>
      <c r="K29" s="10"/>
    </row>
    <row r="31" spans="1:11" ht="33" customHeight="1" x14ac:dyDescent="0.25">
      <c r="A31" s="71"/>
      <c r="B31" s="34"/>
      <c r="C31" s="34"/>
      <c r="D31" s="34"/>
      <c r="E31" s="34"/>
      <c r="F31" s="34"/>
      <c r="G31" s="34"/>
      <c r="H31" s="34"/>
      <c r="I31" s="34"/>
      <c r="J31" s="34"/>
    </row>
    <row r="33" spans="1:10" ht="15.95" customHeight="1" x14ac:dyDescent="0.25">
      <c r="A33" s="61" t="s">
        <v>189</v>
      </c>
      <c r="B33" s="34"/>
      <c r="C33" s="34"/>
      <c r="D33" s="34"/>
      <c r="E33" s="34"/>
      <c r="F33" s="34"/>
      <c r="G33" s="34"/>
      <c r="H33" s="34"/>
      <c r="I33" s="34"/>
      <c r="J33" s="34"/>
    </row>
    <row r="34" spans="1:10" ht="15.95" customHeight="1" thickBot="1" x14ac:dyDescent="0.3"/>
    <row r="35" spans="1:10" ht="15.95" customHeight="1" x14ac:dyDescent="0.25">
      <c r="A35" s="7" t="s">
        <v>24</v>
      </c>
      <c r="B35" s="76" t="s">
        <v>190</v>
      </c>
      <c r="C35" s="51"/>
      <c r="D35" s="51"/>
      <c r="E35" s="51"/>
      <c r="F35" s="51"/>
      <c r="G35" s="52"/>
      <c r="H35" s="77" t="s">
        <v>191</v>
      </c>
      <c r="I35" s="51"/>
      <c r="J35" s="74"/>
    </row>
    <row r="36" spans="1:10" ht="48" customHeight="1" x14ac:dyDescent="0.25">
      <c r="A36" s="18" t="s">
        <v>192</v>
      </c>
      <c r="B36" s="53" t="s">
        <v>193</v>
      </c>
      <c r="C36" s="54"/>
      <c r="D36" s="54"/>
      <c r="E36" s="54"/>
      <c r="F36" s="54"/>
      <c r="G36" s="55"/>
      <c r="H36" s="62" t="s">
        <v>296</v>
      </c>
      <c r="I36" s="54"/>
      <c r="J36" s="49"/>
    </row>
    <row r="37" spans="1:10" ht="48" customHeight="1" x14ac:dyDescent="0.25">
      <c r="A37" s="18" t="s">
        <v>194</v>
      </c>
      <c r="B37" s="53" t="s">
        <v>195</v>
      </c>
      <c r="C37" s="54"/>
      <c r="D37" s="54"/>
      <c r="E37" s="54"/>
      <c r="F37" s="54"/>
      <c r="G37" s="55"/>
      <c r="H37" s="62" t="s">
        <v>245</v>
      </c>
      <c r="I37" s="54"/>
      <c r="J37" s="49"/>
    </row>
    <row r="38" spans="1:10" ht="48" customHeight="1" x14ac:dyDescent="0.25">
      <c r="A38" s="18" t="s">
        <v>196</v>
      </c>
      <c r="B38" s="53" t="s">
        <v>197</v>
      </c>
      <c r="C38" s="54"/>
      <c r="D38" s="54"/>
      <c r="E38" s="54"/>
      <c r="F38" s="54"/>
      <c r="G38" s="55"/>
      <c r="H38" s="62" t="s">
        <v>296</v>
      </c>
      <c r="I38" s="54"/>
      <c r="J38" s="49"/>
    </row>
    <row r="39" spans="1:10" ht="48" customHeight="1" x14ac:dyDescent="0.25">
      <c r="A39" s="18" t="s">
        <v>198</v>
      </c>
      <c r="B39" s="53" t="s">
        <v>199</v>
      </c>
      <c r="C39" s="54"/>
      <c r="D39" s="54"/>
      <c r="E39" s="54"/>
      <c r="F39" s="54"/>
      <c r="G39" s="55"/>
      <c r="H39" s="62" t="s">
        <v>303</v>
      </c>
      <c r="I39" s="54"/>
      <c r="J39" s="49"/>
    </row>
    <row r="40" spans="1:10" ht="48" customHeight="1" x14ac:dyDescent="0.25">
      <c r="A40" s="18" t="s">
        <v>200</v>
      </c>
      <c r="B40" s="53" t="s">
        <v>201</v>
      </c>
      <c r="C40" s="54"/>
      <c r="D40" s="54"/>
      <c r="E40" s="54"/>
      <c r="F40" s="54"/>
      <c r="G40" s="55"/>
      <c r="H40" s="62" t="s">
        <v>303</v>
      </c>
      <c r="I40" s="54"/>
      <c r="J40" s="49"/>
    </row>
    <row r="41" spans="1:10" ht="48" customHeight="1" x14ac:dyDescent="0.25">
      <c r="A41" s="19">
        <v>6</v>
      </c>
      <c r="B41" s="68" t="s">
        <v>297</v>
      </c>
      <c r="C41" s="54"/>
      <c r="D41" s="54"/>
      <c r="E41" s="54"/>
      <c r="F41" s="54"/>
      <c r="G41" s="55"/>
      <c r="H41" s="62" t="s">
        <v>245</v>
      </c>
      <c r="I41" s="54"/>
      <c r="J41" s="49"/>
    </row>
    <row r="42" spans="1:10" ht="48" customHeight="1" x14ac:dyDescent="0.25">
      <c r="A42" s="19">
        <v>7</v>
      </c>
      <c r="B42" s="68" t="s">
        <v>304</v>
      </c>
      <c r="C42" s="54"/>
      <c r="D42" s="54"/>
      <c r="E42" s="54"/>
      <c r="F42" s="54"/>
      <c r="G42" s="55"/>
      <c r="H42" s="62" t="s">
        <v>245</v>
      </c>
      <c r="I42" s="54"/>
      <c r="J42" s="49"/>
    </row>
    <row r="43" spans="1:10" ht="48" customHeight="1" x14ac:dyDescent="0.25">
      <c r="A43" s="19" t="s">
        <v>305</v>
      </c>
      <c r="B43" s="68" t="s">
        <v>306</v>
      </c>
      <c r="C43" s="54"/>
      <c r="D43" s="54"/>
      <c r="E43" s="54"/>
      <c r="F43" s="54"/>
      <c r="G43" s="55"/>
      <c r="H43" s="62" t="s">
        <v>298</v>
      </c>
      <c r="I43" s="54"/>
      <c r="J43" s="49"/>
    </row>
    <row r="44" spans="1:10" ht="48" customHeight="1" x14ac:dyDescent="0.25">
      <c r="A44" s="19">
        <v>10</v>
      </c>
      <c r="B44" s="68" t="s">
        <v>302</v>
      </c>
      <c r="C44" s="54"/>
      <c r="D44" s="54"/>
      <c r="E44" s="54"/>
      <c r="F44" s="54"/>
      <c r="G44" s="55"/>
      <c r="H44" s="62" t="s">
        <v>245</v>
      </c>
      <c r="I44" s="54"/>
      <c r="J44" s="49"/>
    </row>
    <row r="45" spans="1:10" ht="48" customHeight="1" x14ac:dyDescent="0.25">
      <c r="A45" s="19">
        <v>11</v>
      </c>
      <c r="B45" s="68" t="s">
        <v>300</v>
      </c>
      <c r="C45" s="54"/>
      <c r="D45" s="54"/>
      <c r="E45" s="54"/>
      <c r="F45" s="54"/>
      <c r="G45" s="55"/>
      <c r="H45" s="62" t="s">
        <v>301</v>
      </c>
      <c r="I45" s="54"/>
      <c r="J45" s="49"/>
    </row>
    <row r="46" spans="1:10" ht="48.95" customHeight="1" thickBot="1" x14ac:dyDescent="0.3">
      <c r="A46" s="20">
        <v>12</v>
      </c>
      <c r="B46" s="78" t="s">
        <v>299</v>
      </c>
      <c r="C46" s="59"/>
      <c r="D46" s="59"/>
      <c r="E46" s="59"/>
      <c r="F46" s="59"/>
      <c r="G46" s="60"/>
      <c r="H46" s="64" t="s">
        <v>245</v>
      </c>
      <c r="I46" s="65"/>
      <c r="J46" s="66"/>
    </row>
    <row r="48" spans="1:10" ht="102" customHeight="1" x14ac:dyDescent="0.25">
      <c r="A48" s="71" t="s">
        <v>202</v>
      </c>
      <c r="B48" s="34"/>
      <c r="C48" s="34"/>
      <c r="D48" s="34"/>
      <c r="E48" s="34"/>
      <c r="F48" s="34"/>
      <c r="G48" s="34"/>
      <c r="H48" s="34"/>
      <c r="I48" s="34"/>
      <c r="J48" s="34"/>
    </row>
    <row r="51" spans="1:10" x14ac:dyDescent="0.25">
      <c r="A51" s="70" t="s">
        <v>203</v>
      </c>
      <c r="B51" s="34"/>
      <c r="C51" s="34"/>
      <c r="D51" s="34"/>
      <c r="E51" s="72" t="s">
        <v>276</v>
      </c>
      <c r="F51" s="34"/>
      <c r="G51" s="34"/>
      <c r="H51" s="34"/>
      <c r="I51" s="34"/>
      <c r="J51" s="34"/>
    </row>
    <row r="53" spans="1:10" x14ac:dyDescent="0.25">
      <c r="A53" s="70" t="s">
        <v>204</v>
      </c>
      <c r="B53" s="34"/>
      <c r="C53" s="34"/>
      <c r="D53" s="34"/>
      <c r="E53" s="72" t="s">
        <v>274</v>
      </c>
      <c r="F53" s="34"/>
      <c r="G53" s="34"/>
      <c r="H53" s="34"/>
      <c r="I53" s="34"/>
      <c r="J53" s="34"/>
    </row>
    <row r="100" spans="1:1" ht="15.75" x14ac:dyDescent="0.25">
      <c r="A100" t="s">
        <v>205</v>
      </c>
    </row>
  </sheetData>
  <sheetProtection sheet="1"/>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A29:B29"/>
    <mergeCell ref="B42:G42"/>
    <mergeCell ref="H46:J46"/>
    <mergeCell ref="F21:H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6:E6"/>
    <mergeCell ref="C28:E28"/>
    <mergeCell ref="A24:B24"/>
    <mergeCell ref="I11:J11"/>
    <mergeCell ref="F25:H25"/>
    <mergeCell ref="C9:E9"/>
    <mergeCell ref="A17:K17"/>
    <mergeCell ref="A22:B22"/>
    <mergeCell ref="F23:H23"/>
    <mergeCell ref="F13:H13"/>
    <mergeCell ref="I26:J26"/>
    <mergeCell ref="F22:H22"/>
    <mergeCell ref="A7:B7"/>
    <mergeCell ref="I25:J25"/>
    <mergeCell ref="C23:E23"/>
    <mergeCell ref="I21:J21"/>
    <mergeCell ref="F20:H20"/>
    <mergeCell ref="H36:J36"/>
    <mergeCell ref="C29:E29"/>
    <mergeCell ref="A23:B23"/>
    <mergeCell ref="C14:E14"/>
    <mergeCell ref="A13:B13"/>
    <mergeCell ref="H39:J39"/>
    <mergeCell ref="B36:G36"/>
    <mergeCell ref="F10:H10"/>
    <mergeCell ref="F14:H14"/>
    <mergeCell ref="I29:J29"/>
    <mergeCell ref="I27:J27"/>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2025-10-08T15:41:21Z</cp:lastPrinted>
  <dcterms:created xsi:type="dcterms:W3CDTF">2023-04-04T12:16:45Z</dcterms:created>
  <dcterms:modified xsi:type="dcterms:W3CDTF">2026-02-16T21:25:00Z</dcterms:modified>
</cp:coreProperties>
</file>