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valakeviciute\Desktop\2026 01\!NEW\"/>
    </mc:Choice>
  </mc:AlternateContent>
  <xr:revisionPtr revIDLastSave="0" documentId="8_{AFE2CFC8-9994-4EF8-A2BA-A17CD8DF9559}" xr6:coauthVersionLast="47" xr6:coauthVersionMax="47" xr10:uidLastSave="{00000000-0000-0000-0000-000000000000}"/>
  <bookViews>
    <workbookView xWindow="7050" yWindow="2235" windowWidth="19860" windowHeight="11295" xr2:uid="{00000000-000D-0000-FFFF-FFFF00000000}"/>
  </bookViews>
  <sheets>
    <sheet name="Pasiūlymas" sheetId="1" r:id="rId1"/>
    <sheet name="Bendrieji reikalavimai" sheetId="2" r:id="rId2"/>
    <sheet name="Subtiekėjai ir priedai"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XGsVNdLq3rcbuihgnbzkgsTETr8fvCcT8tV7Lr2cENY="/>
    </ext>
  </extLst>
</workbook>
</file>

<file path=xl/calcChain.xml><?xml version="1.0" encoding="utf-8"?>
<calcChain xmlns="http://schemas.openxmlformats.org/spreadsheetml/2006/main">
  <c r="F100" i="1" l="1"/>
  <c r="F101" i="1" s="1"/>
  <c r="C38" i="1"/>
  <c r="C54" i="1"/>
  <c r="C50" i="1"/>
  <c r="C46" i="1"/>
  <c r="C42" i="1"/>
  <c r="G198" i="1"/>
  <c r="F165" i="1"/>
  <c r="F157" i="1"/>
  <c r="F197" i="1" s="1"/>
  <c r="F198" i="1" s="1"/>
  <c r="F199" i="1" s="1"/>
  <c r="G143" i="1"/>
  <c r="G142" i="1"/>
  <c r="F142" i="1"/>
  <c r="F143" i="1" s="1"/>
  <c r="F144" i="1" s="1"/>
  <c r="F133" i="1"/>
  <c r="G119" i="1"/>
  <c r="F114" i="1"/>
  <c r="G118" i="1" s="1"/>
  <c r="G100" i="1"/>
  <c r="F90" i="1"/>
  <c r="F59" i="1"/>
  <c r="G21" i="1"/>
  <c r="G99" i="1" l="1"/>
  <c r="F99" i="1"/>
  <c r="G197" i="1"/>
  <c r="F118" i="1"/>
  <c r="F119" i="1" s="1"/>
  <c r="F120" i="1" s="1"/>
</calcChain>
</file>

<file path=xl/sharedStrings.xml><?xml version="1.0" encoding="utf-8"?>
<sst xmlns="http://schemas.openxmlformats.org/spreadsheetml/2006/main" count="420" uniqueCount="315">
  <si>
    <t>PIRKIMO SĄLYGŲ PRIEDAS "PASIŪLYMO FORMA"</t>
  </si>
  <si>
    <t>PACIENTO GYVYBINIŲ FUNKCIJŲ MONITORIAI IR CENTRINĖS MONITORAVIMO STOTYS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</si>
  <si>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</si>
  <si>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</si>
  <si>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</si>
  <si>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</si>
  <si>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</si>
  <si>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</si>
  <si>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</si>
  <si>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</si>
  <si>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</si>
  <si>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</si>
  <si>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</si>
  <si>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</si>
  <si>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</si>
  <si>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</si>
  <si>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</si>
  <si>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</si>
  <si>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</si>
  <si>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</si>
  <si>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</si>
  <si>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</si>
  <si>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</si>
  <si>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</si>
  <si>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</si>
  <si>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</si>
  <si>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</si>
  <si>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PACIENTO GYVYBINIŲ FUNKCIJŲ MONITORIAI IR CENTRINĖ MONITORAVIMO STOTIS</t>
  </si>
  <si>
    <t>Tiekėjo pasiūlymas pagal pirkimo sąlygų kriterijų: tiekėjo siūloma įranga gali, bet neprivalo turėti šioje skiltyje nurodytą (-us) techninių parametrų pranašumą (-us). Tiekėjo pasiūlyta įranga, atitinkanti visus privalomus techninės specifikacijos reikalavimus, nurodytus žemiau esančios lentelės punktuose Nr. 1.1.1-1.1.25 (imtinai), pagal šiuos techninių parametrų pranašumo kriterijus bus vertinama konkretaus pirkimo sąlygų 3 priede „Kokybės kriterijai ir jų vertinimas“ nustatyta tvarka ir sąlygomis, skiriant balus.</t>
  </si>
  <si>
    <t>Siūlomos techninės charakteristikos ir atitikimo techniniams reikalavimams patvirtinimas su nuoroda į kartu su pasiūlymu pateikto dokumento puslapį</t>
  </si>
  <si>
    <t>Tiekėjo pasiūlymas pagal pirkimo sąlygų kriterijų:</t>
  </si>
  <si>
    <t>KT1.1.</t>
  </si>
  <si>
    <t>Įrangos papildoma funkcija</t>
  </si>
  <si>
    <t>Ne</t>
  </si>
  <si>
    <t>/pildo tiekėjas/</t>
  </si>
  <si>
    <t>KT1.1. balo reikšmė (Taip/Ne)</t>
  </si>
  <si>
    <t>KT1.2.</t>
  </si>
  <si>
    <t>Taip</t>
  </si>
  <si>
    <t>KT1.2. balo reikšmė (Taip/Ne)</t>
  </si>
  <si>
    <t>KT1.3.</t>
  </si>
  <si>
    <t>KT1.3. balo reikšmė (Taip/Ne)</t>
  </si>
  <si>
    <t>KT1.4.</t>
  </si>
  <si>
    <t>KT1.4. balo reikšmė (Taip/Ne)</t>
  </si>
  <si>
    <t>KT1.5.</t>
  </si>
  <si>
    <t>KT1.5. balo reikšmė (Taip/Ne)</t>
  </si>
  <si>
    <t>Tiekėjo pasiūlymas:</t>
  </si>
  <si>
    <t>Nr.</t>
  </si>
  <si>
    <t>Pavadinimas</t>
  </si>
  <si>
    <t>Kiekis</t>
  </si>
  <si>
    <t>Mato vienetas</t>
  </si>
  <si>
    <t>Kaina be PVM, Eur</t>
  </si>
  <si>
    <t>Suma be PVM, Eur</t>
  </si>
  <si>
    <t>Gamintojas, modelis</t>
  </si>
  <si>
    <t>Siūlomos techninės charakteristikos ir atitikimo techniniams reikalavimams patvirtinimas su nuoroda į kartu su pasiūlymu pateikto dokumento puslapį ir dokumentą.</t>
  </si>
  <si>
    <t>1.</t>
  </si>
  <si>
    <t>Paciento gyvybinių funkcijų monitoriai ir centrinė monitoravimo stotis</t>
  </si>
  <si>
    <t>1.1.</t>
  </si>
  <si>
    <t>Transportinis paciento modulis</t>
  </si>
  <si>
    <t>vnt.</t>
  </si>
  <si>
    <t>Mindray, BeneVision N1</t>
  </si>
  <si>
    <r>
      <rPr>
        <sz val="11"/>
        <color theme="1"/>
        <rFont val="Calibri"/>
        <family val="2"/>
      </rPr>
      <t xml:space="preserve">Mindray, BeneVision N1 Transportinis monitorius.
</t>
    </r>
    <r>
      <rPr>
        <sz val="11"/>
        <color rgb="FFFF00FF"/>
        <rFont val="Calibri"/>
        <family val="2"/>
      </rPr>
      <t xml:space="preserve">Prekių aprašymo psl. Nr.: 1.
</t>
    </r>
  </si>
  <si>
    <t>1.1.1.</t>
  </si>
  <si>
    <t>Transportinis paciento modulis turi būti sukomplektuotas, kad užtikrintų duomenų perdavimą, modulio maitinimą ir komunikaciją su centrine monitoravimo stotimi</t>
  </si>
  <si>
    <t>1.1.2.</t>
  </si>
  <si>
    <t>Transportinio monitoriaus ekranas: 1. Spalvotas, skystųjų kristalų (LCD arba lygiavertis), lietimui jautrus 2. Ekrano įstrižainė ≥ 5.5“ 3. Ekrano raiška ≥ 640 x 240 4. Vienu metu ekrane gali būti vaizduojamos ≥ 3 kreivės</t>
  </si>
  <si>
    <r>
      <rPr>
        <sz val="11"/>
        <color theme="1"/>
        <rFont val="Calibri"/>
        <family val="2"/>
      </rPr>
      <t xml:space="preserve">Transportinio monitoriaus ekranas: 
1. Spalvotas, LCD , lietimui jautrus 
</t>
    </r>
    <r>
      <rPr>
        <sz val="11"/>
        <color rgb="FFFF00FF"/>
        <rFont val="Calibri"/>
        <family val="2"/>
      </rPr>
      <t>Prekių aprašymo psl. Nr.: 1.</t>
    </r>
    <r>
      <rPr>
        <sz val="11"/>
        <color theme="1"/>
        <rFont val="Calibri"/>
        <family val="2"/>
      </rPr>
      <t xml:space="preserve">
2. Ekrano įstrižainė 5.5“
</t>
    </r>
    <r>
      <rPr>
        <sz val="11"/>
        <color rgb="FFFF00FF"/>
        <rFont val="Calibri"/>
        <family val="2"/>
      </rPr>
      <t>Prekių aprašymo psl. Nr.: 1.</t>
    </r>
    <r>
      <rPr>
        <sz val="11"/>
        <color theme="1"/>
        <rFont val="Calibri"/>
        <family val="2"/>
      </rPr>
      <t xml:space="preserve">
3. Ekrano raiška 1280 x 720
</t>
    </r>
    <r>
      <rPr>
        <sz val="11"/>
        <color rgb="FFFF00FF"/>
        <rFont val="Calibri"/>
        <family val="2"/>
      </rPr>
      <t>Prekių aprašymo psl. Nr.: 1.</t>
    </r>
    <r>
      <rPr>
        <sz val="11"/>
        <color theme="1"/>
        <rFont val="Calibri"/>
        <family val="2"/>
      </rPr>
      <t xml:space="preserve">
4. Vienu metu ekrane gali būti vaizduojama 13 kreivių.
</t>
    </r>
    <r>
      <rPr>
        <sz val="11"/>
        <color rgb="FFFF00FF"/>
        <rFont val="Calibri"/>
        <family val="2"/>
      </rPr>
      <t xml:space="preserve">Prekių aprašymo psl. Nr.: 1.
</t>
    </r>
  </si>
  <si>
    <t>1.1.3.</t>
  </si>
  <si>
    <t>Vidinis maitinimo šaltinis (akumuliatorius); modulio veikimo laikas, maitinant iš šio vieno akumuliatoriaus ≥ 240 min.</t>
  </si>
  <si>
    <r>
      <rPr>
        <sz val="11"/>
        <color theme="1"/>
        <rFont val="Calibri"/>
        <family val="2"/>
      </rPr>
      <t xml:space="preserve">Vidinis maitinimo šaltinis (akumuliatorius); modulio veikimo laikas, maitinant iš šio vieno akumuliatoriaus 300 min.
</t>
    </r>
    <r>
      <rPr>
        <sz val="11"/>
        <color rgb="FFFF00FF"/>
        <rFont val="Calibri"/>
        <family val="2"/>
      </rPr>
      <t>Gamintojo Deklaracija.</t>
    </r>
    <r>
      <rPr>
        <sz val="11"/>
        <color theme="1"/>
        <rFont val="Calibri"/>
        <family val="2"/>
      </rPr>
      <t xml:space="preserve">
</t>
    </r>
    <r>
      <rPr>
        <sz val="11"/>
        <color rgb="FFFF00FF"/>
        <rFont val="Calibri"/>
        <family val="2"/>
      </rPr>
      <t>Prekių aprašymo psl. Nr.: 11.</t>
    </r>
    <r>
      <rPr>
        <sz val="11"/>
        <color theme="1"/>
        <rFont val="Calibri"/>
        <family val="2"/>
      </rPr>
      <t xml:space="preserve">
</t>
    </r>
  </si>
  <si>
    <t>1.1.4.</t>
  </si>
  <si>
    <t>Transportinio monitoriaus registruojami parametrai:1. EKG 2. Širdies susitraukimų dažnis (ŠSD)3. Kvėpavimas 4. SpO2 5. Temperatūra 6. Neinvazinis kraujospūdis7. Invazinis kraujospūdis (2 kanalai)</t>
  </si>
  <si>
    <t>1.1.5.</t>
  </si>
  <si>
    <t>Reikalavimai EKG/kvėpavimo kanalui:</t>
  </si>
  <si>
    <t>1.1.6.</t>
  </si>
  <si>
    <t>EKG derivacijų kanalai ne mažiau nei trys: I, II, III</t>
  </si>
  <si>
    <t>1.1.7.</t>
  </si>
  <si>
    <t>ŠSD matavimo ribos ne siauriau 20-300 k/min</t>
  </si>
  <si>
    <r>
      <rPr>
        <sz val="11"/>
        <color theme="1"/>
        <rFont val="Calibri"/>
        <family val="2"/>
      </rPr>
      <t xml:space="preserve">ŠSD matavimo ribos 15-350 k/min
</t>
    </r>
    <r>
      <rPr>
        <sz val="11"/>
        <color rgb="FFFF00FF"/>
        <rFont val="Calibri"/>
        <family val="2"/>
      </rPr>
      <t>Prekių aprašymo psl. Nr.: 1.</t>
    </r>
    <r>
      <rPr>
        <sz val="11"/>
        <color theme="1"/>
        <rFont val="Calibri"/>
        <family val="2"/>
      </rPr>
      <t xml:space="preserve">
</t>
    </r>
  </si>
  <si>
    <t>1.1.8.</t>
  </si>
  <si>
    <t>ST segmento matavimas</t>
  </si>
  <si>
    <r>
      <rPr>
        <sz val="11"/>
        <color theme="1"/>
        <rFont val="Calibri"/>
        <family val="2"/>
      </rPr>
      <t>ST segmento matavimas</t>
    </r>
    <r>
      <rPr>
        <sz val="11"/>
        <color rgb="FFFF00FF"/>
        <rFont val="Calibri"/>
        <family val="2"/>
      </rPr>
      <t xml:space="preserve">
Prekių aprašymo psl. Nr.: 1.</t>
    </r>
    <r>
      <rPr>
        <sz val="11"/>
        <color theme="1"/>
        <rFont val="Calibri"/>
        <family val="2"/>
      </rPr>
      <t xml:space="preserve">
</t>
    </r>
  </si>
  <si>
    <t>1.1.9.</t>
  </si>
  <si>
    <t>Kvėpavimo dažnio matavimo ribos ne siauriau 0-155 k/min</t>
  </si>
  <si>
    <r>
      <rPr>
        <sz val="11"/>
        <color theme="1"/>
        <rFont val="Calibri"/>
        <family val="2"/>
      </rPr>
      <t xml:space="preserve">Kvėpavimo dažnio matavimo ribos 0-200 k/min
</t>
    </r>
    <r>
      <rPr>
        <sz val="11"/>
        <color rgb="FFFF00FF"/>
        <rFont val="Calibri"/>
        <family val="2"/>
      </rPr>
      <t>Prekių aprašymo psl. Nr.: 1.</t>
    </r>
    <r>
      <rPr>
        <sz val="11"/>
        <color theme="1"/>
        <rFont val="Calibri"/>
        <family val="2"/>
      </rPr>
      <t xml:space="preserve">
</t>
    </r>
  </si>
  <si>
    <t>1.1.10.</t>
  </si>
  <si>
    <t>Būtinas apnėjos aptikimas, su galimybe koreguoti detekcijai skiriamą laiko intervalą</t>
  </si>
  <si>
    <r>
      <rPr>
        <sz val="11"/>
        <color theme="1"/>
        <rFont val="Calibri"/>
        <family val="2"/>
      </rPr>
      <t xml:space="preserve">Būtinas apnėjos aptikimas, su galimybe koreguoti detekcijai skiriamą laiko intervalą
</t>
    </r>
    <r>
      <rPr>
        <sz val="11"/>
        <color rgb="FFFF00FF"/>
        <rFont val="Calibri"/>
        <family val="2"/>
      </rPr>
      <t>Prekių aprašymo psl. Nr.: 1, 12.</t>
    </r>
    <r>
      <rPr>
        <sz val="11"/>
        <color theme="1"/>
        <rFont val="Calibri"/>
        <family val="2"/>
      </rPr>
      <t xml:space="preserve">
</t>
    </r>
  </si>
  <si>
    <t>1.1.11.</t>
  </si>
  <si>
    <t>Reikalavimai SpO2 kanalui:</t>
  </si>
  <si>
    <t>1.1.12.</t>
  </si>
  <si>
    <t>SpO2 matavimo diapazonas ne siauresnis nei 1 - 100 %</t>
  </si>
  <si>
    <r>
      <rPr>
        <sz val="11"/>
        <color theme="1"/>
        <rFont val="Calibri"/>
        <family val="2"/>
      </rPr>
      <t xml:space="preserve">SpO2 matavimo diapazonas 0 - 100 %
</t>
    </r>
    <r>
      <rPr>
        <sz val="11"/>
        <color rgb="FFFF00FF"/>
        <rFont val="Calibri"/>
        <family val="2"/>
      </rPr>
      <t>Prekių aprašymo psl. Nr.: 1.</t>
    </r>
    <r>
      <rPr>
        <sz val="11"/>
        <color theme="1"/>
        <rFont val="Calibri"/>
        <family val="2"/>
      </rPr>
      <t xml:space="preserve">
</t>
    </r>
  </si>
  <si>
    <t>1.1.13.</t>
  </si>
  <si>
    <t>SpO2 matavimo paklaida su komplektuojamu davikliu ≤ ± 2% SpO2 (diapazone 70% - 100%)</t>
  </si>
  <si>
    <r>
      <rPr>
        <sz val="11"/>
        <color theme="1"/>
        <rFont val="Calibri"/>
        <family val="2"/>
      </rPr>
      <t xml:space="preserve">SpO2 matavimo paklaida su komplektuojamu davikliu ± 2% SpO2 (diapazone 70% - 100%)
</t>
    </r>
    <r>
      <rPr>
        <sz val="11"/>
        <color rgb="FFFF00FF"/>
        <rFont val="Calibri"/>
        <family val="2"/>
      </rPr>
      <t>Prekių aprašymo psl. Nr.: 1.</t>
    </r>
    <r>
      <rPr>
        <sz val="11"/>
        <color theme="1"/>
        <rFont val="Calibri"/>
        <family val="2"/>
      </rPr>
      <t xml:space="preserve">
</t>
    </r>
  </si>
  <si>
    <t>1.1.14.</t>
  </si>
  <si>
    <t>Pulso matavimo ribos ne siauriau nei 30 – 230 k./min</t>
  </si>
  <si>
    <r>
      <rPr>
        <sz val="11"/>
        <color theme="1"/>
        <rFont val="Calibri"/>
        <family val="2"/>
      </rPr>
      <t xml:space="preserve">Pulso matavimo ribos 20 – 300 k./min
</t>
    </r>
    <r>
      <rPr>
        <sz val="11"/>
        <color rgb="FFFF00FF"/>
        <rFont val="Calibri"/>
        <family val="2"/>
      </rPr>
      <t>Prekių aprašymo psl. Nr.: 2.</t>
    </r>
    <r>
      <rPr>
        <sz val="11"/>
        <color theme="1"/>
        <rFont val="Calibri"/>
        <family val="2"/>
      </rPr>
      <t xml:space="preserve">
</t>
    </r>
  </si>
  <si>
    <t>1.1.15.</t>
  </si>
  <si>
    <t>Perfuzijos indekso matavimas</t>
  </si>
  <si>
    <r>
      <rPr>
        <sz val="11"/>
        <color theme="1"/>
        <rFont val="Calibri"/>
        <family val="2"/>
      </rPr>
      <t xml:space="preserve">Perfuzijos indekso matavimas
</t>
    </r>
    <r>
      <rPr>
        <sz val="11"/>
        <color rgb="FFFF00FF"/>
        <rFont val="Calibri"/>
        <family val="2"/>
      </rPr>
      <t xml:space="preserve">Prekių aprašymo psl. Nr.: 1.
</t>
    </r>
  </si>
  <si>
    <t>1.1.16.</t>
  </si>
  <si>
    <t>Reikalavimai temperatūros kanalui:</t>
  </si>
  <si>
    <t>1.1.17.</t>
  </si>
  <si>
    <t>Temperatūros matavimo diapazonas ne siauriau nei 0 - 45°C</t>
  </si>
  <si>
    <r>
      <rPr>
        <sz val="11"/>
        <color theme="1"/>
        <rFont val="Calibri"/>
        <family val="2"/>
      </rPr>
      <t xml:space="preserve">Temperatūros matavimo diapazonas 0 - 50°C
</t>
    </r>
    <r>
      <rPr>
        <sz val="11"/>
        <color rgb="FFFF00FF"/>
        <rFont val="Calibri"/>
        <family val="2"/>
      </rPr>
      <t>Prekių aprašymo psl. Nr.: 2.</t>
    </r>
    <r>
      <rPr>
        <sz val="11"/>
        <color theme="1"/>
        <rFont val="Calibri"/>
        <family val="2"/>
      </rPr>
      <t xml:space="preserve">
</t>
    </r>
  </si>
  <si>
    <t>1.1.18.</t>
  </si>
  <si>
    <t>Temperatūros matavimo paklaida ne daugiau nei 0,1 °C</t>
  </si>
  <si>
    <r>
      <rPr>
        <sz val="11"/>
        <color theme="1"/>
        <rFont val="Calibri"/>
        <family val="2"/>
      </rPr>
      <t xml:space="preserve">Temperatūros matavimo paklaida 0,1 °C
</t>
    </r>
    <r>
      <rPr>
        <sz val="11"/>
        <color rgb="FFFF00FF"/>
        <rFont val="Calibri"/>
        <family val="2"/>
      </rPr>
      <t>Prekių aprašymo psl. Nr.: 2.</t>
    </r>
    <r>
      <rPr>
        <sz val="11"/>
        <color theme="1"/>
        <rFont val="Calibri"/>
        <family val="2"/>
      </rPr>
      <t xml:space="preserve">
</t>
    </r>
  </si>
  <si>
    <t>1.1.19.</t>
  </si>
  <si>
    <t>Reikalavimai neinvazinio kraujospūdžio matavimo kanalui:</t>
  </si>
  <si>
    <t>1.1.20.</t>
  </si>
  <si>
    <t>Neinvazinio kraujo spaudimo matavimo metodas oscilometrinis arba lygiavertis</t>
  </si>
  <si>
    <r>
      <rPr>
        <sz val="11"/>
        <color theme="1"/>
        <rFont val="Calibri"/>
        <family val="2"/>
      </rPr>
      <t xml:space="preserve">Neinvazinio kraujo spaudimo matavimo metodas oscilometrinis
</t>
    </r>
    <r>
      <rPr>
        <sz val="11"/>
        <color rgb="FFFF00FF"/>
        <rFont val="Calibri"/>
        <family val="2"/>
      </rPr>
      <t>Prekių aprašymo psl. Nr.: 2.</t>
    </r>
    <r>
      <rPr>
        <sz val="11"/>
        <color theme="1"/>
        <rFont val="Calibri"/>
        <family val="2"/>
      </rPr>
      <t xml:space="preserve">
</t>
    </r>
  </si>
  <si>
    <t>1.1.21.</t>
  </si>
  <si>
    <t>Neinvazinio kraujo spaudimo matavimo diapazonas ne siauresnis nei 15 – 250 mmHg</t>
  </si>
  <si>
    <r>
      <rPr>
        <sz val="11"/>
        <color theme="1"/>
        <rFont val="Calibri"/>
        <family val="2"/>
      </rPr>
      <t xml:space="preserve">Neinvazinio kraujo spaudimo matavimo diapazonas 10 – 290 mmHg
</t>
    </r>
    <r>
      <rPr>
        <sz val="11"/>
        <color rgb="FFFF00FF"/>
        <rFont val="Calibri"/>
        <family val="2"/>
      </rPr>
      <t>Prekių aprašymo psl. Nr.: 2.</t>
    </r>
    <r>
      <rPr>
        <sz val="11"/>
        <color theme="1"/>
        <rFont val="Calibri"/>
        <family val="2"/>
      </rPr>
      <t xml:space="preserve">
</t>
    </r>
  </si>
  <si>
    <t>1.1.22.</t>
  </si>
  <si>
    <t>Darbo režimai ne mažiau kaip 3: rankinis, periodinis, STAT</t>
  </si>
  <si>
    <t>1.1.23.</t>
  </si>
  <si>
    <t>Reikalavimai invazinio kraujospūdžio matavimo kanalui:</t>
  </si>
  <si>
    <t>1.1.24.</t>
  </si>
  <si>
    <t>Invazinio kraujo spaudimo matavimo diapazonas ne siauresnis nei (-40) - (+340) mmHg</t>
  </si>
  <si>
    <r>
      <rPr>
        <sz val="11"/>
        <color theme="1"/>
        <rFont val="Calibri"/>
        <family val="2"/>
      </rPr>
      <t xml:space="preserve">Invazinio kraujo spaudimo matavimo diapazonas (-50) - (+360) mmHg
</t>
    </r>
    <r>
      <rPr>
        <sz val="11"/>
        <color rgb="FFFF00FF"/>
        <rFont val="Calibri"/>
        <family val="2"/>
      </rPr>
      <t>Prekių aprašymo psl. Nr.: 2.</t>
    </r>
    <r>
      <rPr>
        <sz val="11"/>
        <color theme="1"/>
        <rFont val="Calibri"/>
        <family val="2"/>
      </rPr>
      <t xml:space="preserve">
</t>
    </r>
  </si>
  <si>
    <t>1.1.25.</t>
  </si>
  <si>
    <t>Invazinio kraujo spaudimo matavimo paklaida ne daugiau ±4% arba ±4 mmHg</t>
  </si>
  <si>
    <t>1.1.26.</t>
  </si>
  <si>
    <t>Bendri reikalavimai transportiniams monitoriams:</t>
  </si>
  <si>
    <t>1.1.27.</t>
  </si>
  <si>
    <t>Transportinio monitoriaus svoris ≤ 2 kg</t>
  </si>
  <si>
    <r>
      <rPr>
        <sz val="11"/>
        <color theme="1"/>
        <rFont val="Calibri"/>
        <family val="2"/>
      </rPr>
      <t xml:space="preserve">Transportinio monitoriaus svoris 0.95 kg
</t>
    </r>
    <r>
      <rPr>
        <sz val="11"/>
        <color rgb="FFFF00FF"/>
        <rFont val="Calibri"/>
        <family val="2"/>
      </rPr>
      <t>Prekių aprašymo psl. Nr.: 1.</t>
    </r>
    <r>
      <rPr>
        <sz val="11"/>
        <color theme="1"/>
        <rFont val="Calibri"/>
        <family val="2"/>
      </rPr>
      <t xml:space="preserve">
</t>
    </r>
  </si>
  <si>
    <t>1.1.28.</t>
  </si>
  <si>
    <t>Monitoriaus LED (arba lygiaverčiai) indikatoriai:1. Skirtingų spalvų aliarmų indikatorius2. Baterijos statuso indikatorius</t>
  </si>
  <si>
    <r>
      <rPr>
        <sz val="11"/>
        <color theme="1"/>
        <rFont val="Calibri"/>
        <family val="2"/>
      </rPr>
      <t xml:space="preserve">Monitoriaus LED indikatoriai:
1. Skirtingų spalvų aliarmų indikatorius
</t>
    </r>
    <r>
      <rPr>
        <sz val="11"/>
        <color rgb="FFFF00FF"/>
        <rFont val="Calibri"/>
        <family val="2"/>
      </rPr>
      <t>Prekių aprašymo psl. Nr.: 3, 18, 19.</t>
    </r>
    <r>
      <rPr>
        <sz val="11"/>
        <color theme="1"/>
        <rFont val="Calibri"/>
        <family val="2"/>
      </rPr>
      <t xml:space="preserve">
2. Baterijos statuso indikatorius
</t>
    </r>
    <r>
      <rPr>
        <sz val="11"/>
        <color rgb="FFFF00FF"/>
        <rFont val="Calibri"/>
        <family val="2"/>
      </rPr>
      <t>Prekių aprašymo psl. Nr.: 17.</t>
    </r>
    <r>
      <rPr>
        <sz val="11"/>
        <color theme="1"/>
        <rFont val="Calibri"/>
        <family val="2"/>
      </rPr>
      <t xml:space="preserve">
</t>
    </r>
  </si>
  <si>
    <t>1.1.29.</t>
  </si>
  <si>
    <t>Monitorius jungiamas prie komplektuojamos centrinės stebėjimo stoties laidiniu (būtina standartinė RJ45 jungtis arba lygiavertė) ir belaidžiu būdu ir perduoda į ją visus monitoruojamus paciento gyvybinių funkcijų parametrus</t>
  </si>
  <si>
    <t>1.1.30.</t>
  </si>
  <si>
    <t>Komplektuojama su:1. EKG kabelis, 3 elektrodų – 1 vnt.;2. SpO2 daviklis, daugkartinio naudojimo, dedamas ant piršto, pateikiamas komplekte su jungiamuoju kabeliu – 1 vnt.;3. Manžetės, NIPB matavimui, daugkartinio naudojimo, pateikiamos komplekte su jungiamąja žarnele – 2 vnt. (dviejų skirtingų dydžių);4. Stemplinis/rektalinis temperatūros daviklis, daugkartinio naudojimo – 1 vnt.;5. Kabelis IBP matavimo daviklio prijungimui prie monitoriaus, daugkartinio naudojimo – 1 vnt.; 6. Krovimo stotelė ir priedais monitoriaus tvirtinimui prie lašelinės stovo - 1 vnt.;</t>
  </si>
  <si>
    <t>1.2.</t>
  </si>
  <si>
    <t>Centrinė monitoravimo stotis</t>
  </si>
  <si>
    <t>Mindray, BeneVision CMS</t>
  </si>
  <si>
    <t>1.2.1.</t>
  </si>
  <si>
    <t>Centrinė monitoravimo stotis turi sujungti gyvybinių funkcijų monitorius į informacinį tinklą</t>
  </si>
  <si>
    <t>1.2.2.</t>
  </si>
  <si>
    <t>Centrinės monitoravimo stoties monitoriuose realiame laike rodomos paciento monitorių fiksuojamų parametrų skaitinės reikšmės ir kreivės:1. Galimybė pajungti į vieną centrinę monitoravimo stotį ne mažiau kaip 16 pacientų2. Galimybė pasirinkti vaizduojamų ne mažiau 3 kreivių vienam ligoniui</t>
  </si>
  <si>
    <t>1.2.3.</t>
  </si>
  <si>
    <t>Būtina matavimo kreivių ir įvykių įvairiuose stebimuose kanaluose išsaugojimas vidinėje atmintyje, ne mažiau kaip 96 val. monitoravimo duomenų.</t>
  </si>
  <si>
    <t>1.2.4.</t>
  </si>
  <si>
    <t>Vaizdiniai ir garsiniai perspėjimo signalai</t>
  </si>
  <si>
    <t>1.2.5.</t>
  </si>
  <si>
    <t>Ataskaitų spausdinimas komplektuojamu prie centrinės monitoravimo stoties prijungtu spausdintuvu</t>
  </si>
  <si>
    <t>1.2.6.</t>
  </si>
  <si>
    <t>Vienu metu rodomų įrenginių skaičius ekrane ≥ 16 įrenginių</t>
  </si>
  <si>
    <t>1.2.7.</t>
  </si>
  <si>
    <t>Komplektuojama su visa bevielio ryšio tinklo įranga prijungti 1.1. pozicijoj įsigijamus transportinius gyvybinių funkcijų monitorius</t>
  </si>
  <si>
    <t>1.2.8.</t>
  </si>
  <si>
    <t>Bazinė centrinės monitoravimo stoties komplektacija:1. Kompiuteris su ekranu, kurio įstrižainė ≥ 21.5 colio, skiriamoji geba ≥ (1920x1080) taškų; 2. Klaviatūra, pelė ir papildomas ekranas (gali būti lietimui jautrus) – 1 kompl. 3. Lazerinis spausdintuvas – 1 vnt.4. Pakabinamas TV ≥ 55“ – 1 vnt.</t>
  </si>
  <si>
    <t>Suma be PVM</t>
  </si>
  <si>
    <t>Taikomas PVM dydis (%)</t>
  </si>
  <si>
    <t>PVM suma</t>
  </si>
  <si>
    <t>Suma su PVM</t>
  </si>
  <si>
    <t>Dalies biudžetas su PVM: 188000 Eur</t>
  </si>
  <si>
    <t>2. DALIS</t>
  </si>
  <si>
    <t>ŠIRDIES MINUTINIO TŪRIO MATAVIMO MODULIS</t>
  </si>
  <si>
    <t>Siūlomas garantinis terminas (ne mažiau kaip 24 mėn.) mėn.</t>
  </si>
  <si>
    <t>KT2.1.</t>
  </si>
  <si>
    <t>Siūlomas garantinis terminas</t>
  </si>
  <si>
    <t>KT2.1. balo reikšmė (Taip/Ne)</t>
  </si>
  <si>
    <t>2.</t>
  </si>
  <si>
    <t>Širdies minutinio tūrio matavimo modulis</t>
  </si>
  <si>
    <t>2.1.</t>
  </si>
  <si>
    <t>2.1.1.</t>
  </si>
  <si>
    <t>Modulis turi būti suderinamas su Philips MX550 paciento monitoravimo sistema</t>
  </si>
  <si>
    <t>2.1.2.</t>
  </si>
  <si>
    <t>Matuojami parametrai: 1.Pulsinės bangos kontūro analize paremtas širdies išmetimo funkcijos vertinimas (PICCO); 2. Širdies minutinis tūris (C.O.); 3. Bendri širdies diastoliniai tūriai (GEDV); 4. Susitraukimo tūris (SV); 5. Ekstravaskuliarinis plaučių skystis (EVLW); 6. Krūtinės ląstos kraujo tūris (ITBV)</t>
  </si>
  <si>
    <t>2.1.3.</t>
  </si>
  <si>
    <t>Komplektuojama su vienkartinių monitoravimo priemonių rinkiniu - ≥ 10 vnt.;</t>
  </si>
  <si>
    <t>Dalies biudžetas su PVM: 6000 Eur</t>
  </si>
  <si>
    <t>3. DALIS</t>
  </si>
  <si>
    <t>CENTRINĖ MONITORAVIMO STOTIS</t>
  </si>
  <si>
    <t>KT3.1.</t>
  </si>
  <si>
    <t>KT3.1. balo reikšmė (Taip/Ne)</t>
  </si>
  <si>
    <t>3.</t>
  </si>
  <si>
    <t>3.1.</t>
  </si>
  <si>
    <t>3.1.1.</t>
  </si>
  <si>
    <t>Centrinės monitorivimo stoties programinė įranga turi būti suderinama su turimais ligoninėje paciento monitoriais Philips MX550 ir Philips X3</t>
  </si>
  <si>
    <t>3.1.2.</t>
  </si>
  <si>
    <t>3.1.3.</t>
  </si>
  <si>
    <t>3.1.4.</t>
  </si>
  <si>
    <t>3.1.5.</t>
  </si>
  <si>
    <t>3.1.6.</t>
  </si>
  <si>
    <t>Ataskaitų spausdinimas komplektuojamu prie centrinės moni-toravimo stoties prijungtu spausdintuvu</t>
  </si>
  <si>
    <t>3.1.7.</t>
  </si>
  <si>
    <t>3.1.8.</t>
  </si>
  <si>
    <t>Bazinė centrinės monitoravimo stoties komplektacija:1. Kompiuteris su ekranu, kurio įstrižainė ≥ 21.5 colio, skiriamoji geba ≥ (1920x1080) taškų; 2. Klaviatūra, pelė ir papildomas ekranas (gali būti lietimui jautrus) – 1 kompl.; 3. Lazerinis spausdintuvas – 1 vnt.4. Pakabinamas TV ≥ 55“ – 1 vnt.</t>
  </si>
  <si>
    <t>Dalies biudžetas su PVM: 5000 Eur</t>
  </si>
  <si>
    <t>4. DALIS</t>
  </si>
  <si>
    <t>PACIENTO GYVYBINIŲ FUNKCIJŲ MONITORIUS SU INVAZINIO SLĖGIO MATAVIMU</t>
  </si>
  <si>
    <t>KT4.1.</t>
  </si>
  <si>
    <t>KT4.1. balo reikšmė (Taip/Ne)</t>
  </si>
  <si>
    <t>4.</t>
  </si>
  <si>
    <t>Paciento gyvybinių funkcijų monitorius su invazinio slėgio matavimu</t>
  </si>
  <si>
    <t>4.1.</t>
  </si>
  <si>
    <t>Paciento gyvybinių funkcijų monitorius</t>
  </si>
  <si>
    <t>4.1.1.</t>
  </si>
  <si>
    <t>Modulinis paciento gyvybinių funkcijų monitorius su galimybe praplėsti matavimų spektrą ateityje, tinkamas įvairaus amžiaus grupėms</t>
  </si>
  <si>
    <t>4.1.2.</t>
  </si>
  <si>
    <t>Monitoriaus konstrukcija: 1. Monitoriaus aušinimui nenaudojami ventiliatoriai;2. Standartinės USB jungtys ≥ 2 vnt.;3. Integruota standartinė tinklo jungtis RJ45 arba lygiavertė;4. Monitorius turi būti suderinamas su siūlomais transportiniais paciento moduliais;</t>
  </si>
  <si>
    <t>4.1.3.</t>
  </si>
  <si>
    <t>Ekranas:1. Spalvotas, skystųjų kristalų (LCD arba lygiavertis), lietimui jautrus 2. Ekrano įstrižainė ≥ 38 cm (15 colių) 3. Raiška ≥ (1024 x 768) taškų 4. Galimas skirtingų parametrų kreivių skaičius ekrane vienu metu ≥ 6</t>
  </si>
  <si>
    <t>4.1.4.</t>
  </si>
  <si>
    <t>Elektros maitinimo šaltinis: 230 V, 50 Hz</t>
  </si>
  <si>
    <t>4.1.5.</t>
  </si>
  <si>
    <t>Monitoriaus matuojamų parametrų atmintis: atminties trukmė ≥ 48 val. grafinės ir skaitmeninės informacijos</t>
  </si>
  <si>
    <t>4.1.6.</t>
  </si>
  <si>
    <t>4.1.7.</t>
  </si>
  <si>
    <t>Suderinama su turimos centrinės monitoravimo stoties programine įranga Center iX</t>
  </si>
  <si>
    <t>4.2.</t>
  </si>
  <si>
    <t>4.2.1.</t>
  </si>
  <si>
    <t>Mobilus (transportinis) gyvybinių funkcijų matavimo modulis:1. Modulis tvirtinamas modulinio paciento monitoriaus korpuse ir komplektuojamas su atskira transportinio monitoriaus stotele arba išorinėje tvirtinimo stotelėje, jungiant viena jungtimi;2. Bendra jungtis informacijos perdavimui ir maitinimui. Ne daugiau kaip 1 kabelis informacijai perduoti ir maitinti modulį;</t>
  </si>
  <si>
    <t>4.2.2.</t>
  </si>
  <si>
    <t>Transportinio monitoriaus ekranas:1. Spalvotas, skystųjų kristalų (LCD arba lygiavertis), lietimui jautrus 2. Ekrano įstrižainė ≥ 6“ 3. Ekrano raiška ≥ 640 x 240 4. Vienu metu ekrane gali būti vaizduojamos ≥ 3 kreivės 5. Vaizdo orientacija automatiškai keičiasi, priklausomai nuo monitoriaus orientacijos</t>
  </si>
  <si>
    <t>4.2.3.</t>
  </si>
  <si>
    <t>4.2.4.</t>
  </si>
  <si>
    <t>4.2.5.</t>
  </si>
  <si>
    <t>4.2.6.</t>
  </si>
  <si>
    <t>4.2.7.</t>
  </si>
  <si>
    <t>4.2.8.</t>
  </si>
  <si>
    <t>4.2.9.</t>
  </si>
  <si>
    <t>4.2.10.</t>
  </si>
  <si>
    <t>4.2.11.</t>
  </si>
  <si>
    <t>4.2.12.</t>
  </si>
  <si>
    <t>4.2.13.</t>
  </si>
  <si>
    <t>4.2.14.</t>
  </si>
  <si>
    <t>4.2.15.</t>
  </si>
  <si>
    <t>4.2.16.</t>
  </si>
  <si>
    <t>4.2.17.</t>
  </si>
  <si>
    <t>4.2.18.</t>
  </si>
  <si>
    <t>4.2.19.</t>
  </si>
  <si>
    <t>4.2.20.</t>
  </si>
  <si>
    <t>4.2.21.</t>
  </si>
  <si>
    <t>4.2.22.</t>
  </si>
  <si>
    <t>4.2.23.</t>
  </si>
  <si>
    <t>4.2.24.</t>
  </si>
  <si>
    <t>4.2.25.</t>
  </si>
  <si>
    <t>4.2.26.</t>
  </si>
  <si>
    <t>4.2.27.</t>
  </si>
  <si>
    <t>4.2.28.</t>
  </si>
  <si>
    <t>Monitoriaus LED (arba lygiaverčiai) indikatoriai:1.Skirtingų spalvų aliarmų indikatorius2. Baterijos statuso indikatorius</t>
  </si>
  <si>
    <t>4.2.29.</t>
  </si>
  <si>
    <t>Monitorius jungiamas prie komplektuojamos centrinės stebėjimo stoties laidiniu (būtina standartinė RJ45 jungtis arba lygiavertė) arba belaidžiu būdu ir perduoda į ją visus monitoruojamus paciento gyvybinių funkcijų parametrus</t>
  </si>
  <si>
    <t>4.2.30.</t>
  </si>
  <si>
    <t>Komplektuojama su:1. EKG kabelis, 3 elektrodų – 1 vnt.;2. SpO2 daviklis, daugkartinio naudojimo,dedamas ant piršto, pateikiamas komplekte su jungiamuoju kabeliu – 1 vnt.;3. Manžetės, NIPB matavimui, daugkartinio naudojimo, pateikiamos komplekte su jungiamąja žarnele – 2 vnt.(dviejų skirtingų dydžių);4. Stemplinis/rektalinis temperatūros daviklis, daugkartinio naudojimo – 1 vnt.;5. Kabelis IBP matavimo daviklio prijungimui prie monitoriaus, daugkartinio naudojimo – 1 vnt.;6. Vienkartinių priemonių komplektas IBP matavimui - 10 vnt.;</t>
  </si>
  <si>
    <t>4.2.31.</t>
  </si>
  <si>
    <t>Dalies biudžetas su PVM: 25000 Eur</t>
  </si>
  <si>
    <t>Bendrieji reikalavimai</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</si>
  <si>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Pateikti minimalūs reikalavimai. Tiekėjai gali siūlyti geresnių charakteristikų pirkimo objektą.</t>
  </si>
  <si>
    <r>
      <rPr>
        <b/>
        <sz val="10"/>
        <color theme="1"/>
        <rFont val="Calibri"/>
        <family val="2"/>
      </rPr>
      <t>Kartu su Pasiūlymu</t>
    </r>
    <r>
      <rPr>
        <sz val="10"/>
        <color theme="1"/>
        <rFont val="Calibri"/>
        <family val="2"/>
      </rPr>
      <t xml:space="preserve"> privaloma pateikti atitikimą techniniams reikalavimams (įrangos papildomos (-ų) funkcijos (-ų)- jei taikoma) patvirtinančią gamintojo dokumentaciją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</si>
  <si>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rPr>
        <sz val="10"/>
        <color theme="1"/>
        <rFont val="Calibri"/>
        <family val="2"/>
      </rPr>
      <t xml:space="preserve">Siūlomos prekės turi būti žymimos CE ženklu, kuris nurodo atitikimą svarbiausiems reikalavimams, keliamiems  pagal  Europos Parlamento ir Tarybos Reglamento (ES) 2017/745 nuostatas. </t>
    </r>
    <r>
      <rPr>
        <b/>
        <sz val="10"/>
        <color theme="1"/>
        <rFont val="Calibri"/>
        <family val="2"/>
      </rPr>
      <t>Kartu su prekėmis</t>
    </r>
    <r>
      <rPr>
        <sz val="10"/>
        <color theme="1"/>
        <rFont val="Calibri"/>
        <family val="2"/>
      </rPr>
      <t xml:space="preserve"> turi būti pateikta galiojančio CE sertifikato arba EB atitikties deklaracijos kopija originalo ir lietuvių kalba.                                                                                                                                                                                                                                        </t>
    </r>
  </si>
  <si>
    <t>[1 pirkimo daliai]</t>
  </si>
  <si>
    <t>Prekėms nustatomas Tiekėjo pasiūlytas Garantinis terminas - 24 mėn. Garantinis terminas, skaičiuojamas nuo Prekių perdavimo–priėmimo akto ar Sąskaitos (kai Prekių perdavimo–priėmimo aktas nėra pasirašomas) pasirašymo dienos.</t>
  </si>
  <si>
    <t>[2, 3, 4 pirkimo dalims]</t>
  </si>
  <si>
    <r>
      <rPr>
        <sz val="10"/>
        <color theme="1"/>
        <rFont val="Calibri"/>
        <family val="2"/>
      </rPr>
      <t xml:space="preserve">Prekėms nustatomas Tiekėjo pasiūlytas Garantinis terminas -               </t>
    </r>
    <r>
      <rPr>
        <i/>
        <sz val="10"/>
        <color theme="1"/>
        <rFont val="Calibri"/>
        <family val="2"/>
      </rPr>
      <t>[bus įrašomas pagal tiekėjo pasiūlymą, tačiau bet kokiu atveju ne trumpesnis kaip 24 (dvidešimt keturi) mėnesiai].</t>
    </r>
    <r>
      <rPr>
        <sz val="10"/>
        <color theme="1"/>
        <rFont val="Calibri"/>
        <family val="2"/>
      </rPr>
      <t xml:space="preserve"> Garantinis terminas, skaičiuojamas nuo Prekių perdavimo–priėmimo akto ar Sąskaitos (kai Prekių perdavimo–priėmimo aktas nėra pasirašomas) pasirašymo dienos.</t>
    </r>
  </si>
  <si>
    <t>Garantijos laikotarpiu Tiekėjas teisės aktų nustatyta tvarka neatlygintinai:
1. atlieka prekės techninę priežiūrą (įskaitant techninei priežiūrai atlikti reikalingas detales ir/arba medžiagas); 
2. atlieka garantijos sąlygas atitinkančių gedimų (jei jie nutiko naudojant įrangą pagal paskirtį, laikantis pateiktų instrukcijų bei nurodytų eksploatavimo sąlygų) šalinimą; 
3. atlieka techninės būklės patikrinimus pagal gamintojo reikalavimus/rekomendacijas; 
4. informuoja Pirkėją apie prevencinius veiksmus (jei tokių būtina imtis); 
5. teikia Pirkėjui išsamias konsultacijas ir paaiškinimus;
6. gedimo atveju atvyksta remontuoti ne vėliau kaip per 24 (dvidešimt keturias) valandas nuo pranešimo apie prekės gedimą gavimo į nurodytą el. paštą; 
7. kitus būtinus darbus ir/ar paslaugas, užtikrinant nepriekaištingą bei nepertraukiamą Prekių eksploataciją pagal taikytinus teisėtai galiojančius standartus.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</si>
  <si>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</si>
  <si>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</si>
  <si>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</si>
  <si>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</si>
  <si>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</si>
  <si>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</si>
  <si>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</si>
  <si>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</si>
  <si>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</si>
  <si>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</si>
  <si>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</si>
  <si>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</si>
  <si>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</si>
  <si>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</si>
  <si>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</si>
  <si>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</si>
  <si>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</si>
  <si>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</si>
  <si>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</si>
  <si>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</si>
  <si>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</si>
  <si>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</si>
  <si>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</si>
  <si>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</si>
  <si>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16031 2025-08-28 22:31:18</t>
  </si>
  <si>
    <r>
      <t xml:space="preserve">Chemiškai kietintas, braižymams ir užkratams atsparus transportinio modulio ekrano stiklas „Gorilla“ 
</t>
    </r>
    <r>
      <rPr>
        <b/>
        <i/>
        <sz val="11"/>
        <color theme="1"/>
        <rFont val="Times New Roman"/>
        <family val="1"/>
      </rPr>
      <t xml:space="preserve">Prekių aprašymo psl. Nr.: 1.
</t>
    </r>
  </si>
  <si>
    <r>
      <t xml:space="preserve">Transportinio paciento monitoriaus raiška 1280 x 720”
</t>
    </r>
    <r>
      <rPr>
        <b/>
        <i/>
        <sz val="11"/>
        <color theme="1"/>
        <rFont val="Times New Roman"/>
        <family val="1"/>
      </rPr>
      <t xml:space="preserve">Prekių aprašymo psl. Nr.: 1.
</t>
    </r>
  </si>
  <si>
    <r>
      <t xml:space="preserve">Transportinis paciento monitorius komplektuojami su aplinkos apšvietimo jutikliais automatiniam ryškumo nustatymui
</t>
    </r>
    <r>
      <rPr>
        <b/>
        <i/>
        <sz val="11"/>
        <color theme="1"/>
        <rFont val="Times New Roman"/>
        <family val="1"/>
      </rPr>
      <t xml:space="preserve">Prekių aprašymo psl. Nr.: 8.
</t>
    </r>
  </si>
  <si>
    <r>
      <t xml:space="preserve">Transportinis paciento modulis sukomplektuotas, kad užtikrintų duomenų perdavimą, modulio maitinimą ir komunikaciją su centrine monitoravimo stotimi
</t>
    </r>
    <r>
      <rPr>
        <sz val="11"/>
        <color rgb="FFFF00FF"/>
        <rFont val="Calibri"/>
        <family val="2"/>
      </rPr>
      <t>Prekių aprašymo psl. Nr.: 14, 44, 45</t>
    </r>
    <r>
      <rPr>
        <sz val="11"/>
        <color theme="1"/>
        <rFont val="Calibri"/>
        <family val="2"/>
      </rPr>
      <t xml:space="preserve">
</t>
    </r>
  </si>
  <si>
    <r>
      <t xml:space="preserve">EKG derivacijų kanalai trys: I, II, III.
</t>
    </r>
    <r>
      <rPr>
        <sz val="11"/>
        <color rgb="FFFF00FF"/>
        <rFont val="Calibri"/>
        <family val="2"/>
      </rPr>
      <t>Prekių aprašymo psl. Nr.: 1.</t>
    </r>
    <r>
      <rPr>
        <sz val="11"/>
        <color theme="1"/>
        <rFont val="Calibri"/>
        <family val="2"/>
      </rPr>
      <t xml:space="preserve">
</t>
    </r>
  </si>
  <si>
    <r>
      <t xml:space="preserve">Darbo režimai 4: rankinis, periodinis, STAT, sekos.
</t>
    </r>
    <r>
      <rPr>
        <sz val="11"/>
        <color rgb="FFFF00FF"/>
        <rFont val="Calibri"/>
        <family val="2"/>
      </rPr>
      <t>Prekių aprašymo psl. Nr.: 2.</t>
    </r>
    <r>
      <rPr>
        <sz val="11"/>
        <color theme="1"/>
        <rFont val="Calibri"/>
        <family val="2"/>
      </rPr>
      <t xml:space="preserve">
</t>
    </r>
  </si>
  <si>
    <r>
      <t xml:space="preserve">Invazinio kraujo spaudimo matavimo paklaida ± 1 mmHg ar ±2%
</t>
    </r>
    <r>
      <rPr>
        <sz val="11"/>
        <color rgb="FFFF00FF"/>
        <rFont val="Calibri"/>
        <family val="2"/>
      </rPr>
      <t>Prekių aprašymo psl. Nr.: 2.</t>
    </r>
    <r>
      <rPr>
        <sz val="11"/>
        <color theme="1"/>
        <rFont val="Calibri"/>
        <family val="2"/>
      </rPr>
      <t xml:space="preserve">
</t>
    </r>
  </si>
  <si>
    <r>
      <t>Monitorius jungiamas prie komplektuojamos centrinės stebėjimo stoties laidiniu (standartinė RJ45 jungtis) ir</t>
    </r>
    <r>
      <rPr>
        <sz val="11"/>
        <color rgb="FFFF0000"/>
        <rFont val="Calibri"/>
        <family val="2"/>
      </rPr>
      <t xml:space="preserve"> </t>
    </r>
    <r>
      <rPr>
        <sz val="11"/>
        <color theme="1"/>
        <rFont val="Calibri"/>
        <family val="2"/>
      </rPr>
      <t xml:space="preserve">belaidžiu būdu ir perduoda į ją visus monitoruojamus paciento gyvybinių funkcijų parametrus
</t>
    </r>
    <r>
      <rPr>
        <sz val="11"/>
        <color rgb="FFFF00FF"/>
        <rFont val="Calibri"/>
        <family val="2"/>
      </rPr>
      <t xml:space="preserve">Prekių aprašymo psl. Nr.: 4, 15, 16, 44.
</t>
    </r>
  </si>
  <si>
    <r>
      <t xml:space="preserve">Centrinė monitoravimo stotis sujungia gyvybinių funkcijų monitorius į informacinį tinklą
</t>
    </r>
    <r>
      <rPr>
        <sz val="11"/>
        <color rgb="FFFF00FF"/>
        <rFont val="Calibri"/>
        <family val="2"/>
      </rPr>
      <t>Prekių aprašymo psl. Nr.: 26, 50.</t>
    </r>
    <r>
      <rPr>
        <sz val="11"/>
        <color theme="1"/>
        <rFont val="Calibri"/>
        <family val="2"/>
      </rPr>
      <t xml:space="preserve">
</t>
    </r>
  </si>
  <si>
    <r>
      <t xml:space="preserve">Centrinės monitoravimo stoties monitoriuose realiame laike rodomos paciento monitorių fiksuojamų parametrų skaitinės reikšmės ir kreivės:
</t>
    </r>
    <r>
      <rPr>
        <b/>
        <sz val="11"/>
        <color rgb="FFFF66FF"/>
        <rFont val="Calibri"/>
        <family val="2"/>
      </rPr>
      <t>Prekių aprašymo psl. Nr.: 25, 51.</t>
    </r>
    <r>
      <rPr>
        <sz val="11"/>
        <color theme="1"/>
        <rFont val="Calibri"/>
        <family val="2"/>
      </rPr>
      <t xml:space="preserve">
1. Galimybė pajungti į vieną centrinę monitoravimo stotį 64 pacientus.
</t>
    </r>
    <r>
      <rPr>
        <sz val="11"/>
        <color rgb="FFFF00FF"/>
        <rFont val="Calibri"/>
        <family val="2"/>
      </rPr>
      <t>Prekių aprašymo psl. Nr.: 26, 30.</t>
    </r>
    <r>
      <rPr>
        <sz val="11"/>
        <color theme="1"/>
        <rFont val="Calibri"/>
        <family val="2"/>
      </rPr>
      <t xml:space="preserve">
2. Galimybė pasirinkti vaizduojamų 8 kreivių vienam ligoniui
</t>
    </r>
    <r>
      <rPr>
        <sz val="11"/>
        <color rgb="FFFF00FF"/>
        <rFont val="Calibri"/>
        <family val="2"/>
      </rPr>
      <t>Prekių aprašymo psl. Nr.: 26.</t>
    </r>
    <r>
      <rPr>
        <sz val="11"/>
        <color theme="1"/>
        <rFont val="Calibri"/>
        <family val="2"/>
      </rPr>
      <t xml:space="preserve">
</t>
    </r>
  </si>
  <si>
    <r>
      <t xml:space="preserve">Būtina matavimo kreivių ir įvykių įvairiuose stebimuose kanaluose išsaugojimas vidinėje atmintyje, 240 val. monitoravimo duomenų.
</t>
    </r>
    <r>
      <rPr>
        <sz val="11"/>
        <color rgb="FFFF00FF"/>
        <rFont val="Calibri"/>
        <family val="2"/>
      </rPr>
      <t xml:space="preserve">Prekių aprašymo psl. Nr.: 26.
</t>
    </r>
  </si>
  <si>
    <r>
      <t xml:space="preserve">Vaizdiniai ir garsiniai perspėjimo signalai
</t>
    </r>
    <r>
      <rPr>
        <sz val="11"/>
        <color rgb="FFFF00FF"/>
        <rFont val="Calibri"/>
        <family val="2"/>
      </rPr>
      <t>Prekių aprašymo psl. Nr.: 26.</t>
    </r>
    <r>
      <rPr>
        <sz val="11"/>
        <color theme="1"/>
        <rFont val="Calibri"/>
        <family val="2"/>
      </rPr>
      <t xml:space="preserve">
</t>
    </r>
  </si>
  <si>
    <r>
      <t xml:space="preserve">Ataskaitų spausdinimas komplektuojamu prie centrinės monitoravimo stoties prijungtu spausdintuvu
</t>
    </r>
    <r>
      <rPr>
        <sz val="11"/>
        <color rgb="FFFF00FF"/>
        <rFont val="Calibri"/>
        <family val="2"/>
      </rPr>
      <t>Prekių aprašymo psl. Nr.: 25, 26.</t>
    </r>
    <r>
      <rPr>
        <sz val="11"/>
        <color theme="1"/>
        <rFont val="Calibri"/>
        <family val="2"/>
      </rPr>
      <t xml:space="preserve">
</t>
    </r>
  </si>
  <si>
    <t>Gabas.</t>
  </si>
  <si>
    <r>
      <t xml:space="preserve">Komplektuojama su visa bevielio ryšio tinklo įranga prijungti 
1.1. pozicijoj įsigijamus transportinius gyvybinių funkcijų monitorius
</t>
    </r>
    <r>
      <rPr>
        <sz val="11"/>
        <color rgb="FFFF00FF"/>
        <rFont val="Calibri"/>
        <family val="2"/>
      </rPr>
      <t>Prekių aprašymo psl. Nr.: 26, 44.</t>
    </r>
    <r>
      <rPr>
        <sz val="11"/>
        <color theme="1"/>
        <rFont val="Calibri"/>
        <family val="2"/>
      </rPr>
      <t xml:space="preserve">
</t>
    </r>
  </si>
  <si>
    <r>
      <t xml:space="preserve">Bazinė centrinės monitoravimo stoties komplektacija:
1. Kompiuteris su ekranu, kurio įstrižainė  23,8 colio, skiriamoji geba 1920x1080 taškų; 
</t>
    </r>
    <r>
      <rPr>
        <sz val="11"/>
        <color rgb="FFFF00FF"/>
        <rFont val="Calibri"/>
        <family val="2"/>
      </rPr>
      <t>Prekių aprašymo psl. Nr.: 52, 53.</t>
    </r>
    <r>
      <rPr>
        <sz val="11"/>
        <color theme="1"/>
        <rFont val="Calibri"/>
        <family val="2"/>
      </rPr>
      <t xml:space="preserve">
2. Klaviatūra, pelė ir papildomas ekranas – 1 kompl. 
</t>
    </r>
    <r>
      <rPr>
        <sz val="11"/>
        <color rgb="FFFF00FF"/>
        <rFont val="Calibri"/>
        <family val="2"/>
      </rPr>
      <t>Prekių aprašymo psl. Nr.: 55, 56.</t>
    </r>
    <r>
      <rPr>
        <sz val="11"/>
        <color theme="1"/>
        <rFont val="Calibri"/>
        <family val="2"/>
      </rPr>
      <t xml:space="preserve">
3. Lazerinis spausdintuvas – 1 vnt.
</t>
    </r>
    <r>
      <rPr>
        <sz val="11"/>
        <color rgb="FFFF00FF"/>
        <rFont val="Calibri"/>
        <family val="2"/>
      </rPr>
      <t>Prekių aprašymo psl. Nr.:58.</t>
    </r>
    <r>
      <rPr>
        <sz val="11"/>
        <color theme="1"/>
        <rFont val="Calibri"/>
        <family val="2"/>
      </rPr>
      <t xml:space="preserve">
4. Pakabinamas TV 55“ – 1 vnt.
</t>
    </r>
    <r>
      <rPr>
        <sz val="11"/>
        <color rgb="FFFF00FF"/>
        <rFont val="Calibri"/>
        <family val="2"/>
      </rPr>
      <t>Prekių aprašymo psl. Nr.: 59.</t>
    </r>
    <r>
      <rPr>
        <sz val="11"/>
        <color theme="1"/>
        <rFont val="Calibri"/>
        <family val="2"/>
      </rPr>
      <t xml:space="preserve">
</t>
    </r>
  </si>
  <si>
    <r>
      <t xml:space="preserve">Keturių EKG derivacijų vienalaikė aritmijos analizė su ST segmento aptikimu, įskaitant reikalingus priedus
</t>
    </r>
    <r>
      <rPr>
        <b/>
        <i/>
        <sz val="11"/>
        <color theme="1"/>
        <rFont val="Times New Roman"/>
        <family val="1"/>
      </rPr>
      <t>Prekių aprašymo psl. Nr.: 1, 21, 39, 46.</t>
    </r>
  </si>
  <si>
    <t>Kaunas</t>
  </si>
  <si>
    <t>MP25-184</t>
  </si>
  <si>
    <t>UAB MedUS Medical</t>
  </si>
  <si>
    <t>Veiverių g. 153, LT-46417 Kaunas</t>
  </si>
  <si>
    <t>PVM mokėtojo kodas LT100015722414</t>
  </si>
  <si>
    <t>Luminor Bank AS, LT184010051005801448</t>
  </si>
  <si>
    <r>
      <t xml:space="preserve">Transportinio monitoriaus registruojami parametrai:
1. EKG 
</t>
    </r>
    <r>
      <rPr>
        <sz val="11"/>
        <color rgb="FFFF00FF"/>
        <rFont val="Calibri"/>
        <family val="2"/>
      </rPr>
      <t>Prekių aprašymo psl. Nr.: 1.</t>
    </r>
    <r>
      <rPr>
        <sz val="11"/>
        <color theme="1"/>
        <rFont val="Calibri"/>
        <family val="2"/>
      </rPr>
      <t xml:space="preserve">
2. Širdies susitraukimų dažnis (ŠSD)
</t>
    </r>
    <r>
      <rPr>
        <sz val="11"/>
        <color rgb="FFFF00FF"/>
        <rFont val="Calibri"/>
        <family val="2"/>
      </rPr>
      <t>Prekių aprašymo psl. Nr.: 1.</t>
    </r>
    <r>
      <rPr>
        <sz val="11"/>
        <color theme="1"/>
        <rFont val="Calibri"/>
        <family val="2"/>
      </rPr>
      <t xml:space="preserve">
3. Kvėpavimas 
</t>
    </r>
    <r>
      <rPr>
        <sz val="11"/>
        <color rgb="FFFF00FF"/>
        <rFont val="Calibri"/>
        <family val="2"/>
      </rPr>
      <t>Prekių aprašymo psl. Nr.: 1.</t>
    </r>
    <r>
      <rPr>
        <sz val="11"/>
        <color theme="1"/>
        <rFont val="Calibri"/>
        <family val="2"/>
      </rPr>
      <t xml:space="preserve">
4. SpO2 
</t>
    </r>
    <r>
      <rPr>
        <sz val="11"/>
        <color rgb="FFFF00FF"/>
        <rFont val="Calibri"/>
        <family val="2"/>
      </rPr>
      <t>Prekių aprašymo psl. Nr.: 1.</t>
    </r>
    <r>
      <rPr>
        <sz val="11"/>
        <color theme="1"/>
        <rFont val="Calibri"/>
        <family val="2"/>
      </rPr>
      <t xml:space="preserve">
5. Temperatūra 
</t>
    </r>
    <r>
      <rPr>
        <sz val="11"/>
        <color rgb="FFFF00FF"/>
        <rFont val="Calibri"/>
        <family val="2"/>
      </rPr>
      <t>Prekių aprašymo psl. Nr.: 2.</t>
    </r>
    <r>
      <rPr>
        <sz val="11"/>
        <color theme="1"/>
        <rFont val="Calibri"/>
        <family val="2"/>
      </rPr>
      <t xml:space="preserve">
6. Neinvazinis kraujospūdis
</t>
    </r>
    <r>
      <rPr>
        <sz val="11"/>
        <color rgb="FFFF00FF"/>
        <rFont val="Calibri"/>
        <family val="2"/>
      </rPr>
      <t>Prekių aprašymo psl. Nr.: 2.</t>
    </r>
    <r>
      <rPr>
        <sz val="11"/>
        <color theme="1"/>
        <rFont val="Calibri"/>
        <family val="2"/>
      </rPr>
      <t xml:space="preserve">
7. Invazinis kraujospūdis 2 kanalai.
</t>
    </r>
    <r>
      <rPr>
        <sz val="11"/>
        <color rgb="FFFF00FF"/>
        <rFont val="Calibri"/>
        <family val="2"/>
      </rPr>
      <t xml:space="preserve">Prekių aprašymo psl. Nr.: 2.
</t>
    </r>
  </si>
  <si>
    <r>
      <t xml:space="preserve">Komplektuojama su:
1. EKG kabelis, 3 elektrodų – 1 vnt.;
</t>
    </r>
    <r>
      <rPr>
        <sz val="11"/>
        <color rgb="FFFF00FF"/>
        <rFont val="Calibri"/>
        <family val="2"/>
      </rPr>
      <t>Prekių aprašymo psl. Nr.: 21.</t>
    </r>
    <r>
      <rPr>
        <sz val="11"/>
        <color theme="1"/>
        <rFont val="Calibri"/>
        <family val="2"/>
      </rPr>
      <t xml:space="preserve">
2. SpO2 daviklis, daugkartinio naudojimo, dedamas ant piršto, pateikiamas komplekte su jungiamuoju kabeliu – 1 vnt.;
</t>
    </r>
    <r>
      <rPr>
        <sz val="11"/>
        <color rgb="FFFF00FF"/>
        <rFont val="Calibri"/>
        <family val="2"/>
      </rPr>
      <t>Prekių aprašymo psl. Nr.: 22, 48.</t>
    </r>
    <r>
      <rPr>
        <sz val="11"/>
        <color theme="1"/>
        <rFont val="Calibri"/>
        <family val="2"/>
      </rPr>
      <t xml:space="preserve">
3. Manžetės, NIPB matavimui, daugkartinio naudojimo, pateikiamos komplekte su jungiamąja žarnele – 2 vnt. (dviejų skirtingų dydžių);
</t>
    </r>
    <r>
      <rPr>
        <sz val="11"/>
        <color rgb="FFFF00FF"/>
        <rFont val="Calibri"/>
        <family val="2"/>
      </rPr>
      <t>Prekių aprašymo psl. Nr.: 23, 41.</t>
    </r>
    <r>
      <rPr>
        <sz val="11"/>
        <color theme="1"/>
        <rFont val="Calibri"/>
        <family val="2"/>
      </rPr>
      <t xml:space="preserve">
4. Stemplinis/rektalinis temperatūros daviklis, daugkartinio naudojimo – 1 vnt.;
</t>
    </r>
    <r>
      <rPr>
        <sz val="11"/>
        <color rgb="FFFF00FF"/>
        <rFont val="Calibri"/>
        <family val="2"/>
      </rPr>
      <t>Prekių aprašymo psl. Nr.: 24.</t>
    </r>
    <r>
      <rPr>
        <sz val="11"/>
        <color theme="1"/>
        <rFont val="Calibri"/>
        <family val="2"/>
      </rPr>
      <t xml:space="preserve">
5. Kabelis IBP matavimo daviklio prijungimui prie monitoriaus, daugkartinio naudojimo – 1 vnt.; 
</t>
    </r>
    <r>
      <rPr>
        <sz val="11"/>
        <color rgb="FFFF00FF"/>
        <rFont val="Calibri"/>
        <family val="2"/>
      </rPr>
      <t>Prekių aprašymo psl. Nr.: 42.</t>
    </r>
    <r>
      <rPr>
        <sz val="11"/>
        <color theme="1"/>
        <rFont val="Calibri"/>
        <family val="2"/>
      </rPr>
      <t xml:space="preserve">
6. Krovimo stotelė ir priedais monitoriaus tvirtinimui prie lašelinės stovo - 1 vnt.;
</t>
    </r>
    <r>
      <rPr>
        <sz val="11"/>
        <color rgb="FFFF00FF"/>
        <rFont val="Calibri"/>
        <family val="2"/>
      </rPr>
      <t>Prekių aprašymo psl. Nr.: 9, 10, 45.</t>
    </r>
    <r>
      <rPr>
        <sz val="11"/>
        <color theme="1"/>
        <rFont val="Calibri"/>
        <family val="2"/>
      </rPr>
      <t xml:space="preserve">
</t>
    </r>
  </si>
  <si>
    <r>
      <t xml:space="preserve">Vienu metu rodomų įrenginių skaičius ekrane: 36.
</t>
    </r>
    <r>
      <rPr>
        <sz val="11"/>
        <color rgb="FFFF00FF"/>
        <rFont val="Calibri"/>
        <family val="2"/>
      </rPr>
      <t>Prekių aprašymo psl. Nr.: 26.</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</si>
</sst>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scheme val="minor"/>
    </font>
    <font>
      <sz val="11"/>
      <color theme="1"/>
      <name val="Calibri"/>
      <family val="2"/>
    </font>
    <font>
      <b/>
      <sz val="11"/>
      <color theme="1"/>
      <name val="Calibri"/>
      <family val="2"/>
    </font>
    <font>
      <sz val="12"/>
      <name val="Calibri"/>
      <family val="2"/>
    </font>
    <font>
      <sz val="11"/>
      <color rgb="FF000000"/>
      <name val="Calibri"/>
      <family val="2"/>
    </font>
    <font>
      <b/>
      <sz val="10"/>
      <color theme="1"/>
      <name val="Calibri"/>
      <family val="2"/>
    </font>
    <font>
      <i/>
      <sz val="11"/>
      <color theme="1"/>
      <name val="Times New Roman"/>
      <family val="1"/>
    </font>
    <font>
      <sz val="10"/>
      <color theme="1"/>
      <name val="Calibri"/>
      <family val="2"/>
    </font>
    <font>
      <b/>
      <i/>
      <sz val="10"/>
      <color theme="1"/>
      <name val="Calibri"/>
      <family val="2"/>
    </font>
    <font>
      <sz val="12"/>
      <color theme="1"/>
      <name val="Calibri"/>
      <family val="2"/>
    </font>
    <font>
      <i/>
      <sz val="11"/>
      <color theme="1"/>
      <name val="Calibri"/>
      <family val="2"/>
    </font>
    <font>
      <sz val="11"/>
      <color rgb="FFFF00FF"/>
      <name val="Calibri"/>
      <family val="2"/>
    </font>
    <font>
      <sz val="11"/>
      <color rgb="FFFF0000"/>
      <name val="Calibri"/>
      <family val="2"/>
    </font>
    <font>
      <i/>
      <sz val="10"/>
      <color theme="1"/>
      <name val="Calibri"/>
      <family val="2"/>
    </font>
    <font>
      <b/>
      <i/>
      <sz val="11"/>
      <color theme="1"/>
      <name val="Times New Roman"/>
      <family val="1"/>
    </font>
    <font>
      <i/>
      <sz val="11"/>
      <color theme="1"/>
      <name val="Times New Roman"/>
      <family val="1"/>
    </font>
    <font>
      <sz val="11"/>
      <color theme="1"/>
      <name val="Calibri"/>
      <family val="2"/>
    </font>
    <font>
      <b/>
      <sz val="11"/>
      <color rgb="FFFF66FF"/>
      <name val="Calibri"/>
      <family val="2"/>
    </font>
  </fonts>
  <fills count="11">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B7B7B7"/>
        <bgColor rgb="FFB7B7B7"/>
      </patternFill>
    </fill>
    <fill>
      <patternFill patternType="solid">
        <fgColor rgb="FFCCCCCC"/>
        <bgColor rgb="FFCCCCCC"/>
      </patternFill>
    </fill>
    <fill>
      <patternFill patternType="solid">
        <fgColor rgb="FFD0CECE"/>
        <bgColor rgb="FFD0CECE"/>
      </patternFill>
    </fill>
    <fill>
      <patternFill patternType="solid">
        <fgColor rgb="FFDADADA"/>
        <bgColor rgb="FFDADADA"/>
      </patternFill>
    </fill>
    <fill>
      <patternFill patternType="solid">
        <fgColor rgb="FFD8D8D8"/>
        <bgColor rgb="FFD8D8D8"/>
      </patternFill>
    </fill>
    <fill>
      <patternFill patternType="solid">
        <fgColor theme="0"/>
        <bgColor theme="0"/>
      </patternFill>
    </fill>
    <fill>
      <patternFill patternType="solid">
        <fgColor theme="0" tint="-0.249977111117893"/>
        <bgColor rgb="FFFFFF00"/>
      </patternFill>
    </fill>
  </fills>
  <borders count="3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02">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0" fontId="1" fillId="3" borderId="2" xfId="0"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xf numFmtId="0" fontId="5" fillId="2" borderId="2" xfId="0" applyFont="1" applyFill="1" applyBorder="1" applyAlignment="1">
      <alignment wrapText="1"/>
    </xf>
    <xf numFmtId="0" fontId="1" fillId="2" borderId="2" xfId="0" applyFont="1" applyFill="1" applyBorder="1" applyAlignment="1">
      <alignment vertical="center"/>
    </xf>
    <xf numFmtId="0" fontId="6" fillId="0" borderId="0" xfId="0" applyFont="1" applyAlignment="1">
      <alignment vertical="center"/>
    </xf>
    <xf numFmtId="0" fontId="1" fillId="2" borderId="1" xfId="0" applyFont="1" applyFill="1" applyBorder="1" applyAlignment="1">
      <alignment vertical="center"/>
    </xf>
    <xf numFmtId="0" fontId="1" fillId="2" borderId="2" xfId="0" applyFont="1" applyFill="1" applyBorder="1"/>
    <xf numFmtId="0" fontId="6" fillId="0" borderId="0" xfId="0" applyFont="1"/>
    <xf numFmtId="0" fontId="2" fillId="2" borderId="2" xfId="0" applyFont="1" applyFill="1" applyBorder="1"/>
    <xf numFmtId="0" fontId="2" fillId="2" borderId="2" xfId="0" applyFont="1" applyFill="1" applyBorder="1" applyAlignment="1">
      <alignment wrapText="1"/>
    </xf>
    <xf numFmtId="0" fontId="1" fillId="4" borderId="2" xfId="0" applyFont="1" applyFill="1" applyBorder="1" applyAlignment="1">
      <alignment vertical="center" wrapText="1"/>
    </xf>
    <xf numFmtId="0" fontId="1" fillId="3" borderId="2" xfId="0" applyFont="1" applyFill="1" applyBorder="1" applyAlignment="1">
      <alignment vertical="center"/>
    </xf>
    <xf numFmtId="0" fontId="1" fillId="3" borderId="2" xfId="0" applyFont="1" applyFill="1" applyBorder="1" applyAlignment="1">
      <alignment vertical="center" wrapText="1"/>
    </xf>
    <xf numFmtId="0" fontId="1" fillId="3" borderId="2" xfId="0" applyFont="1" applyFill="1" applyBorder="1" applyAlignment="1">
      <alignment wrapText="1"/>
    </xf>
    <xf numFmtId="0" fontId="1" fillId="2" borderId="2" xfId="0" applyFont="1" applyFill="1" applyBorder="1" applyAlignment="1">
      <alignment wrapText="1"/>
    </xf>
    <xf numFmtId="0" fontId="1" fillId="5" borderId="2" xfId="0" applyFont="1" applyFill="1" applyBorder="1"/>
    <xf numFmtId="0" fontId="1" fillId="4" borderId="2" xfId="0" applyFont="1" applyFill="1" applyBorder="1" applyAlignment="1">
      <alignment vertical="center"/>
    </xf>
    <xf numFmtId="0" fontId="1" fillId="2" borderId="2" xfId="0" applyFont="1" applyFill="1" applyBorder="1" applyAlignment="1">
      <alignment vertical="center" wrapText="1"/>
    </xf>
    <xf numFmtId="0" fontId="2" fillId="2" borderId="1" xfId="0" applyFont="1" applyFill="1" applyBorder="1" applyAlignment="1">
      <alignment wrapText="1"/>
    </xf>
    <xf numFmtId="0" fontId="5" fillId="6" borderId="1" xfId="0" applyFont="1" applyFill="1" applyBorder="1" applyAlignment="1">
      <alignment vertical="top"/>
    </xf>
    <xf numFmtId="0" fontId="5" fillId="6" borderId="1" xfId="0" applyFont="1" applyFill="1" applyBorder="1" applyAlignment="1">
      <alignment horizontal="center" wrapText="1"/>
    </xf>
    <xf numFmtId="0" fontId="7" fillId="7" borderId="1" xfId="0" applyFont="1" applyFill="1" applyBorder="1" applyAlignment="1">
      <alignment horizontal="center" vertical="center"/>
    </xf>
    <xf numFmtId="0" fontId="7" fillId="7" borderId="1" xfId="0" applyFont="1" applyFill="1" applyBorder="1" applyAlignment="1">
      <alignment horizontal="left" vertical="center" wrapText="1"/>
    </xf>
    <xf numFmtId="0" fontId="7" fillId="7" borderId="1" xfId="0" applyFont="1" applyFill="1" applyBorder="1" applyAlignment="1">
      <alignment horizontal="left" wrapText="1"/>
    </xf>
    <xf numFmtId="0" fontId="8" fillId="7" borderId="1" xfId="0" applyFont="1" applyFill="1" applyBorder="1" applyAlignment="1">
      <alignment horizontal="left" wrapText="1"/>
    </xf>
    <xf numFmtId="0" fontId="7" fillId="8" borderId="1" xfId="0" applyFont="1" applyFill="1" applyBorder="1" applyAlignment="1">
      <alignment wrapText="1"/>
    </xf>
    <xf numFmtId="0" fontId="9" fillId="8" borderId="1" xfId="0" applyFont="1" applyFill="1" applyBorder="1"/>
    <xf numFmtId="0" fontId="9" fillId="0" borderId="0" xfId="0" applyFont="1" applyAlignment="1">
      <alignment wrapText="1"/>
    </xf>
    <xf numFmtId="0" fontId="1" fillId="2" borderId="17" xfId="0" applyFont="1" applyFill="1" applyBorder="1"/>
    <xf numFmtId="0" fontId="1" fillId="2" borderId="22" xfId="0" applyFont="1" applyFill="1" applyBorder="1" applyAlignment="1">
      <alignment horizontal="center" wrapText="1"/>
    </xf>
    <xf numFmtId="0" fontId="1" fillId="9" borderId="23" xfId="0" applyFont="1" applyFill="1" applyBorder="1" applyAlignment="1">
      <alignment horizontal="center" vertical="center"/>
    </xf>
    <xf numFmtId="0" fontId="1" fillId="9" borderId="2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9" fillId="0" borderId="0" xfId="0" applyFont="1"/>
    <xf numFmtId="0" fontId="1" fillId="2" borderId="16" xfId="0" applyFont="1" applyFill="1" applyBorder="1"/>
    <xf numFmtId="0" fontId="2" fillId="2" borderId="16" xfId="0" applyFont="1" applyFill="1" applyBorder="1"/>
    <xf numFmtId="0" fontId="1" fillId="2" borderId="16" xfId="0" applyFont="1" applyFill="1" applyBorder="1" applyAlignment="1">
      <alignment vertical="center"/>
    </xf>
    <xf numFmtId="0" fontId="1" fillId="2" borderId="16" xfId="0" applyFont="1" applyFill="1" applyBorder="1" applyAlignment="1">
      <alignment vertical="center" wrapText="1"/>
    </xf>
    <xf numFmtId="0" fontId="0" fillId="0" borderId="0" xfId="0" applyAlignment="1">
      <alignment vertical="center"/>
    </xf>
    <xf numFmtId="0" fontId="15" fillId="0" borderId="0" xfId="0" applyFont="1" applyAlignment="1">
      <alignment vertical="center" wrapText="1"/>
    </xf>
    <xf numFmtId="0" fontId="1" fillId="10" borderId="1" xfId="0" applyFont="1" applyFill="1" applyBorder="1" applyAlignment="1">
      <alignment vertical="center"/>
    </xf>
    <xf numFmtId="0" fontId="16" fillId="2" borderId="1" xfId="0" applyFont="1" applyFill="1" applyBorder="1" applyAlignment="1">
      <alignment vertical="center"/>
    </xf>
    <xf numFmtId="0" fontId="16" fillId="3" borderId="2" xfId="0" applyFont="1" applyFill="1" applyBorder="1" applyAlignment="1">
      <alignment wrapText="1"/>
    </xf>
    <xf numFmtId="0" fontId="16" fillId="2" borderId="1" xfId="0" applyFont="1" applyFill="1" applyBorder="1"/>
    <xf numFmtId="0" fontId="16" fillId="3" borderId="2" xfId="0" applyFont="1" applyFill="1" applyBorder="1" applyAlignment="1">
      <alignment vertical="center" wrapText="1"/>
    </xf>
    <xf numFmtId="9" fontId="1" fillId="3" borderId="2" xfId="0" applyNumberFormat="1" applyFont="1" applyFill="1" applyBorder="1"/>
    <xf numFmtId="14" fontId="1" fillId="3" borderId="2" xfId="0" applyNumberFormat="1" applyFont="1" applyFill="1" applyBorder="1"/>
    <xf numFmtId="0" fontId="1" fillId="2" borderId="7" xfId="0" applyFont="1" applyFill="1" applyBorder="1"/>
    <xf numFmtId="0" fontId="3" fillId="0" borderId="8" xfId="0" applyFont="1" applyBorder="1"/>
    <xf numFmtId="0" fontId="3" fillId="0" borderId="9" xfId="0" applyFont="1" applyBorder="1"/>
    <xf numFmtId="0" fontId="2" fillId="2" borderId="10" xfId="0" applyFont="1" applyFill="1" applyBorder="1" applyAlignment="1">
      <alignment horizontal="center" wrapText="1"/>
    </xf>
    <xf numFmtId="0" fontId="3" fillId="0" borderId="10" xfId="0" applyFont="1" applyBorder="1"/>
    <xf numFmtId="0" fontId="1" fillId="3" borderId="3" xfId="0" applyFont="1" applyFill="1" applyBorder="1" applyAlignment="1">
      <alignment horizontal="center" vertical="center" wrapText="1"/>
    </xf>
    <xf numFmtId="0" fontId="3" fillId="0" borderId="5" xfId="0" applyFont="1" applyBorder="1"/>
    <xf numFmtId="0" fontId="3" fillId="0" borderId="4" xfId="0" applyFont="1" applyBorder="1"/>
    <xf numFmtId="0" fontId="2" fillId="2" borderId="7" xfId="0" applyFont="1" applyFill="1" applyBorder="1"/>
    <xf numFmtId="0" fontId="1" fillId="2" borderId="7" xfId="0" applyFont="1" applyFill="1" applyBorder="1" applyAlignment="1">
      <alignment vertical="center" wrapText="1"/>
    </xf>
    <xf numFmtId="0" fontId="1" fillId="2" borderId="3" xfId="0" applyFont="1" applyFill="1" applyBorder="1" applyAlignment="1">
      <alignment vertical="center" wrapText="1"/>
    </xf>
    <xf numFmtId="49" fontId="4" fillId="2" borderId="6" xfId="0" applyNumberFormat="1" applyFont="1" applyFill="1" applyBorder="1" applyAlignment="1">
      <alignment horizontal="left" vertical="center"/>
    </xf>
    <xf numFmtId="49" fontId="4" fillId="2" borderId="6" xfId="0" applyNumberFormat="1" applyFont="1" applyFill="1" applyBorder="1" applyAlignment="1">
      <alignment horizontal="left" vertical="center" wrapText="1"/>
    </xf>
    <xf numFmtId="0" fontId="10" fillId="2" borderId="7" xfId="0" applyFont="1" applyFill="1" applyBorder="1" applyAlignment="1">
      <alignment horizontal="left" vertical="top" wrapText="1"/>
    </xf>
    <xf numFmtId="0" fontId="2" fillId="2" borderId="7" xfId="0" applyFont="1" applyFill="1" applyBorder="1" applyAlignment="1">
      <alignment horizontal="left"/>
    </xf>
    <xf numFmtId="0" fontId="1" fillId="2" borderId="32" xfId="0" applyFont="1" applyFill="1" applyBorder="1" applyAlignment="1">
      <alignment horizontal="center" vertical="center" wrapText="1"/>
    </xf>
    <xf numFmtId="0" fontId="3" fillId="0" borderId="21" xfId="0" applyFont="1" applyBorder="1"/>
    <xf numFmtId="0" fontId="3" fillId="0" borderId="19" xfId="0" applyFont="1" applyBorder="1"/>
    <xf numFmtId="0" fontId="3" fillId="0" borderId="29" xfId="0" applyFont="1" applyBorder="1"/>
    <xf numFmtId="0" fontId="1" fillId="2" borderId="3" xfId="0" applyFont="1" applyFill="1" applyBorder="1" applyAlignment="1">
      <alignment horizontal="left" vertical="center" wrapText="1"/>
    </xf>
    <xf numFmtId="0" fontId="1" fillId="3" borderId="34" xfId="0" applyFont="1" applyFill="1" applyBorder="1" applyAlignment="1">
      <alignment horizontal="center" vertical="center" wrapText="1"/>
    </xf>
    <xf numFmtId="0" fontId="3" fillId="0" borderId="30" xfId="0" applyFont="1" applyBorder="1"/>
    <xf numFmtId="0" fontId="1" fillId="9" borderId="3"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2" borderId="7" xfId="0" applyFont="1" applyFill="1" applyBorder="1" applyAlignment="1">
      <alignment horizontal="right"/>
    </xf>
    <xf numFmtId="0" fontId="1" fillId="9" borderId="7" xfId="0" applyFont="1" applyFill="1" applyBorder="1"/>
    <xf numFmtId="0" fontId="1" fillId="3" borderId="26" xfId="0" applyFont="1" applyFill="1" applyBorder="1" applyAlignment="1">
      <alignment horizontal="left" vertical="center" wrapText="1"/>
    </xf>
    <xf numFmtId="0" fontId="3" fillId="0" borderId="27" xfId="0" applyFont="1" applyBorder="1"/>
    <xf numFmtId="0" fontId="3" fillId="0" borderId="25" xfId="0" applyFont="1" applyBorder="1"/>
    <xf numFmtId="0" fontId="1" fillId="3" borderId="36" xfId="0" applyFont="1" applyFill="1" applyBorder="1" applyAlignment="1">
      <alignment horizontal="center" vertical="center" wrapText="1"/>
    </xf>
    <xf numFmtId="0" fontId="3" fillId="0" borderId="37" xfId="0" applyFont="1" applyBorder="1"/>
    <xf numFmtId="0" fontId="3" fillId="0" borderId="38" xfId="0" applyFont="1" applyBorder="1"/>
    <xf numFmtId="0" fontId="2" fillId="2" borderId="11" xfId="0" applyFont="1" applyFill="1" applyBorder="1" applyAlignment="1">
      <alignment horizontal="left"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2" fillId="2"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B1" zoomScale="92" zoomScaleNormal="60" workbookViewId="0">
      <selection activeCell="C20" sqref="C20:F21"/>
    </sheetView>
  </sheetViews>
  <sheetFormatPr defaultColWidth="11.25" defaultRowHeight="15" customHeight="1" x14ac:dyDescent="0.25"/>
  <cols>
    <col min="1" max="1" width="5.625" customWidth="1"/>
    <col min="2" max="2" width="42.375" customWidth="1"/>
    <col min="3" max="3" width="26.5" customWidth="1"/>
    <col min="4" max="4" width="23.625" customWidth="1"/>
    <col min="5" max="5" width="15.375" customWidth="1"/>
    <col min="6" max="6" width="32.125" customWidth="1"/>
    <col min="7" max="7" width="25.625" customWidth="1"/>
    <col min="8" max="8" width="33.875" customWidth="1"/>
    <col min="9" max="26" width="6.625"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x14ac:dyDescent="0.25">
      <c r="A2" s="2" t="s">
        <v>0</v>
      </c>
      <c r="B2" s="2"/>
      <c r="C2" s="1"/>
      <c r="D2" s="1"/>
      <c r="E2" s="1"/>
      <c r="F2" s="1"/>
      <c r="G2" s="1"/>
      <c r="H2" s="1"/>
      <c r="I2" s="1"/>
      <c r="J2" s="1"/>
      <c r="K2" s="1"/>
      <c r="L2" s="1"/>
      <c r="M2" s="1"/>
      <c r="N2" s="1"/>
      <c r="O2" s="1"/>
      <c r="P2" s="1"/>
      <c r="Q2" s="1"/>
      <c r="R2" s="1"/>
      <c r="S2" s="1"/>
      <c r="T2" s="1"/>
      <c r="U2" s="1"/>
      <c r="V2" s="1"/>
      <c r="W2" s="1"/>
      <c r="X2" s="1"/>
      <c r="Y2" s="1"/>
      <c r="Z2" s="1"/>
    </row>
    <row r="3" spans="1:26" ht="15.75" x14ac:dyDescent="0.25">
      <c r="A3" s="1"/>
      <c r="B3" s="3"/>
      <c r="C3" s="1"/>
      <c r="D3" s="1"/>
      <c r="E3" s="1"/>
      <c r="F3" s="1"/>
      <c r="G3" s="1"/>
      <c r="H3" s="1"/>
      <c r="I3" s="1"/>
      <c r="J3" s="1"/>
      <c r="K3" s="1"/>
      <c r="L3" s="1"/>
      <c r="M3" s="1"/>
      <c r="N3" s="1"/>
      <c r="O3" s="1"/>
      <c r="P3" s="1"/>
      <c r="Q3" s="1"/>
      <c r="R3" s="1"/>
      <c r="S3" s="1"/>
      <c r="T3" s="1"/>
      <c r="U3" s="1"/>
      <c r="V3" s="1"/>
      <c r="W3" s="1"/>
      <c r="X3" s="1"/>
      <c r="Y3" s="1"/>
      <c r="Z3" s="1"/>
    </row>
    <row r="4" spans="1:26" ht="15.75" x14ac:dyDescent="0.25">
      <c r="A4" s="2" t="s">
        <v>1</v>
      </c>
      <c r="B4" s="2"/>
      <c r="C4" s="1"/>
      <c r="D4" s="1"/>
      <c r="E4" s="1"/>
      <c r="F4" s="1"/>
      <c r="G4" s="1"/>
      <c r="H4" s="1"/>
      <c r="I4" s="1"/>
      <c r="J4" s="1"/>
      <c r="K4" s="1"/>
      <c r="L4" s="1"/>
      <c r="M4" s="1"/>
      <c r="N4" s="1"/>
      <c r="O4" s="1"/>
      <c r="P4" s="1"/>
      <c r="Q4" s="1"/>
      <c r="R4" s="1"/>
      <c r="S4" s="1"/>
      <c r="T4" s="1"/>
      <c r="U4" s="1"/>
      <c r="V4" s="1"/>
      <c r="W4" s="1"/>
      <c r="X4" s="1"/>
      <c r="Y4" s="1"/>
      <c r="Z4" s="1"/>
    </row>
    <row r="5" spans="1:26" ht="60.6" customHeight="1" x14ac:dyDescent="0.25">
      <c r="A5" s="2"/>
      <c r="B5" s="2"/>
      <c r="C5" s="1"/>
      <c r="D5" s="1"/>
      <c r="E5" s="1"/>
      <c r="F5" s="1"/>
      <c r="G5" s="1"/>
      <c r="H5" s="1"/>
      <c r="I5" s="1"/>
      <c r="J5" s="1"/>
      <c r="K5" s="1"/>
      <c r="L5" s="1"/>
      <c r="M5" s="1"/>
      <c r="N5" s="1"/>
      <c r="O5" s="1"/>
      <c r="P5" s="1"/>
      <c r="Q5" s="1"/>
      <c r="R5" s="1"/>
      <c r="S5" s="1"/>
      <c r="T5" s="1"/>
      <c r="U5" s="1"/>
      <c r="V5" s="1"/>
      <c r="W5" s="1"/>
      <c r="X5" s="1"/>
      <c r="Y5" s="1"/>
      <c r="Z5" s="1"/>
    </row>
    <row r="6" spans="1:26" ht="15.75" x14ac:dyDescent="0.25">
      <c r="A6" s="1" t="s">
        <v>2</v>
      </c>
      <c r="B6" s="2" t="s">
        <v>3</v>
      </c>
      <c r="C6" s="1"/>
      <c r="D6" s="1"/>
      <c r="E6" s="1"/>
      <c r="F6" s="1"/>
      <c r="G6" s="1"/>
      <c r="H6" s="1"/>
      <c r="I6" s="1"/>
      <c r="J6" s="1"/>
      <c r="K6" s="1"/>
      <c r="L6" s="1"/>
      <c r="M6" s="1"/>
      <c r="N6" s="1"/>
      <c r="O6" s="1"/>
      <c r="P6" s="1"/>
      <c r="Q6" s="1"/>
      <c r="R6" s="1"/>
      <c r="S6" s="1"/>
      <c r="T6" s="1"/>
      <c r="U6" s="1"/>
      <c r="V6" s="1"/>
      <c r="W6" s="1"/>
      <c r="X6" s="1"/>
      <c r="Y6" s="1"/>
      <c r="Z6" s="1"/>
    </row>
    <row r="7" spans="1:26" ht="15.75" x14ac:dyDescent="0.25">
      <c r="A7" s="1"/>
      <c r="B7" s="2"/>
      <c r="C7" s="1"/>
      <c r="D7" s="1"/>
      <c r="E7" s="1"/>
      <c r="F7" s="1"/>
      <c r="G7" s="1"/>
      <c r="H7" s="1"/>
      <c r="I7" s="1"/>
      <c r="J7" s="1"/>
      <c r="K7" s="1"/>
      <c r="L7" s="1"/>
      <c r="M7" s="1"/>
      <c r="N7" s="1"/>
      <c r="O7" s="1"/>
      <c r="P7" s="1"/>
      <c r="Q7" s="1"/>
      <c r="R7" s="1"/>
      <c r="S7" s="1"/>
      <c r="T7" s="1"/>
      <c r="U7" s="1"/>
      <c r="V7" s="1"/>
      <c r="W7" s="1"/>
      <c r="X7" s="1"/>
      <c r="Y7" s="1"/>
      <c r="Z7" s="1"/>
    </row>
    <row r="8" spans="1:26" ht="15.75" x14ac:dyDescent="0.25">
      <c r="A8" s="4" t="s">
        <v>4</v>
      </c>
      <c r="B8" s="57">
        <v>45954</v>
      </c>
      <c r="C8" s="1"/>
      <c r="D8" s="1"/>
      <c r="E8" s="1"/>
      <c r="F8" s="1"/>
      <c r="G8" s="1"/>
      <c r="H8" s="1"/>
      <c r="I8" s="1"/>
      <c r="J8" s="1"/>
      <c r="K8" s="1"/>
      <c r="L8" s="1"/>
      <c r="M8" s="1"/>
      <c r="N8" s="1"/>
      <c r="O8" s="1"/>
      <c r="P8" s="1"/>
      <c r="Q8" s="1"/>
      <c r="R8" s="1"/>
      <c r="S8" s="1"/>
      <c r="T8" s="1"/>
      <c r="U8" s="1"/>
      <c r="V8" s="1"/>
      <c r="W8" s="1"/>
      <c r="X8" s="1"/>
      <c r="Y8" s="1"/>
      <c r="Z8" s="1"/>
    </row>
    <row r="9" spans="1:26" ht="15.75" x14ac:dyDescent="0.25">
      <c r="A9" s="4" t="s">
        <v>5</v>
      </c>
      <c r="B9" s="5" t="s">
        <v>307</v>
      </c>
      <c r="C9" s="1"/>
      <c r="D9" s="1"/>
      <c r="E9" s="1"/>
      <c r="F9" s="1"/>
      <c r="G9" s="1"/>
      <c r="H9" s="1"/>
      <c r="I9" s="1"/>
      <c r="J9" s="1"/>
      <c r="K9" s="1"/>
      <c r="L9" s="1"/>
      <c r="M9" s="1"/>
      <c r="N9" s="1"/>
      <c r="O9" s="1"/>
      <c r="P9" s="1"/>
      <c r="Q9" s="1"/>
      <c r="R9" s="1"/>
      <c r="S9" s="1"/>
      <c r="T9" s="1"/>
      <c r="U9" s="1"/>
      <c r="V9" s="1"/>
      <c r="W9" s="1"/>
      <c r="X9" s="1"/>
      <c r="Y9" s="1"/>
      <c r="Z9" s="1"/>
    </row>
    <row r="10" spans="1:26" ht="15.75" x14ac:dyDescent="0.25">
      <c r="A10" s="4" t="s">
        <v>6</v>
      </c>
      <c r="B10" s="5" t="s">
        <v>306</v>
      </c>
      <c r="C10" s="1"/>
      <c r="D10" s="1"/>
      <c r="E10" s="1"/>
      <c r="F10" s="1"/>
      <c r="G10" s="1"/>
      <c r="H10" s="1"/>
      <c r="I10" s="1"/>
      <c r="J10" s="1"/>
      <c r="K10" s="1"/>
      <c r="L10" s="1"/>
      <c r="M10" s="1"/>
      <c r="N10" s="1"/>
      <c r="O10" s="1"/>
      <c r="P10" s="1"/>
      <c r="Q10" s="1"/>
      <c r="R10" s="1"/>
      <c r="S10" s="1"/>
      <c r="T10" s="1"/>
      <c r="U10" s="1"/>
      <c r="V10" s="1"/>
      <c r="W10" s="1"/>
      <c r="X10" s="1"/>
      <c r="Y10" s="1"/>
      <c r="Z10" s="1"/>
    </row>
    <row r="11" spans="1:26" ht="15.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8.600000000000001" customHeight="1" x14ac:dyDescent="0.25">
      <c r="A12" s="68" t="s">
        <v>7</v>
      </c>
      <c r="B12" s="65"/>
      <c r="C12" s="63" t="s">
        <v>308</v>
      </c>
      <c r="D12" s="64"/>
      <c r="E12" s="64"/>
      <c r="F12" s="65"/>
      <c r="G12" s="1"/>
      <c r="H12" s="1"/>
      <c r="I12" s="1"/>
      <c r="J12" s="1"/>
      <c r="K12" s="1"/>
      <c r="L12" s="1"/>
      <c r="M12" s="1"/>
      <c r="N12" s="1"/>
      <c r="O12" s="1"/>
      <c r="P12" s="1"/>
      <c r="Q12" s="1"/>
      <c r="R12" s="1"/>
      <c r="S12" s="1"/>
      <c r="T12" s="1"/>
      <c r="U12" s="1"/>
      <c r="V12" s="1"/>
      <c r="W12" s="1"/>
      <c r="X12" s="1"/>
      <c r="Y12" s="1"/>
      <c r="Z12" s="1"/>
    </row>
    <row r="13" spans="1:26" ht="24.6" customHeight="1" x14ac:dyDescent="0.25">
      <c r="A13" s="69" t="s">
        <v>8</v>
      </c>
      <c r="B13" s="65"/>
      <c r="C13" s="63">
        <v>306252616</v>
      </c>
      <c r="D13" s="64"/>
      <c r="E13" s="64"/>
      <c r="F13" s="65"/>
      <c r="G13" s="1"/>
      <c r="H13" s="1"/>
      <c r="I13" s="1"/>
      <c r="J13" s="1"/>
      <c r="K13" s="1"/>
      <c r="L13" s="1"/>
      <c r="M13" s="1"/>
      <c r="N13" s="1"/>
      <c r="O13" s="1"/>
      <c r="P13" s="1"/>
      <c r="Q13" s="1"/>
      <c r="R13" s="1"/>
      <c r="S13" s="1"/>
      <c r="T13" s="1"/>
      <c r="U13" s="1"/>
      <c r="V13" s="1"/>
      <c r="W13" s="1"/>
      <c r="X13" s="1"/>
      <c r="Y13" s="1"/>
      <c r="Z13" s="1"/>
    </row>
    <row r="14" spans="1:26" ht="23.1" customHeight="1" x14ac:dyDescent="0.25">
      <c r="A14" s="69" t="s">
        <v>9</v>
      </c>
      <c r="B14" s="65"/>
      <c r="C14" s="63" t="s">
        <v>309</v>
      </c>
      <c r="D14" s="64"/>
      <c r="E14" s="64"/>
      <c r="F14" s="65"/>
      <c r="G14" s="1"/>
      <c r="H14" s="1"/>
      <c r="I14" s="1"/>
      <c r="J14" s="1"/>
      <c r="K14" s="1"/>
      <c r="L14" s="1"/>
      <c r="M14" s="1"/>
      <c r="N14" s="1"/>
      <c r="O14" s="1"/>
      <c r="P14" s="1"/>
      <c r="Q14" s="1"/>
      <c r="R14" s="1"/>
      <c r="S14" s="1"/>
      <c r="T14" s="1"/>
      <c r="U14" s="1"/>
      <c r="V14" s="1"/>
      <c r="W14" s="1"/>
      <c r="X14" s="1"/>
      <c r="Y14" s="1"/>
      <c r="Z14" s="1"/>
    </row>
    <row r="15" spans="1:26" ht="32.1" customHeight="1" x14ac:dyDescent="0.25">
      <c r="A15" s="68" t="s">
        <v>10</v>
      </c>
      <c r="B15" s="65"/>
      <c r="C15" s="63" t="s">
        <v>310</v>
      </c>
      <c r="D15" s="64"/>
      <c r="E15" s="64"/>
      <c r="F15" s="65"/>
      <c r="G15" s="1"/>
      <c r="H15" s="1"/>
      <c r="I15" s="1"/>
      <c r="J15" s="1"/>
      <c r="K15" s="1"/>
      <c r="L15" s="1"/>
      <c r="M15" s="1"/>
      <c r="N15" s="1"/>
      <c r="O15" s="1"/>
      <c r="P15" s="1"/>
      <c r="Q15" s="1"/>
      <c r="R15" s="1"/>
      <c r="S15" s="1"/>
      <c r="T15" s="1"/>
      <c r="U15" s="1"/>
      <c r="V15" s="1"/>
      <c r="W15" s="1"/>
      <c r="X15" s="1"/>
      <c r="Y15" s="1"/>
      <c r="Z15" s="1"/>
    </row>
    <row r="16" spans="1:26" ht="47.1" customHeight="1" x14ac:dyDescent="0.25">
      <c r="A16" s="70" t="s">
        <v>11</v>
      </c>
      <c r="B16" s="65"/>
      <c r="C16" s="63" t="s">
        <v>311</v>
      </c>
      <c r="D16" s="64"/>
      <c r="E16" s="64"/>
      <c r="F16" s="65"/>
      <c r="G16" s="1"/>
      <c r="H16" s="1"/>
      <c r="I16" s="1"/>
      <c r="J16" s="1"/>
      <c r="K16" s="1"/>
      <c r="L16" s="1"/>
      <c r="M16" s="1"/>
      <c r="N16" s="1"/>
      <c r="O16" s="1"/>
      <c r="P16" s="1"/>
      <c r="Q16" s="1"/>
      <c r="R16" s="1"/>
      <c r="S16" s="1"/>
      <c r="T16" s="1"/>
      <c r="U16" s="1"/>
      <c r="V16" s="1"/>
      <c r="W16" s="1"/>
      <c r="X16" s="1"/>
      <c r="Y16" s="1"/>
      <c r="Z16" s="1"/>
    </row>
    <row r="17" spans="1:26" ht="22.5" customHeight="1" x14ac:dyDescent="0.25">
      <c r="A17" s="68" t="s">
        <v>12</v>
      </c>
      <c r="B17" s="65"/>
      <c r="C17" s="63"/>
      <c r="D17" s="64"/>
      <c r="E17" s="64"/>
      <c r="F17" s="65"/>
      <c r="G17" s="1"/>
      <c r="H17" s="1"/>
      <c r="I17" s="1"/>
      <c r="J17" s="1"/>
      <c r="K17" s="1"/>
      <c r="L17" s="1"/>
      <c r="M17" s="1"/>
      <c r="N17" s="1"/>
      <c r="O17" s="1"/>
      <c r="P17" s="1"/>
      <c r="Q17" s="1"/>
      <c r="R17" s="1"/>
      <c r="S17" s="1"/>
      <c r="T17" s="1"/>
      <c r="U17" s="1"/>
      <c r="V17" s="1"/>
      <c r="W17" s="1"/>
      <c r="X17" s="1"/>
      <c r="Y17" s="1"/>
      <c r="Z17" s="1"/>
    </row>
    <row r="18" spans="1:26" ht="42.6" customHeight="1" x14ac:dyDescent="0.25">
      <c r="A18" s="68" t="s">
        <v>13</v>
      </c>
      <c r="B18" s="65"/>
      <c r="C18" s="63"/>
      <c r="D18" s="64"/>
      <c r="E18" s="64"/>
      <c r="F18" s="65"/>
      <c r="G18" s="1"/>
      <c r="H18" s="1"/>
      <c r="I18" s="1"/>
      <c r="J18" s="1"/>
      <c r="K18" s="1"/>
      <c r="L18" s="1"/>
      <c r="M18" s="1"/>
      <c r="N18" s="1"/>
      <c r="O18" s="1"/>
      <c r="P18" s="1"/>
      <c r="Q18" s="1"/>
      <c r="R18" s="1"/>
      <c r="S18" s="1"/>
      <c r="T18" s="1"/>
      <c r="U18" s="1"/>
      <c r="V18" s="1"/>
      <c r="W18" s="1"/>
      <c r="X18" s="1"/>
      <c r="Y18" s="1"/>
      <c r="Z18" s="1"/>
    </row>
    <row r="19" spans="1:26" ht="101.45" customHeight="1" x14ac:dyDescent="0.25">
      <c r="A19" s="68" t="s">
        <v>14</v>
      </c>
      <c r="B19" s="65"/>
      <c r="C19" s="63"/>
      <c r="D19" s="64"/>
      <c r="E19" s="64"/>
      <c r="F19" s="65"/>
      <c r="G19" s="1"/>
      <c r="H19" s="1"/>
      <c r="I19" s="1"/>
      <c r="J19" s="1"/>
      <c r="K19" s="1"/>
      <c r="L19" s="1"/>
      <c r="M19" s="1"/>
      <c r="N19" s="1"/>
      <c r="O19" s="1"/>
      <c r="P19" s="1"/>
      <c r="Q19" s="1"/>
      <c r="R19" s="1"/>
      <c r="S19" s="1"/>
      <c r="T19" s="1"/>
      <c r="U19" s="1"/>
      <c r="V19" s="1"/>
      <c r="W19" s="1"/>
      <c r="X19" s="1"/>
      <c r="Y19" s="1"/>
      <c r="Z19" s="1"/>
    </row>
    <row r="20" spans="1:26" ht="192.95" customHeight="1" x14ac:dyDescent="0.25">
      <c r="A20" s="68" t="s">
        <v>15</v>
      </c>
      <c r="B20" s="65"/>
      <c r="C20" s="63"/>
      <c r="D20" s="64"/>
      <c r="E20" s="64"/>
      <c r="F20" s="65"/>
      <c r="G20" s="1"/>
      <c r="H20" s="1"/>
      <c r="I20" s="1"/>
      <c r="J20" s="1"/>
      <c r="K20" s="1"/>
      <c r="L20" s="1"/>
      <c r="M20" s="1"/>
      <c r="N20" s="1"/>
      <c r="O20" s="1"/>
      <c r="P20" s="1"/>
      <c r="Q20" s="1"/>
      <c r="R20" s="1"/>
      <c r="S20" s="1"/>
      <c r="T20" s="1"/>
      <c r="U20" s="1"/>
      <c r="V20" s="1"/>
      <c r="W20" s="1"/>
      <c r="X20" s="1"/>
      <c r="Y20" s="1"/>
      <c r="Z20" s="1"/>
    </row>
    <row r="21" spans="1:26" ht="91.5" customHeight="1" x14ac:dyDescent="0.25">
      <c r="A21" s="68" t="s">
        <v>16</v>
      </c>
      <c r="B21" s="65"/>
      <c r="C21" s="63"/>
      <c r="D21" s="64"/>
      <c r="E21" s="64"/>
      <c r="F21" s="65"/>
      <c r="G21" s="1" t="str">
        <f>IF((SUMPRODUCT(--(C21=""))&gt;0), "Privaloma užpildyti, kai taikomi pašalinimo pagrindai", "")</f>
        <v>Privaloma užpildyti, kai taikomi pašalinimo pagrindai</v>
      </c>
      <c r="H21" s="1"/>
      <c r="I21" s="1"/>
      <c r="J21" s="1"/>
      <c r="K21" s="1"/>
      <c r="L21" s="1"/>
      <c r="M21" s="1"/>
      <c r="N21" s="1"/>
      <c r="O21" s="1"/>
      <c r="P21" s="1"/>
      <c r="Q21" s="1"/>
      <c r="R21" s="1"/>
      <c r="S21" s="1"/>
      <c r="T21" s="1"/>
      <c r="U21" s="1"/>
      <c r="V21" s="1"/>
      <c r="W21" s="1"/>
      <c r="X21" s="1"/>
      <c r="Y21" s="1"/>
      <c r="Z21" s="1"/>
    </row>
    <row r="22" spans="1:26" ht="59.45" customHeight="1" x14ac:dyDescent="0.25">
      <c r="A22" s="6"/>
      <c r="B22" s="6"/>
      <c r="C22" s="7"/>
      <c r="D22" s="7"/>
      <c r="E22" s="7"/>
      <c r="F22" s="7"/>
      <c r="G22" s="1"/>
      <c r="H22" s="1"/>
      <c r="I22" s="1"/>
      <c r="J22" s="1"/>
      <c r="K22" s="1"/>
      <c r="L22" s="1"/>
      <c r="M22" s="1"/>
      <c r="N22" s="1"/>
      <c r="O22" s="1"/>
      <c r="P22" s="1"/>
      <c r="Q22" s="1"/>
      <c r="R22" s="1"/>
      <c r="S22" s="1"/>
      <c r="T22" s="1"/>
      <c r="U22" s="1"/>
      <c r="V22" s="1"/>
      <c r="W22" s="1"/>
      <c r="X22" s="1"/>
      <c r="Y22" s="1"/>
      <c r="Z22" s="1"/>
    </row>
    <row r="23" spans="1:26" ht="15.75" customHeight="1" x14ac:dyDescent="0.25">
      <c r="A23" s="66" t="s">
        <v>17</v>
      </c>
      <c r="B23" s="59"/>
      <c r="C23" s="59"/>
      <c r="D23" s="59"/>
      <c r="E23" s="59"/>
      <c r="F23" s="60"/>
      <c r="G23" s="1"/>
      <c r="H23" s="1"/>
      <c r="I23" s="1"/>
      <c r="J23" s="1"/>
      <c r="K23" s="1"/>
      <c r="L23" s="1"/>
      <c r="M23" s="1"/>
      <c r="N23" s="1"/>
      <c r="O23" s="1"/>
      <c r="P23" s="1"/>
      <c r="Q23" s="1"/>
      <c r="R23" s="1"/>
      <c r="S23" s="1"/>
      <c r="T23" s="1"/>
      <c r="U23" s="1"/>
      <c r="V23" s="1"/>
      <c r="W23" s="1"/>
      <c r="X23" s="1"/>
      <c r="Y23" s="1"/>
      <c r="Z23" s="1"/>
    </row>
    <row r="24" spans="1:26" ht="15.75" customHeight="1" x14ac:dyDescent="0.25">
      <c r="A24" s="58" t="s">
        <v>18</v>
      </c>
      <c r="B24" s="59"/>
      <c r="C24" s="59"/>
      <c r="D24" s="59"/>
      <c r="E24" s="59"/>
      <c r="F24" s="60"/>
      <c r="G24" s="1"/>
      <c r="H24" s="1"/>
      <c r="I24" s="1"/>
      <c r="J24" s="1"/>
      <c r="K24" s="1"/>
      <c r="L24" s="1"/>
      <c r="M24" s="1"/>
      <c r="N24" s="1"/>
      <c r="O24" s="1"/>
      <c r="P24" s="1"/>
      <c r="Q24" s="1"/>
      <c r="R24" s="1"/>
      <c r="S24" s="1"/>
      <c r="T24" s="1"/>
      <c r="U24" s="1"/>
      <c r="V24" s="1"/>
      <c r="W24" s="1"/>
      <c r="X24" s="1"/>
      <c r="Y24" s="1"/>
      <c r="Z24" s="1"/>
    </row>
    <row r="25" spans="1:26" ht="15.75" customHeight="1" x14ac:dyDescent="0.25">
      <c r="A25" s="58" t="s">
        <v>19</v>
      </c>
      <c r="B25" s="59"/>
      <c r="C25" s="59"/>
      <c r="D25" s="59"/>
      <c r="E25" s="59"/>
      <c r="F25" s="60"/>
      <c r="G25" s="1"/>
      <c r="H25" s="1"/>
      <c r="I25" s="1"/>
      <c r="J25" s="1"/>
      <c r="K25" s="1"/>
      <c r="L25" s="1"/>
      <c r="M25" s="1"/>
      <c r="N25" s="1"/>
      <c r="O25" s="1"/>
      <c r="P25" s="1"/>
      <c r="Q25" s="1"/>
      <c r="R25" s="1"/>
      <c r="S25" s="1"/>
      <c r="T25" s="1"/>
      <c r="U25" s="1"/>
      <c r="V25" s="1"/>
      <c r="W25" s="1"/>
      <c r="X25" s="1"/>
      <c r="Y25" s="1"/>
      <c r="Z25" s="1"/>
    </row>
    <row r="26" spans="1:26" ht="15.75" customHeight="1" x14ac:dyDescent="0.25">
      <c r="A26" s="58" t="s">
        <v>20</v>
      </c>
      <c r="B26" s="59"/>
      <c r="C26" s="59"/>
      <c r="D26" s="59"/>
      <c r="E26" s="59"/>
      <c r="F26" s="60"/>
      <c r="G26" s="1"/>
      <c r="H26" s="1"/>
      <c r="I26" s="1"/>
      <c r="J26" s="1"/>
      <c r="K26" s="1"/>
      <c r="L26" s="1"/>
      <c r="M26" s="1"/>
      <c r="N26" s="1"/>
      <c r="O26" s="1"/>
      <c r="P26" s="1"/>
      <c r="Q26" s="1"/>
      <c r="R26" s="1"/>
      <c r="S26" s="1"/>
      <c r="T26" s="1"/>
      <c r="U26" s="1"/>
      <c r="V26" s="1"/>
      <c r="W26" s="1"/>
      <c r="X26" s="1"/>
      <c r="Y26" s="1"/>
      <c r="Z26" s="1"/>
    </row>
    <row r="27" spans="1:26" ht="15.75" customHeight="1" x14ac:dyDescent="0.25">
      <c r="A27" s="58" t="s">
        <v>21</v>
      </c>
      <c r="B27" s="59"/>
      <c r="C27" s="59"/>
      <c r="D27" s="59"/>
      <c r="E27" s="59"/>
      <c r="F27" s="60"/>
      <c r="G27" s="1"/>
      <c r="H27" s="1"/>
      <c r="I27" s="1"/>
      <c r="J27" s="1"/>
      <c r="K27" s="1"/>
      <c r="L27" s="1"/>
      <c r="M27" s="1"/>
      <c r="N27" s="1"/>
      <c r="O27" s="1"/>
      <c r="P27" s="1"/>
      <c r="Q27" s="1"/>
      <c r="R27" s="1"/>
      <c r="S27" s="1"/>
      <c r="T27" s="1"/>
      <c r="U27" s="1"/>
      <c r="V27" s="1"/>
      <c r="W27" s="1"/>
      <c r="X27" s="1"/>
      <c r="Y27" s="1"/>
      <c r="Z27" s="1"/>
    </row>
    <row r="28" spans="1:26" ht="31.5" customHeight="1" x14ac:dyDescent="0.25">
      <c r="A28" s="67" t="s">
        <v>22</v>
      </c>
      <c r="B28" s="59"/>
      <c r="C28" s="59"/>
      <c r="D28" s="59"/>
      <c r="E28" s="59"/>
      <c r="F28" s="60"/>
      <c r="G28" s="1"/>
      <c r="H28" s="1"/>
      <c r="I28" s="1"/>
      <c r="J28" s="1"/>
      <c r="K28" s="1"/>
      <c r="L28" s="1"/>
      <c r="M28" s="1"/>
      <c r="N28" s="1"/>
      <c r="O28" s="1"/>
      <c r="P28" s="1"/>
      <c r="Q28" s="1"/>
      <c r="R28" s="1"/>
      <c r="S28" s="1"/>
      <c r="T28" s="1"/>
      <c r="U28" s="1"/>
      <c r="V28" s="1"/>
      <c r="W28" s="1"/>
      <c r="X28" s="1"/>
      <c r="Y28" s="1"/>
      <c r="Z28" s="1"/>
    </row>
    <row r="29" spans="1:26" ht="15.75" customHeight="1" x14ac:dyDescent="0.25">
      <c r="A29" s="58" t="s">
        <v>23</v>
      </c>
      <c r="B29" s="59"/>
      <c r="C29" s="59"/>
      <c r="D29" s="59"/>
      <c r="E29" s="59"/>
      <c r="F29" s="60"/>
      <c r="G29" s="1"/>
      <c r="H29" s="1"/>
      <c r="I29" s="1"/>
      <c r="J29" s="1"/>
      <c r="K29" s="1"/>
      <c r="L29" s="1"/>
      <c r="M29" s="1"/>
      <c r="N29" s="1"/>
      <c r="O29" s="1"/>
      <c r="P29" s="1"/>
      <c r="Q29" s="1"/>
      <c r="R29" s="1"/>
      <c r="S29" s="1"/>
      <c r="T29" s="1"/>
      <c r="U29" s="1"/>
      <c r="V29" s="1"/>
      <c r="W29" s="1"/>
      <c r="X29" s="1"/>
      <c r="Y29" s="1"/>
      <c r="Z29" s="1"/>
    </row>
    <row r="30" spans="1:26" ht="15.75" customHeight="1" x14ac:dyDescent="0.25">
      <c r="A30" s="1" t="s">
        <v>24</v>
      </c>
      <c r="B30" s="1"/>
      <c r="C30" s="1"/>
      <c r="D30" s="8"/>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t="s">
        <v>25</v>
      </c>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2" t="s">
        <v>26</v>
      </c>
      <c r="B32" s="2" t="s">
        <v>27</v>
      </c>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2"/>
      <c r="B33" s="2"/>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2"/>
      <c r="B34" s="2"/>
      <c r="C34" s="1"/>
      <c r="D34" s="1"/>
      <c r="E34" s="1"/>
      <c r="F34" s="1"/>
      <c r="G34" s="1"/>
      <c r="H34" s="1"/>
      <c r="I34" s="1"/>
      <c r="J34" s="1"/>
      <c r="K34" s="1"/>
      <c r="L34" s="1"/>
      <c r="M34" s="1"/>
      <c r="N34" s="1"/>
      <c r="O34" s="1"/>
      <c r="P34" s="1"/>
      <c r="Q34" s="1"/>
      <c r="R34" s="1"/>
      <c r="S34" s="1"/>
      <c r="T34" s="1"/>
      <c r="U34" s="1"/>
      <c r="V34" s="1"/>
      <c r="W34" s="1"/>
      <c r="X34" s="1"/>
      <c r="Y34" s="1"/>
      <c r="Z34" s="1"/>
    </row>
    <row r="35" spans="1:26" ht="109.5" customHeight="1" x14ac:dyDescent="0.25">
      <c r="A35" s="45"/>
      <c r="B35" s="61" t="s">
        <v>28</v>
      </c>
      <c r="C35" s="62"/>
      <c r="D35" s="9" t="s">
        <v>29</v>
      </c>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46" t="s">
        <v>30</v>
      </c>
      <c r="B36" s="45"/>
      <c r="C36" s="45"/>
      <c r="D36" s="45"/>
      <c r="E36" s="1"/>
      <c r="F36" s="1"/>
      <c r="G36" s="1"/>
      <c r="H36" s="1"/>
      <c r="I36" s="1"/>
      <c r="J36" s="1"/>
      <c r="K36" s="1"/>
      <c r="L36" s="1"/>
      <c r="M36" s="1"/>
      <c r="N36" s="1"/>
      <c r="O36" s="1"/>
      <c r="P36" s="1"/>
      <c r="Q36" s="1"/>
      <c r="R36" s="1"/>
      <c r="S36" s="1"/>
      <c r="T36" s="1"/>
      <c r="U36" s="1"/>
      <c r="V36" s="1"/>
      <c r="W36" s="1"/>
      <c r="X36" s="1"/>
      <c r="Y36" s="1"/>
      <c r="Z36" s="1"/>
    </row>
    <row r="37" spans="1:26" s="49" customFormat="1" ht="101.1" customHeight="1" x14ac:dyDescent="0.25">
      <c r="A37" s="10" t="s">
        <v>31</v>
      </c>
      <c r="B37" s="10" t="s">
        <v>32</v>
      </c>
      <c r="C37" s="11" t="s">
        <v>37</v>
      </c>
      <c r="D37" s="50" t="s">
        <v>305</v>
      </c>
      <c r="E37" s="52"/>
      <c r="F37" s="12"/>
      <c r="G37" s="12"/>
      <c r="H37" s="12"/>
      <c r="I37" s="12"/>
      <c r="J37" s="12"/>
      <c r="K37" s="12"/>
      <c r="L37" s="12"/>
      <c r="M37" s="12"/>
      <c r="N37" s="12"/>
      <c r="O37" s="12"/>
      <c r="P37" s="12"/>
      <c r="Q37" s="12"/>
      <c r="R37" s="12"/>
      <c r="S37" s="12"/>
      <c r="T37" s="12"/>
      <c r="U37" s="12"/>
      <c r="V37" s="12"/>
      <c r="W37" s="12"/>
      <c r="X37" s="12"/>
      <c r="Y37" s="12"/>
      <c r="Z37" s="12"/>
    </row>
    <row r="38" spans="1:26" s="49" customFormat="1" ht="15.75" x14ac:dyDescent="0.25">
      <c r="A38" s="47"/>
      <c r="B38" s="10" t="s">
        <v>35</v>
      </c>
      <c r="C38" s="10" t="str">
        <f>IF(OR(C37="Taip",C37="Ne"), C37, "")</f>
        <v>Taip</v>
      </c>
      <c r="D38" s="48"/>
      <c r="E38" s="51"/>
      <c r="F38" s="12"/>
      <c r="G38" s="12"/>
      <c r="H38" s="12"/>
      <c r="I38" s="12"/>
      <c r="J38" s="12"/>
      <c r="K38" s="12"/>
      <c r="L38" s="12"/>
      <c r="M38" s="12"/>
      <c r="N38" s="12"/>
      <c r="O38" s="12"/>
      <c r="P38" s="12"/>
      <c r="Q38" s="12"/>
      <c r="R38" s="12"/>
      <c r="S38" s="12"/>
      <c r="T38" s="12"/>
      <c r="U38" s="12"/>
      <c r="V38" s="12"/>
      <c r="W38" s="12"/>
      <c r="X38" s="12"/>
      <c r="Y38" s="12"/>
      <c r="Z38" s="12"/>
    </row>
    <row r="39" spans="1:26" ht="15.75" customHeight="1" x14ac:dyDescent="0.25">
      <c r="A39" s="45"/>
      <c r="B39" s="45"/>
      <c r="C39" s="45"/>
      <c r="D39" s="45"/>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46" t="s">
        <v>30</v>
      </c>
      <c r="B40" s="45"/>
      <c r="C40" s="45"/>
      <c r="D40" s="45"/>
      <c r="E40" s="1"/>
      <c r="F40" s="1"/>
      <c r="G40" s="1"/>
      <c r="H40" s="1"/>
      <c r="I40" s="1"/>
      <c r="J40" s="1"/>
      <c r="K40" s="1"/>
      <c r="L40" s="1"/>
      <c r="M40" s="1"/>
      <c r="N40" s="1"/>
      <c r="O40" s="1"/>
      <c r="P40" s="1"/>
      <c r="Q40" s="1"/>
      <c r="R40" s="1"/>
      <c r="S40" s="1"/>
      <c r="T40" s="1"/>
      <c r="U40" s="1"/>
      <c r="V40" s="1"/>
      <c r="W40" s="1"/>
      <c r="X40" s="1"/>
      <c r="Y40" s="1"/>
      <c r="Z40" s="1"/>
    </row>
    <row r="41" spans="1:26" s="49" customFormat="1" ht="120" x14ac:dyDescent="0.25">
      <c r="A41" s="10" t="s">
        <v>36</v>
      </c>
      <c r="B41" s="10" t="s">
        <v>32</v>
      </c>
      <c r="C41" s="11" t="s">
        <v>37</v>
      </c>
      <c r="D41" s="50" t="s">
        <v>289</v>
      </c>
      <c r="E41" s="12"/>
      <c r="F41" s="12"/>
      <c r="G41" s="12"/>
      <c r="H41" s="12"/>
      <c r="I41" s="12"/>
      <c r="J41" s="12"/>
      <c r="K41" s="12"/>
      <c r="L41" s="12"/>
      <c r="M41" s="12"/>
      <c r="N41" s="12"/>
      <c r="O41" s="12"/>
      <c r="P41" s="12"/>
      <c r="Q41" s="12"/>
      <c r="R41" s="12"/>
      <c r="S41" s="12"/>
      <c r="T41" s="12"/>
      <c r="U41" s="12"/>
      <c r="V41" s="12"/>
      <c r="W41" s="12"/>
      <c r="X41" s="12"/>
      <c r="Y41" s="12"/>
      <c r="Z41" s="12"/>
    </row>
    <row r="42" spans="1:26" ht="15.75" x14ac:dyDescent="0.25">
      <c r="A42" s="45"/>
      <c r="B42" s="13" t="s">
        <v>38</v>
      </c>
      <c r="C42" s="13" t="str">
        <f>IF(OR(C41="Taip",C41="Ne"), C41, "")</f>
        <v>Taip</v>
      </c>
      <c r="D42" s="45"/>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x14ac:dyDescent="0.25">
      <c r="A43" s="45"/>
      <c r="B43" s="45"/>
      <c r="C43" s="45"/>
      <c r="D43" s="45"/>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46" t="s">
        <v>30</v>
      </c>
      <c r="B44" s="45"/>
      <c r="C44" s="45"/>
      <c r="D44" s="45"/>
      <c r="E44" s="1"/>
      <c r="F44" s="1"/>
      <c r="G44" s="1"/>
      <c r="H44" s="1"/>
      <c r="I44" s="1"/>
      <c r="J44" s="1"/>
      <c r="K44" s="1"/>
      <c r="L44" s="1"/>
      <c r="M44" s="1"/>
      <c r="N44" s="1"/>
      <c r="O44" s="1"/>
      <c r="P44" s="1"/>
      <c r="Q44" s="1"/>
      <c r="R44" s="1"/>
      <c r="S44" s="1"/>
      <c r="T44" s="1"/>
      <c r="U44" s="1"/>
      <c r="V44" s="1"/>
      <c r="W44" s="1"/>
      <c r="X44" s="1"/>
      <c r="Y44" s="1"/>
      <c r="Z44" s="1"/>
    </row>
    <row r="45" spans="1:26" s="49" customFormat="1" ht="90" x14ac:dyDescent="0.25">
      <c r="A45" s="10" t="s">
        <v>39</v>
      </c>
      <c r="B45" s="10" t="s">
        <v>32</v>
      </c>
      <c r="C45" s="11" t="s">
        <v>37</v>
      </c>
      <c r="D45" s="50" t="s">
        <v>290</v>
      </c>
      <c r="E45" s="12"/>
      <c r="F45" s="12"/>
      <c r="G45" s="12"/>
      <c r="H45" s="12"/>
      <c r="I45" s="12"/>
      <c r="J45" s="12"/>
      <c r="K45" s="12"/>
      <c r="L45" s="12"/>
      <c r="M45" s="12"/>
      <c r="N45" s="12"/>
      <c r="O45" s="12"/>
      <c r="P45" s="12"/>
      <c r="Q45" s="12"/>
      <c r="R45" s="12"/>
      <c r="S45" s="12"/>
      <c r="T45" s="12"/>
      <c r="U45" s="12"/>
      <c r="V45" s="12"/>
      <c r="W45" s="12"/>
      <c r="X45" s="12"/>
      <c r="Y45" s="12"/>
      <c r="Z45" s="12"/>
    </row>
    <row r="46" spans="1:26" ht="15.75" x14ac:dyDescent="0.25">
      <c r="A46" s="45"/>
      <c r="B46" s="13" t="s">
        <v>40</v>
      </c>
      <c r="C46" s="13" t="str">
        <f>IF(OR(C45="Taip",C45="Ne"), C45, "")</f>
        <v>Taip</v>
      </c>
      <c r="D46" s="45"/>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x14ac:dyDescent="0.25">
      <c r="A47" s="45"/>
      <c r="B47" s="45"/>
      <c r="C47" s="45"/>
      <c r="D47" s="45"/>
      <c r="E47" s="1"/>
      <c r="F47" s="1"/>
      <c r="G47" s="1"/>
      <c r="H47" s="1"/>
      <c r="I47" s="1"/>
      <c r="J47" s="1"/>
      <c r="K47" s="1"/>
      <c r="L47" s="1"/>
      <c r="M47" s="1"/>
      <c r="N47" s="1"/>
      <c r="O47" s="1"/>
      <c r="P47" s="1"/>
      <c r="Q47" s="1"/>
      <c r="R47" s="1"/>
      <c r="S47" s="1"/>
      <c r="T47" s="1"/>
      <c r="U47" s="1"/>
      <c r="V47" s="1"/>
      <c r="W47" s="1"/>
      <c r="X47" s="1"/>
      <c r="Y47" s="1"/>
      <c r="Z47" s="1"/>
    </row>
    <row r="48" spans="1:26" ht="15.75" x14ac:dyDescent="0.25">
      <c r="A48" s="46" t="s">
        <v>30</v>
      </c>
      <c r="B48" s="45"/>
      <c r="C48" s="45"/>
      <c r="D48" s="45"/>
      <c r="E48" s="1"/>
      <c r="F48" s="1"/>
      <c r="G48" s="1"/>
      <c r="H48" s="1"/>
      <c r="I48" s="1"/>
      <c r="J48" s="1"/>
      <c r="K48" s="1"/>
      <c r="L48" s="1"/>
      <c r="M48" s="1"/>
      <c r="N48" s="1"/>
      <c r="O48" s="1"/>
      <c r="P48" s="1"/>
      <c r="Q48" s="1"/>
      <c r="R48" s="1"/>
      <c r="S48" s="1"/>
      <c r="T48" s="1"/>
      <c r="U48" s="1"/>
      <c r="V48" s="1"/>
      <c r="W48" s="1"/>
      <c r="X48" s="1"/>
      <c r="Y48" s="1"/>
      <c r="Z48" s="1"/>
    </row>
    <row r="49" spans="1:26" s="49" customFormat="1" ht="125.1" customHeight="1" x14ac:dyDescent="0.25">
      <c r="A49" s="10" t="s">
        <v>41</v>
      </c>
      <c r="B49" s="10" t="s">
        <v>32</v>
      </c>
      <c r="C49" s="11" t="s">
        <v>37</v>
      </c>
      <c r="D49" s="50" t="s">
        <v>291</v>
      </c>
      <c r="E49" s="12"/>
      <c r="F49" s="12"/>
      <c r="G49" s="12"/>
      <c r="H49" s="12"/>
      <c r="I49" s="12"/>
      <c r="J49" s="12"/>
      <c r="K49" s="12"/>
      <c r="L49" s="12"/>
      <c r="M49" s="12"/>
      <c r="N49" s="12"/>
      <c r="O49" s="12"/>
      <c r="P49" s="12"/>
      <c r="Q49" s="12"/>
      <c r="R49" s="12"/>
      <c r="S49" s="12"/>
      <c r="T49" s="12"/>
      <c r="U49" s="12"/>
      <c r="V49" s="12"/>
      <c r="W49" s="12"/>
      <c r="X49" s="12"/>
      <c r="Y49" s="12"/>
      <c r="Z49" s="12"/>
    </row>
    <row r="50" spans="1:26" ht="15.75" x14ac:dyDescent="0.25">
      <c r="A50" s="45"/>
      <c r="B50" s="13" t="s">
        <v>42</v>
      </c>
      <c r="C50" s="13" t="str">
        <f>IF(OR(C49="Taip",C49="Ne"), C49, "")</f>
        <v>Taip</v>
      </c>
      <c r="D50" s="45"/>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x14ac:dyDescent="0.25">
      <c r="A51" s="45"/>
      <c r="B51" s="45"/>
      <c r="C51" s="45"/>
      <c r="D51" s="45"/>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46" t="s">
        <v>30</v>
      </c>
      <c r="B52" s="45"/>
      <c r="C52" s="45"/>
      <c r="D52" s="45"/>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3" t="s">
        <v>43</v>
      </c>
      <c r="B53" s="13" t="s">
        <v>32</v>
      </c>
      <c r="C53" s="14" t="s">
        <v>33</v>
      </c>
      <c r="D53" s="14" t="s">
        <v>34</v>
      </c>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45"/>
      <c r="B54" s="13" t="s">
        <v>44</v>
      </c>
      <c r="C54" s="13" t="str">
        <f>IF(OR(C53="Taip",C53="Ne"), C53, "")</f>
        <v>Ne</v>
      </c>
      <c r="D54" s="45"/>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45"/>
      <c r="B55" s="45"/>
      <c r="C55" s="45"/>
      <c r="D55" s="45"/>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2" t="s">
        <v>45</v>
      </c>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5" t="s">
        <v>46</v>
      </c>
      <c r="B57" s="15" t="s">
        <v>47</v>
      </c>
      <c r="C57" s="15" t="s">
        <v>48</v>
      </c>
      <c r="D57" s="15" t="s">
        <v>49</v>
      </c>
      <c r="E57" s="15" t="s">
        <v>50</v>
      </c>
      <c r="F57" s="15" t="s">
        <v>51</v>
      </c>
      <c r="G57" s="15" t="s">
        <v>52</v>
      </c>
      <c r="H57" s="16" t="s">
        <v>53</v>
      </c>
      <c r="I57" s="1"/>
      <c r="J57" s="1"/>
      <c r="K57" s="1"/>
      <c r="L57" s="1"/>
      <c r="M57" s="1"/>
      <c r="N57" s="1"/>
      <c r="O57" s="1"/>
      <c r="P57" s="1"/>
      <c r="Q57" s="1"/>
      <c r="R57" s="1"/>
      <c r="S57" s="1"/>
      <c r="T57" s="1"/>
      <c r="U57" s="1"/>
      <c r="V57" s="1"/>
      <c r="W57" s="1"/>
      <c r="X57" s="1"/>
      <c r="Y57" s="1"/>
      <c r="Z57" s="1"/>
    </row>
    <row r="58" spans="1:26" ht="15.75" customHeight="1" x14ac:dyDescent="0.25">
      <c r="A58" s="15" t="s">
        <v>54</v>
      </c>
      <c r="B58" s="16" t="s">
        <v>55</v>
      </c>
      <c r="C58" s="13"/>
      <c r="D58" s="13"/>
      <c r="E58" s="13"/>
      <c r="F58" s="13"/>
      <c r="G58" s="13"/>
      <c r="H58" s="13"/>
      <c r="I58" s="1"/>
      <c r="J58" s="1"/>
      <c r="K58" s="1"/>
      <c r="L58" s="1"/>
      <c r="M58" s="1"/>
      <c r="N58" s="1"/>
      <c r="O58" s="1"/>
      <c r="P58" s="1"/>
      <c r="Q58" s="1"/>
      <c r="R58" s="1"/>
      <c r="S58" s="1"/>
      <c r="T58" s="1"/>
      <c r="U58" s="1"/>
      <c r="V58" s="1"/>
      <c r="W58" s="1"/>
      <c r="X58" s="1"/>
      <c r="Y58" s="1"/>
      <c r="Z58" s="1"/>
    </row>
    <row r="59" spans="1:26" ht="60" x14ac:dyDescent="0.25">
      <c r="A59" s="10" t="s">
        <v>56</v>
      </c>
      <c r="B59" s="17" t="s">
        <v>57</v>
      </c>
      <c r="C59" s="10">
        <v>22</v>
      </c>
      <c r="D59" s="10" t="s">
        <v>58</v>
      </c>
      <c r="E59" s="18">
        <v>3000</v>
      </c>
      <c r="F59" s="10">
        <f>IF(ISBLANK(E59),"", PRODUCT(C59,E59))</f>
        <v>66000</v>
      </c>
      <c r="G59" s="18" t="s">
        <v>59</v>
      </c>
      <c r="H59" s="19" t="s">
        <v>60</v>
      </c>
      <c r="I59" s="12"/>
      <c r="J59" s="12"/>
      <c r="K59" s="12"/>
      <c r="L59" s="12"/>
      <c r="M59" s="12"/>
      <c r="N59" s="12"/>
      <c r="O59" s="12"/>
      <c r="P59" s="12"/>
      <c r="Q59" s="12"/>
      <c r="R59" s="12"/>
      <c r="S59" s="12"/>
      <c r="T59" s="12"/>
      <c r="U59" s="12"/>
      <c r="V59" s="12"/>
      <c r="W59" s="12"/>
      <c r="X59" s="12"/>
      <c r="Y59" s="12"/>
      <c r="Z59" s="12"/>
    </row>
    <row r="60" spans="1:26" ht="105" x14ac:dyDescent="0.25">
      <c r="A60" s="10" t="s">
        <v>61</v>
      </c>
      <c r="B60" s="17" t="s">
        <v>62</v>
      </c>
      <c r="C60" s="13"/>
      <c r="D60" s="13"/>
      <c r="E60" s="13"/>
      <c r="F60" s="13"/>
      <c r="G60" s="13"/>
      <c r="H60" s="19" t="s">
        <v>292</v>
      </c>
      <c r="I60" s="1"/>
      <c r="J60" s="1"/>
      <c r="K60" s="1"/>
      <c r="L60" s="1"/>
      <c r="M60" s="1"/>
      <c r="N60" s="1"/>
      <c r="O60" s="1"/>
      <c r="P60" s="1"/>
      <c r="Q60" s="1"/>
      <c r="R60" s="1"/>
      <c r="S60" s="1"/>
      <c r="T60" s="1"/>
      <c r="U60" s="1"/>
      <c r="V60" s="1"/>
      <c r="W60" s="1"/>
      <c r="X60" s="1"/>
      <c r="Y60" s="1"/>
      <c r="Z60" s="1"/>
    </row>
    <row r="61" spans="1:26" ht="165" x14ac:dyDescent="0.25">
      <c r="A61" s="10" t="s">
        <v>63</v>
      </c>
      <c r="B61" s="17" t="s">
        <v>64</v>
      </c>
      <c r="C61" s="10"/>
      <c r="D61" s="10"/>
      <c r="E61" s="10"/>
      <c r="F61" s="10"/>
      <c r="G61" s="10"/>
      <c r="H61" s="19" t="s">
        <v>65</v>
      </c>
      <c r="I61" s="12"/>
      <c r="J61" s="12"/>
      <c r="K61" s="12"/>
      <c r="L61" s="12"/>
      <c r="M61" s="12"/>
      <c r="N61" s="12"/>
      <c r="O61" s="12"/>
      <c r="P61" s="12"/>
      <c r="Q61" s="12"/>
      <c r="R61" s="12"/>
      <c r="S61" s="12"/>
      <c r="T61" s="12"/>
      <c r="U61" s="12"/>
      <c r="V61" s="12"/>
      <c r="W61" s="12"/>
      <c r="X61" s="12"/>
      <c r="Y61" s="12"/>
      <c r="Z61" s="12"/>
    </row>
    <row r="62" spans="1:26" ht="105" x14ac:dyDescent="0.25">
      <c r="A62" s="10" t="s">
        <v>66</v>
      </c>
      <c r="B62" s="17" t="s">
        <v>67</v>
      </c>
      <c r="C62" s="13"/>
      <c r="D62" s="13"/>
      <c r="E62" s="13"/>
      <c r="F62" s="13"/>
      <c r="G62" s="13"/>
      <c r="H62" s="19" t="s">
        <v>68</v>
      </c>
      <c r="I62" s="1"/>
      <c r="J62" s="1"/>
      <c r="K62" s="1"/>
      <c r="L62" s="1"/>
      <c r="M62" s="1"/>
      <c r="N62" s="1"/>
      <c r="O62" s="1"/>
      <c r="P62" s="1"/>
      <c r="Q62" s="1"/>
      <c r="R62" s="1"/>
      <c r="S62" s="1"/>
      <c r="T62" s="1"/>
      <c r="U62" s="1"/>
      <c r="V62" s="1"/>
      <c r="W62" s="1"/>
      <c r="X62" s="1"/>
      <c r="Y62" s="1"/>
      <c r="Z62" s="1"/>
    </row>
    <row r="63" spans="1:26" ht="255" x14ac:dyDescent="0.25">
      <c r="A63" s="10" t="s">
        <v>69</v>
      </c>
      <c r="B63" s="17" t="s">
        <v>70</v>
      </c>
      <c r="C63" s="13"/>
      <c r="D63" s="13"/>
      <c r="E63" s="13"/>
      <c r="F63" s="13"/>
      <c r="G63" s="13"/>
      <c r="H63" s="20" t="s">
        <v>312</v>
      </c>
      <c r="I63" s="1"/>
      <c r="J63" s="1"/>
      <c r="K63" s="1"/>
      <c r="L63" s="1"/>
      <c r="M63" s="1"/>
      <c r="N63" s="1"/>
      <c r="O63" s="1"/>
      <c r="P63" s="1"/>
      <c r="Q63" s="1"/>
      <c r="R63" s="1"/>
      <c r="S63" s="1"/>
      <c r="T63" s="1"/>
      <c r="U63" s="1"/>
      <c r="V63" s="1"/>
      <c r="W63" s="1"/>
      <c r="X63" s="1"/>
      <c r="Y63" s="1"/>
      <c r="Z63" s="1"/>
    </row>
    <row r="64" spans="1:26" ht="15.75" x14ac:dyDescent="0.25">
      <c r="A64" s="13" t="s">
        <v>71</v>
      </c>
      <c r="B64" s="21" t="s">
        <v>72</v>
      </c>
      <c r="C64" s="13"/>
      <c r="D64" s="13"/>
      <c r="E64" s="13"/>
      <c r="F64" s="13"/>
      <c r="G64" s="13"/>
      <c r="H64" s="22"/>
      <c r="I64" s="1"/>
      <c r="J64" s="1"/>
      <c r="K64" s="1"/>
      <c r="L64" s="1"/>
      <c r="M64" s="1"/>
      <c r="N64" s="1"/>
      <c r="O64" s="1"/>
      <c r="P64" s="1"/>
      <c r="Q64" s="1"/>
      <c r="R64" s="1"/>
      <c r="S64" s="1"/>
      <c r="T64" s="1"/>
      <c r="U64" s="1"/>
      <c r="V64" s="1"/>
      <c r="W64" s="1"/>
      <c r="X64" s="1"/>
      <c r="Y64" s="1"/>
      <c r="Z64" s="1"/>
    </row>
    <row r="65" spans="1:26" ht="45" x14ac:dyDescent="0.25">
      <c r="A65" s="10" t="s">
        <v>73</v>
      </c>
      <c r="B65" s="17" t="s">
        <v>74</v>
      </c>
      <c r="C65" s="13"/>
      <c r="D65" s="13"/>
      <c r="E65" s="13"/>
      <c r="F65" s="13"/>
      <c r="G65" s="13"/>
      <c r="H65" s="20" t="s">
        <v>293</v>
      </c>
      <c r="I65" s="1"/>
      <c r="J65" s="1"/>
      <c r="K65" s="1"/>
      <c r="L65" s="1"/>
      <c r="M65" s="1"/>
      <c r="N65" s="1"/>
      <c r="O65" s="1"/>
      <c r="P65" s="1"/>
      <c r="Q65" s="1"/>
      <c r="R65" s="1"/>
      <c r="S65" s="1"/>
      <c r="T65" s="1"/>
      <c r="U65" s="1"/>
      <c r="V65" s="1"/>
      <c r="W65" s="1"/>
      <c r="X65" s="1"/>
      <c r="Y65" s="1"/>
      <c r="Z65" s="1"/>
    </row>
    <row r="66" spans="1:26" ht="45" x14ac:dyDescent="0.25">
      <c r="A66" s="10" t="s">
        <v>75</v>
      </c>
      <c r="B66" s="17" t="s">
        <v>76</v>
      </c>
      <c r="C66" s="13"/>
      <c r="D66" s="13"/>
      <c r="E66" s="13"/>
      <c r="F66" s="13"/>
      <c r="G66" s="13"/>
      <c r="H66" s="20" t="s">
        <v>77</v>
      </c>
      <c r="I66" s="1"/>
      <c r="J66" s="1"/>
      <c r="K66" s="1"/>
      <c r="L66" s="1"/>
      <c r="M66" s="1"/>
      <c r="N66" s="1"/>
      <c r="O66" s="1"/>
      <c r="P66" s="1"/>
      <c r="Q66" s="1"/>
      <c r="R66" s="1"/>
      <c r="S66" s="1"/>
      <c r="T66" s="1"/>
      <c r="U66" s="1"/>
      <c r="V66" s="1"/>
      <c r="W66" s="1"/>
      <c r="X66" s="1"/>
      <c r="Y66" s="1"/>
      <c r="Z66" s="1"/>
    </row>
    <row r="67" spans="1:26" ht="45" x14ac:dyDescent="0.25">
      <c r="A67" s="10" t="s">
        <v>78</v>
      </c>
      <c r="B67" s="17" t="s">
        <v>79</v>
      </c>
      <c r="C67" s="13"/>
      <c r="D67" s="13"/>
      <c r="E67" s="13"/>
      <c r="F67" s="13"/>
      <c r="G67" s="13"/>
      <c r="H67" s="20" t="s">
        <v>80</v>
      </c>
      <c r="I67" s="1"/>
      <c r="J67" s="1"/>
      <c r="K67" s="1"/>
      <c r="L67" s="1"/>
      <c r="M67" s="1"/>
      <c r="N67" s="1"/>
      <c r="O67" s="1"/>
      <c r="P67" s="1"/>
      <c r="Q67" s="1"/>
      <c r="R67" s="1"/>
      <c r="S67" s="1"/>
      <c r="T67" s="1"/>
      <c r="U67" s="1"/>
      <c r="V67" s="1"/>
      <c r="W67" s="1"/>
      <c r="X67" s="1"/>
      <c r="Y67" s="1"/>
      <c r="Z67" s="1"/>
    </row>
    <row r="68" spans="1:26" ht="60" x14ac:dyDescent="0.25">
      <c r="A68" s="23" t="s">
        <v>81</v>
      </c>
      <c r="B68" s="17" t="s">
        <v>82</v>
      </c>
      <c r="C68" s="13"/>
      <c r="D68" s="13"/>
      <c r="E68" s="13"/>
      <c r="F68" s="13"/>
      <c r="G68" s="13"/>
      <c r="H68" s="20" t="s">
        <v>83</v>
      </c>
      <c r="I68" s="1"/>
      <c r="J68" s="1"/>
      <c r="K68" s="1"/>
      <c r="L68" s="1"/>
      <c r="M68" s="1"/>
      <c r="N68" s="1"/>
      <c r="O68" s="1"/>
      <c r="P68" s="1"/>
      <c r="Q68" s="1"/>
      <c r="R68" s="1"/>
      <c r="S68" s="1"/>
      <c r="T68" s="1"/>
      <c r="U68" s="1"/>
      <c r="V68" s="1"/>
      <c r="W68" s="1"/>
      <c r="X68" s="1"/>
      <c r="Y68" s="1"/>
      <c r="Z68" s="1"/>
    </row>
    <row r="69" spans="1:26" ht="75" x14ac:dyDescent="0.25">
      <c r="A69" s="10" t="s">
        <v>84</v>
      </c>
      <c r="B69" s="17" t="s">
        <v>85</v>
      </c>
      <c r="C69" s="13"/>
      <c r="D69" s="13"/>
      <c r="E69" s="13"/>
      <c r="F69" s="13"/>
      <c r="G69" s="13"/>
      <c r="H69" s="20" t="s">
        <v>86</v>
      </c>
      <c r="I69" s="1"/>
      <c r="J69" s="1"/>
      <c r="K69" s="1"/>
      <c r="L69" s="1"/>
      <c r="M69" s="1"/>
      <c r="N69" s="1"/>
      <c r="O69" s="1"/>
      <c r="P69" s="1"/>
      <c r="Q69" s="1"/>
      <c r="R69" s="1"/>
      <c r="S69" s="1"/>
      <c r="T69" s="1"/>
      <c r="U69" s="1"/>
      <c r="V69" s="1"/>
      <c r="W69" s="1"/>
      <c r="X69" s="1"/>
      <c r="Y69" s="1"/>
      <c r="Z69" s="1"/>
    </row>
    <row r="70" spans="1:26" ht="15.75" customHeight="1" x14ac:dyDescent="0.25">
      <c r="A70" s="10" t="s">
        <v>87</v>
      </c>
      <c r="B70" s="17" t="s">
        <v>88</v>
      </c>
      <c r="C70" s="13"/>
      <c r="D70" s="13"/>
      <c r="E70" s="13"/>
      <c r="F70" s="13"/>
      <c r="G70" s="13"/>
      <c r="H70" s="22"/>
      <c r="I70" s="1"/>
      <c r="J70" s="1"/>
      <c r="K70" s="1"/>
      <c r="L70" s="1"/>
      <c r="M70" s="1"/>
      <c r="N70" s="1"/>
      <c r="O70" s="1"/>
      <c r="P70" s="1"/>
      <c r="Q70" s="1"/>
      <c r="R70" s="1"/>
      <c r="S70" s="1"/>
      <c r="T70" s="1"/>
      <c r="U70" s="1"/>
      <c r="V70" s="1"/>
      <c r="W70" s="1"/>
      <c r="X70" s="1"/>
      <c r="Y70" s="1"/>
      <c r="Z70" s="1"/>
    </row>
    <row r="71" spans="1:26" ht="45" x14ac:dyDescent="0.25">
      <c r="A71" s="10" t="s">
        <v>89</v>
      </c>
      <c r="B71" s="17" t="s">
        <v>90</v>
      </c>
      <c r="C71" s="13"/>
      <c r="D71" s="13"/>
      <c r="E71" s="13"/>
      <c r="F71" s="13"/>
      <c r="G71" s="13"/>
      <c r="H71" s="20" t="s">
        <v>91</v>
      </c>
      <c r="I71" s="1"/>
      <c r="J71" s="1"/>
      <c r="K71" s="1"/>
      <c r="L71" s="1"/>
      <c r="M71" s="1"/>
      <c r="N71" s="1"/>
      <c r="O71" s="1"/>
      <c r="P71" s="1"/>
      <c r="Q71" s="1"/>
      <c r="R71" s="1"/>
      <c r="S71" s="1"/>
      <c r="T71" s="1"/>
      <c r="U71" s="1"/>
      <c r="V71" s="1"/>
      <c r="W71" s="1"/>
      <c r="X71" s="1"/>
      <c r="Y71" s="1"/>
      <c r="Z71" s="1"/>
    </row>
    <row r="72" spans="1:26" ht="75" x14ac:dyDescent="0.25">
      <c r="A72" s="10" t="s">
        <v>92</v>
      </c>
      <c r="B72" s="17" t="s">
        <v>93</v>
      </c>
      <c r="C72" s="13"/>
      <c r="D72" s="13"/>
      <c r="E72" s="13"/>
      <c r="F72" s="13"/>
      <c r="G72" s="13"/>
      <c r="H72" s="20" t="s">
        <v>94</v>
      </c>
      <c r="I72" s="1"/>
      <c r="J72" s="1"/>
      <c r="K72" s="1"/>
      <c r="L72" s="1"/>
      <c r="M72" s="1"/>
      <c r="N72" s="1"/>
      <c r="O72" s="1"/>
      <c r="P72" s="1"/>
      <c r="Q72" s="1"/>
      <c r="R72" s="1"/>
      <c r="S72" s="1"/>
      <c r="T72" s="1"/>
      <c r="U72" s="1"/>
      <c r="V72" s="1"/>
      <c r="W72" s="1"/>
      <c r="X72" s="1"/>
      <c r="Y72" s="1"/>
      <c r="Z72" s="1"/>
    </row>
    <row r="73" spans="1:26" ht="45" x14ac:dyDescent="0.25">
      <c r="A73" s="10" t="s">
        <v>95</v>
      </c>
      <c r="B73" s="17" t="s">
        <v>96</v>
      </c>
      <c r="C73" s="13"/>
      <c r="D73" s="13"/>
      <c r="E73" s="13"/>
      <c r="F73" s="13"/>
      <c r="G73" s="13"/>
      <c r="H73" s="20" t="s">
        <v>97</v>
      </c>
      <c r="I73" s="1"/>
      <c r="J73" s="1"/>
      <c r="K73" s="1"/>
      <c r="L73" s="1"/>
      <c r="M73" s="1"/>
      <c r="N73" s="1"/>
      <c r="O73" s="1"/>
      <c r="P73" s="1"/>
      <c r="Q73" s="1"/>
      <c r="R73" s="1"/>
      <c r="S73" s="1"/>
      <c r="T73" s="1"/>
      <c r="U73" s="1"/>
      <c r="V73" s="1"/>
      <c r="W73" s="1"/>
      <c r="X73" s="1"/>
      <c r="Y73" s="1"/>
      <c r="Z73" s="1"/>
    </row>
    <row r="74" spans="1:26" ht="45" x14ac:dyDescent="0.25">
      <c r="A74" s="10" t="s">
        <v>98</v>
      </c>
      <c r="B74" s="17" t="s">
        <v>99</v>
      </c>
      <c r="C74" s="13"/>
      <c r="D74" s="13"/>
      <c r="E74" s="13"/>
      <c r="F74" s="13"/>
      <c r="G74" s="13"/>
      <c r="H74" s="20" t="s">
        <v>100</v>
      </c>
      <c r="I74" s="1"/>
      <c r="J74" s="1"/>
      <c r="K74" s="1"/>
      <c r="L74" s="1"/>
      <c r="M74" s="1"/>
      <c r="N74" s="1"/>
      <c r="O74" s="1"/>
      <c r="P74" s="1"/>
      <c r="Q74" s="1"/>
      <c r="R74" s="1"/>
      <c r="S74" s="1"/>
      <c r="T74" s="1"/>
      <c r="U74" s="1"/>
      <c r="V74" s="1"/>
      <c r="W74" s="1"/>
      <c r="X74" s="1"/>
      <c r="Y74" s="1"/>
      <c r="Z74" s="1"/>
    </row>
    <row r="75" spans="1:26" ht="15.75" x14ac:dyDescent="0.25">
      <c r="A75" s="10" t="s">
        <v>101</v>
      </c>
      <c r="B75" s="17" t="s">
        <v>102</v>
      </c>
      <c r="C75" s="13"/>
      <c r="D75" s="13"/>
      <c r="E75" s="13"/>
      <c r="F75" s="13"/>
      <c r="G75" s="13"/>
      <c r="H75" s="22"/>
      <c r="I75" s="1"/>
      <c r="J75" s="1"/>
      <c r="K75" s="1"/>
      <c r="L75" s="1"/>
      <c r="M75" s="1"/>
      <c r="N75" s="1"/>
      <c r="O75" s="1"/>
      <c r="P75" s="1"/>
      <c r="Q75" s="1"/>
      <c r="R75" s="1"/>
      <c r="S75" s="1"/>
      <c r="T75" s="1"/>
      <c r="U75" s="1"/>
      <c r="V75" s="1"/>
      <c r="W75" s="1"/>
      <c r="X75" s="1"/>
      <c r="Y75" s="1"/>
      <c r="Z75" s="1"/>
    </row>
    <row r="76" spans="1:26" ht="60" x14ac:dyDescent="0.25">
      <c r="A76" s="10" t="s">
        <v>103</v>
      </c>
      <c r="B76" s="17" t="s">
        <v>104</v>
      </c>
      <c r="C76" s="13"/>
      <c r="D76" s="13"/>
      <c r="E76" s="13"/>
      <c r="F76" s="13"/>
      <c r="G76" s="13"/>
      <c r="H76" s="20" t="s">
        <v>105</v>
      </c>
      <c r="I76" s="1"/>
      <c r="J76" s="1"/>
      <c r="K76" s="1"/>
      <c r="L76" s="1"/>
      <c r="M76" s="1"/>
      <c r="N76" s="1"/>
      <c r="O76" s="1"/>
      <c r="P76" s="1"/>
      <c r="Q76" s="1"/>
      <c r="R76" s="1"/>
      <c r="S76" s="1"/>
      <c r="T76" s="1"/>
      <c r="U76" s="1"/>
      <c r="V76" s="1"/>
      <c r="W76" s="1"/>
      <c r="X76" s="1"/>
      <c r="Y76" s="1"/>
      <c r="Z76" s="1"/>
    </row>
    <row r="77" spans="1:26" ht="45" x14ac:dyDescent="0.25">
      <c r="A77" s="10" t="s">
        <v>106</v>
      </c>
      <c r="B77" s="17" t="s">
        <v>107</v>
      </c>
      <c r="C77" s="13"/>
      <c r="D77" s="13"/>
      <c r="E77" s="13"/>
      <c r="F77" s="13"/>
      <c r="G77" s="13"/>
      <c r="H77" s="20" t="s">
        <v>108</v>
      </c>
      <c r="I77" s="1"/>
      <c r="J77" s="1"/>
      <c r="K77" s="1"/>
      <c r="L77" s="1"/>
      <c r="M77" s="1"/>
      <c r="N77" s="1"/>
      <c r="O77" s="1"/>
      <c r="P77" s="1"/>
      <c r="Q77" s="1"/>
      <c r="R77" s="1"/>
      <c r="S77" s="1"/>
      <c r="T77" s="1"/>
      <c r="U77" s="1"/>
      <c r="V77" s="1"/>
      <c r="W77" s="1"/>
      <c r="X77" s="1"/>
      <c r="Y77" s="1"/>
      <c r="Z77" s="1"/>
    </row>
    <row r="78" spans="1:26" ht="15.75" customHeight="1" x14ac:dyDescent="0.25">
      <c r="A78" s="10" t="s">
        <v>109</v>
      </c>
      <c r="B78" s="17" t="s">
        <v>110</v>
      </c>
      <c r="C78" s="13"/>
      <c r="D78" s="13"/>
      <c r="E78" s="13"/>
      <c r="F78" s="13"/>
      <c r="G78" s="13"/>
      <c r="H78" s="22"/>
      <c r="I78" s="1"/>
      <c r="J78" s="1"/>
      <c r="K78" s="1"/>
      <c r="L78" s="1"/>
      <c r="M78" s="1"/>
      <c r="N78" s="1"/>
      <c r="O78" s="1"/>
      <c r="P78" s="1"/>
      <c r="Q78" s="1"/>
      <c r="R78" s="1"/>
      <c r="S78" s="1"/>
      <c r="T78" s="1"/>
      <c r="U78" s="1"/>
      <c r="V78" s="1"/>
      <c r="W78" s="1"/>
      <c r="X78" s="1"/>
      <c r="Y78" s="1"/>
      <c r="Z78" s="1"/>
    </row>
    <row r="79" spans="1:26" ht="60" x14ac:dyDescent="0.25">
      <c r="A79" s="10" t="s">
        <v>111</v>
      </c>
      <c r="B79" s="17" t="s">
        <v>112</v>
      </c>
      <c r="C79" s="13"/>
      <c r="D79" s="13"/>
      <c r="E79" s="13"/>
      <c r="F79" s="13"/>
      <c r="G79" s="13"/>
      <c r="H79" s="20" t="s">
        <v>113</v>
      </c>
      <c r="I79" s="1"/>
      <c r="J79" s="1"/>
      <c r="K79" s="1"/>
      <c r="L79" s="1"/>
      <c r="M79" s="1"/>
      <c r="N79" s="1"/>
      <c r="O79" s="1"/>
      <c r="P79" s="1"/>
      <c r="Q79" s="1"/>
      <c r="R79" s="1"/>
      <c r="S79" s="1"/>
      <c r="T79" s="1"/>
      <c r="U79" s="1"/>
      <c r="V79" s="1"/>
      <c r="W79" s="1"/>
      <c r="X79" s="1"/>
      <c r="Y79" s="1"/>
      <c r="Z79" s="1"/>
    </row>
    <row r="80" spans="1:26" ht="60" x14ac:dyDescent="0.25">
      <c r="A80" s="10" t="s">
        <v>114</v>
      </c>
      <c r="B80" s="17" t="s">
        <v>115</v>
      </c>
      <c r="C80" s="13"/>
      <c r="D80" s="13"/>
      <c r="E80" s="13"/>
      <c r="F80" s="13"/>
      <c r="G80" s="13"/>
      <c r="H80" s="20" t="s">
        <v>116</v>
      </c>
      <c r="I80" s="1"/>
      <c r="J80" s="1"/>
      <c r="K80" s="1"/>
      <c r="L80" s="1"/>
      <c r="M80" s="1"/>
      <c r="N80" s="1"/>
      <c r="O80" s="1"/>
      <c r="P80" s="1"/>
      <c r="Q80" s="1"/>
      <c r="R80" s="1"/>
      <c r="S80" s="1"/>
      <c r="T80" s="1"/>
      <c r="U80" s="1"/>
      <c r="V80" s="1"/>
      <c r="W80" s="1"/>
      <c r="X80" s="1"/>
      <c r="Y80" s="1"/>
      <c r="Z80" s="1"/>
    </row>
    <row r="81" spans="1:26" ht="60" x14ac:dyDescent="0.25">
      <c r="A81" s="10" t="s">
        <v>117</v>
      </c>
      <c r="B81" s="17" t="s">
        <v>118</v>
      </c>
      <c r="C81" s="13"/>
      <c r="D81" s="13"/>
      <c r="E81" s="13"/>
      <c r="F81" s="13"/>
      <c r="G81" s="13"/>
      <c r="H81" s="20" t="s">
        <v>294</v>
      </c>
      <c r="I81" s="1"/>
      <c r="J81" s="1"/>
      <c r="K81" s="1"/>
      <c r="L81" s="1"/>
      <c r="M81" s="1"/>
      <c r="N81" s="1"/>
      <c r="O81" s="1"/>
      <c r="P81" s="1"/>
      <c r="Q81" s="1"/>
      <c r="R81" s="1"/>
      <c r="S81" s="1"/>
      <c r="T81" s="1"/>
      <c r="U81" s="1"/>
      <c r="V81" s="1"/>
      <c r="W81" s="1"/>
      <c r="X81" s="1"/>
      <c r="Y81" s="1"/>
      <c r="Z81" s="1"/>
    </row>
    <row r="82" spans="1:26" ht="30" x14ac:dyDescent="0.25">
      <c r="A82" s="10" t="s">
        <v>119</v>
      </c>
      <c r="B82" s="17" t="s">
        <v>120</v>
      </c>
      <c r="C82" s="13"/>
      <c r="D82" s="13"/>
      <c r="E82" s="13"/>
      <c r="F82" s="13"/>
      <c r="G82" s="13"/>
      <c r="H82" s="22"/>
      <c r="I82" s="1"/>
      <c r="J82" s="1"/>
      <c r="K82" s="1"/>
      <c r="L82" s="1"/>
      <c r="M82" s="1"/>
      <c r="N82" s="1"/>
      <c r="O82" s="1"/>
      <c r="P82" s="1"/>
      <c r="Q82" s="1"/>
      <c r="R82" s="1"/>
      <c r="S82" s="1"/>
      <c r="T82" s="1"/>
      <c r="U82" s="1"/>
      <c r="V82" s="1"/>
      <c r="W82" s="1"/>
      <c r="X82" s="1"/>
      <c r="Y82" s="1"/>
      <c r="Z82" s="1"/>
    </row>
    <row r="83" spans="1:26" ht="60" x14ac:dyDescent="0.25">
      <c r="A83" s="10" t="s">
        <v>121</v>
      </c>
      <c r="B83" s="17" t="s">
        <v>122</v>
      </c>
      <c r="C83" s="13"/>
      <c r="D83" s="13"/>
      <c r="E83" s="13"/>
      <c r="F83" s="13"/>
      <c r="G83" s="13"/>
      <c r="H83" s="20" t="s">
        <v>123</v>
      </c>
      <c r="I83" s="1"/>
      <c r="J83" s="1"/>
      <c r="K83" s="1"/>
      <c r="L83" s="1"/>
      <c r="M83" s="1"/>
      <c r="N83" s="1"/>
      <c r="O83" s="1"/>
      <c r="P83" s="1"/>
      <c r="Q83" s="1"/>
      <c r="R83" s="1"/>
      <c r="S83" s="1"/>
      <c r="T83" s="1"/>
      <c r="U83" s="1"/>
      <c r="V83" s="1"/>
      <c r="W83" s="1"/>
      <c r="X83" s="1"/>
      <c r="Y83" s="1"/>
      <c r="Z83" s="1"/>
    </row>
    <row r="84" spans="1:26" ht="60" x14ac:dyDescent="0.25">
      <c r="A84" s="10" t="s">
        <v>124</v>
      </c>
      <c r="B84" s="17" t="s">
        <v>125</v>
      </c>
      <c r="C84" s="13"/>
      <c r="D84" s="13"/>
      <c r="E84" s="13"/>
      <c r="F84" s="13"/>
      <c r="G84" s="13"/>
      <c r="H84" s="20" t="s">
        <v>295</v>
      </c>
      <c r="I84" s="1"/>
      <c r="J84" s="1"/>
      <c r="K84" s="1"/>
      <c r="L84" s="1"/>
      <c r="M84" s="1"/>
      <c r="N84" s="1"/>
      <c r="O84" s="1"/>
      <c r="P84" s="1"/>
      <c r="Q84" s="1"/>
      <c r="R84" s="1"/>
      <c r="S84" s="1"/>
      <c r="T84" s="1"/>
      <c r="U84" s="1"/>
      <c r="V84" s="1"/>
      <c r="W84" s="1"/>
      <c r="X84" s="1"/>
      <c r="Y84" s="1"/>
      <c r="Z84" s="1"/>
    </row>
    <row r="85" spans="1:26" ht="15.75" x14ac:dyDescent="0.25">
      <c r="A85" s="10" t="s">
        <v>126</v>
      </c>
      <c r="B85" s="24" t="s">
        <v>127</v>
      </c>
      <c r="C85" s="13"/>
      <c r="D85" s="13"/>
      <c r="E85" s="13"/>
      <c r="F85" s="13"/>
      <c r="G85" s="13"/>
      <c r="H85" s="22"/>
      <c r="I85" s="1"/>
      <c r="J85" s="1"/>
      <c r="K85" s="1"/>
      <c r="L85" s="1"/>
      <c r="M85" s="1"/>
      <c r="N85" s="1"/>
      <c r="O85" s="1"/>
      <c r="P85" s="1"/>
      <c r="Q85" s="1"/>
      <c r="R85" s="1"/>
      <c r="S85" s="1"/>
      <c r="T85" s="1"/>
      <c r="U85" s="1"/>
      <c r="V85" s="1"/>
      <c r="W85" s="1"/>
      <c r="X85" s="1"/>
      <c r="Y85" s="1"/>
      <c r="Z85" s="1"/>
    </row>
    <row r="86" spans="1:26" ht="45" x14ac:dyDescent="0.25">
      <c r="A86" s="10" t="s">
        <v>128</v>
      </c>
      <c r="B86" s="17" t="s">
        <v>129</v>
      </c>
      <c r="C86" s="13"/>
      <c r="D86" s="13"/>
      <c r="E86" s="13"/>
      <c r="F86" s="13"/>
      <c r="G86" s="13"/>
      <c r="H86" s="20" t="s">
        <v>130</v>
      </c>
      <c r="I86" s="1"/>
      <c r="J86" s="1"/>
      <c r="K86" s="1"/>
      <c r="L86" s="1"/>
      <c r="M86" s="1"/>
      <c r="N86" s="1"/>
      <c r="O86" s="1"/>
      <c r="P86" s="1"/>
      <c r="Q86" s="1"/>
      <c r="R86" s="1"/>
      <c r="S86" s="1"/>
      <c r="T86" s="1"/>
      <c r="U86" s="1"/>
      <c r="V86" s="1"/>
      <c r="W86" s="1"/>
      <c r="X86" s="1"/>
      <c r="Y86" s="1"/>
      <c r="Z86" s="1"/>
    </row>
    <row r="87" spans="1:26" ht="90" x14ac:dyDescent="0.25">
      <c r="A87" s="10" t="s">
        <v>131</v>
      </c>
      <c r="B87" s="17" t="s">
        <v>132</v>
      </c>
      <c r="C87" s="13"/>
      <c r="D87" s="13"/>
      <c r="E87" s="13"/>
      <c r="F87" s="13"/>
      <c r="G87" s="13"/>
      <c r="H87" s="20" t="s">
        <v>133</v>
      </c>
      <c r="I87" s="1"/>
      <c r="J87" s="1"/>
      <c r="K87" s="1"/>
      <c r="L87" s="1"/>
      <c r="M87" s="1"/>
      <c r="N87" s="1"/>
      <c r="O87" s="1"/>
      <c r="P87" s="1"/>
      <c r="Q87" s="1"/>
      <c r="R87" s="1"/>
      <c r="S87" s="1"/>
      <c r="T87" s="1"/>
      <c r="U87" s="1"/>
      <c r="V87" s="1"/>
      <c r="W87" s="1"/>
      <c r="X87" s="1"/>
      <c r="Y87" s="1"/>
      <c r="Z87" s="1"/>
    </row>
    <row r="88" spans="1:26" ht="120" x14ac:dyDescent="0.25">
      <c r="A88" s="10" t="s">
        <v>134</v>
      </c>
      <c r="B88" s="17" t="s">
        <v>135</v>
      </c>
      <c r="C88" s="13"/>
      <c r="D88" s="13"/>
      <c r="E88" s="13"/>
      <c r="F88" s="13"/>
      <c r="G88" s="13"/>
      <c r="H88" s="20" t="s">
        <v>296</v>
      </c>
      <c r="I88" s="1"/>
      <c r="J88" s="1"/>
      <c r="K88" s="1"/>
      <c r="L88" s="1"/>
      <c r="M88" s="1"/>
      <c r="N88" s="1"/>
      <c r="O88" s="1"/>
      <c r="P88" s="1"/>
      <c r="Q88" s="1"/>
      <c r="R88" s="1"/>
      <c r="S88" s="1"/>
      <c r="T88" s="1"/>
      <c r="U88" s="1"/>
      <c r="V88" s="1"/>
      <c r="W88" s="1"/>
      <c r="X88" s="1"/>
      <c r="Y88" s="1"/>
      <c r="Z88" s="1"/>
    </row>
    <row r="89" spans="1:26" ht="360" x14ac:dyDescent="0.25">
      <c r="A89" s="10" t="s">
        <v>136</v>
      </c>
      <c r="B89" s="17" t="s">
        <v>137</v>
      </c>
      <c r="C89" s="13"/>
      <c r="D89" s="13"/>
      <c r="E89" s="13"/>
      <c r="F89" s="13"/>
      <c r="G89" s="13"/>
      <c r="H89" s="53" t="s">
        <v>313</v>
      </c>
      <c r="I89" s="1"/>
      <c r="J89" s="1"/>
      <c r="K89" s="1"/>
      <c r="L89" s="1"/>
      <c r="M89" s="1"/>
      <c r="N89" s="1"/>
      <c r="O89" s="1"/>
      <c r="P89" s="1"/>
      <c r="Q89" s="1"/>
      <c r="R89" s="1"/>
      <c r="S89" s="1"/>
      <c r="T89" s="1"/>
      <c r="U89" s="1"/>
      <c r="V89" s="1"/>
      <c r="W89" s="1"/>
      <c r="X89" s="1"/>
      <c r="Y89" s="1"/>
      <c r="Z89" s="1"/>
    </row>
    <row r="90" spans="1:26" ht="15.75" customHeight="1" x14ac:dyDescent="0.25">
      <c r="A90" s="10" t="s">
        <v>138</v>
      </c>
      <c r="B90" s="24" t="s">
        <v>139</v>
      </c>
      <c r="C90" s="13">
        <v>1</v>
      </c>
      <c r="D90" s="13" t="s">
        <v>58</v>
      </c>
      <c r="E90" s="5">
        <v>2880.88</v>
      </c>
      <c r="F90" s="13">
        <f>IF(ISBLANK(E90),"", PRODUCT(C90,E90))</f>
        <v>2880.88</v>
      </c>
      <c r="G90" s="5" t="s">
        <v>140</v>
      </c>
      <c r="H90" s="13"/>
      <c r="I90" s="1"/>
      <c r="J90" s="1"/>
      <c r="K90" s="1"/>
      <c r="L90" s="1"/>
      <c r="M90" s="1"/>
      <c r="N90" s="1"/>
      <c r="O90" s="1"/>
      <c r="P90" s="1"/>
      <c r="Q90" s="1"/>
      <c r="R90" s="1"/>
      <c r="S90" s="1"/>
      <c r="T90" s="1"/>
      <c r="U90" s="1"/>
      <c r="V90" s="1"/>
      <c r="W90" s="1"/>
      <c r="X90" s="1"/>
      <c r="Y90" s="1"/>
      <c r="Z90" s="1"/>
    </row>
    <row r="91" spans="1:26" ht="75" x14ac:dyDescent="0.25">
      <c r="A91" s="10" t="s">
        <v>141</v>
      </c>
      <c r="B91" s="17" t="s">
        <v>142</v>
      </c>
      <c r="C91" s="13"/>
      <c r="D91" s="13"/>
      <c r="E91" s="13"/>
      <c r="F91" s="13"/>
      <c r="G91" s="13"/>
      <c r="H91" s="20" t="s">
        <v>297</v>
      </c>
      <c r="I91" s="1"/>
      <c r="J91" s="1"/>
      <c r="K91" s="1"/>
      <c r="L91" s="1"/>
      <c r="M91" s="1"/>
      <c r="N91" s="1"/>
      <c r="O91" s="1"/>
      <c r="P91" s="1"/>
      <c r="Q91" s="1"/>
      <c r="R91" s="1"/>
      <c r="S91" s="1"/>
      <c r="T91" s="1"/>
      <c r="U91" s="1"/>
      <c r="V91" s="1"/>
      <c r="W91" s="1"/>
      <c r="X91" s="1"/>
      <c r="Y91" s="1"/>
      <c r="Z91" s="1"/>
    </row>
    <row r="92" spans="1:26" ht="180" x14ac:dyDescent="0.25">
      <c r="A92" s="10" t="s">
        <v>143</v>
      </c>
      <c r="B92" s="24" t="s">
        <v>144</v>
      </c>
      <c r="C92" s="13"/>
      <c r="D92" s="13"/>
      <c r="E92" s="13"/>
      <c r="F92" s="13"/>
      <c r="G92" s="13"/>
      <c r="H92" s="53" t="s">
        <v>298</v>
      </c>
      <c r="I92" s="1"/>
      <c r="J92" s="1"/>
      <c r="K92" s="1"/>
      <c r="L92" s="1"/>
      <c r="M92" s="1"/>
      <c r="N92" s="1"/>
      <c r="O92" s="1"/>
      <c r="P92" s="1"/>
      <c r="Q92" s="1"/>
      <c r="R92" s="1"/>
      <c r="S92" s="1"/>
      <c r="T92" s="1"/>
      <c r="U92" s="1"/>
      <c r="V92" s="1"/>
      <c r="W92" s="1"/>
      <c r="X92" s="1"/>
      <c r="Y92" s="1"/>
      <c r="Z92" s="1"/>
    </row>
    <row r="93" spans="1:26" ht="90" x14ac:dyDescent="0.25">
      <c r="A93" s="10" t="s">
        <v>145</v>
      </c>
      <c r="B93" s="24" t="s">
        <v>146</v>
      </c>
      <c r="C93" s="13"/>
      <c r="D93" s="13"/>
      <c r="E93" s="13"/>
      <c r="F93" s="13"/>
      <c r="G93" s="13"/>
      <c r="H93" s="53" t="s">
        <v>299</v>
      </c>
      <c r="I93" s="1"/>
      <c r="J93" s="1"/>
      <c r="K93" s="1"/>
      <c r="L93" s="1"/>
      <c r="M93" s="1"/>
      <c r="N93" s="1"/>
      <c r="O93" s="1"/>
      <c r="P93" s="1"/>
      <c r="Q93" s="1"/>
      <c r="R93" s="1"/>
      <c r="S93" s="1"/>
      <c r="T93" s="1"/>
      <c r="U93" s="1"/>
      <c r="V93" s="1"/>
      <c r="W93" s="1"/>
      <c r="X93" s="1"/>
      <c r="Y93" s="1"/>
      <c r="Z93" s="1"/>
    </row>
    <row r="94" spans="1:26" ht="45" x14ac:dyDescent="0.25">
      <c r="A94" s="10" t="s">
        <v>147</v>
      </c>
      <c r="B94" s="17" t="s">
        <v>148</v>
      </c>
      <c r="C94" s="13"/>
      <c r="D94" s="13"/>
      <c r="E94" s="13"/>
      <c r="F94" s="13"/>
      <c r="G94" s="13"/>
      <c r="H94" s="53" t="s">
        <v>300</v>
      </c>
      <c r="I94" s="1"/>
      <c r="J94" s="1"/>
      <c r="K94" s="1"/>
      <c r="L94" s="1"/>
      <c r="M94" s="1"/>
      <c r="N94" s="1"/>
      <c r="O94" s="1"/>
      <c r="P94" s="1"/>
      <c r="Q94" s="1"/>
      <c r="R94" s="1"/>
      <c r="S94" s="1"/>
      <c r="T94" s="1"/>
      <c r="U94" s="1"/>
      <c r="V94" s="1"/>
      <c r="W94" s="1"/>
      <c r="X94" s="1"/>
      <c r="Y94" s="1"/>
      <c r="Z94" s="1"/>
    </row>
    <row r="95" spans="1:26" ht="75" x14ac:dyDescent="0.25">
      <c r="A95" s="10" t="s">
        <v>149</v>
      </c>
      <c r="B95" s="24" t="s">
        <v>150</v>
      </c>
      <c r="C95" s="13"/>
      <c r="D95" s="13"/>
      <c r="E95" s="13"/>
      <c r="F95" s="13"/>
      <c r="G95" s="13"/>
      <c r="H95" s="53" t="s">
        <v>301</v>
      </c>
      <c r="I95" s="54" t="s">
        <v>302</v>
      </c>
      <c r="J95" s="1"/>
      <c r="K95" s="1"/>
      <c r="L95" s="1"/>
      <c r="M95" s="1"/>
      <c r="N95" s="1"/>
      <c r="O95" s="1"/>
      <c r="P95" s="1"/>
      <c r="Q95" s="1"/>
      <c r="R95" s="1"/>
      <c r="S95" s="1"/>
      <c r="T95" s="1"/>
      <c r="U95" s="1"/>
      <c r="V95" s="1"/>
      <c r="W95" s="1"/>
      <c r="X95" s="1"/>
      <c r="Y95" s="1"/>
      <c r="Z95" s="1"/>
    </row>
    <row r="96" spans="1:26" ht="60" x14ac:dyDescent="0.25">
      <c r="A96" s="10" t="s">
        <v>151</v>
      </c>
      <c r="B96" s="24" t="s">
        <v>152</v>
      </c>
      <c r="C96" s="13"/>
      <c r="D96" s="13"/>
      <c r="E96" s="13"/>
      <c r="F96" s="13"/>
      <c r="G96" s="13"/>
      <c r="H96" s="53" t="s">
        <v>314</v>
      </c>
      <c r="I96" s="1"/>
      <c r="J96" s="1"/>
      <c r="K96" s="1"/>
      <c r="L96" s="1"/>
      <c r="M96" s="1"/>
      <c r="N96" s="1"/>
      <c r="O96" s="1"/>
      <c r="P96" s="1"/>
      <c r="Q96" s="1"/>
      <c r="R96" s="1"/>
      <c r="S96" s="1"/>
      <c r="T96" s="1"/>
      <c r="U96" s="1"/>
      <c r="V96" s="1"/>
      <c r="W96" s="1"/>
      <c r="X96" s="1"/>
      <c r="Y96" s="1"/>
      <c r="Z96" s="1"/>
    </row>
    <row r="97" spans="1:26" ht="90" x14ac:dyDescent="0.25">
      <c r="A97" s="10" t="s">
        <v>153</v>
      </c>
      <c r="B97" s="24" t="s">
        <v>154</v>
      </c>
      <c r="C97" s="13"/>
      <c r="D97" s="13"/>
      <c r="E97" s="13"/>
      <c r="F97" s="13"/>
      <c r="G97" s="13"/>
      <c r="H97" s="55" t="s">
        <v>303</v>
      </c>
      <c r="I97" s="1"/>
      <c r="J97" s="1"/>
      <c r="K97" s="1"/>
      <c r="L97" s="1"/>
      <c r="M97" s="1"/>
      <c r="N97" s="1"/>
      <c r="O97" s="1"/>
      <c r="P97" s="1"/>
      <c r="Q97" s="1"/>
      <c r="R97" s="1"/>
      <c r="S97" s="1"/>
      <c r="T97" s="1"/>
      <c r="U97" s="1"/>
      <c r="V97" s="1"/>
      <c r="W97" s="1"/>
      <c r="X97" s="1"/>
      <c r="Y97" s="1"/>
      <c r="Z97" s="1"/>
    </row>
    <row r="98" spans="1:26" ht="210" x14ac:dyDescent="0.25">
      <c r="A98" s="10" t="s">
        <v>155</v>
      </c>
      <c r="B98" s="24" t="s">
        <v>156</v>
      </c>
      <c r="C98" s="13"/>
      <c r="D98" s="13"/>
      <c r="E98" s="13"/>
      <c r="F98" s="13"/>
      <c r="G98" s="13"/>
      <c r="H98" s="20" t="s">
        <v>304</v>
      </c>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5" t="s">
        <v>157</v>
      </c>
      <c r="F99" s="15">
        <f>IF((COUNT(C59:C98)&lt;&gt;COUNT(F59:F98)),"", ROUND(SUM(F59:F98),2))</f>
        <v>68880.88</v>
      </c>
      <c r="G99" s="1" t="str">
        <f>IF((COUNT(C59:C98)&lt;&gt;COUNT(F59:F98)),"Neužpildytos visų objektų kainos", "")</f>
        <v/>
      </c>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5" t="s">
        <v>158</v>
      </c>
      <c r="D100" s="56">
        <v>21</v>
      </c>
      <c r="E100" s="15" t="s">
        <v>159</v>
      </c>
      <c r="F100" s="15">
        <f>IF(OR(F99="",D100=""),"", ROUND(PRODUCT(D100,F99)/100,2))</f>
        <v>14464.98</v>
      </c>
      <c r="G100" s="1" t="str">
        <f>IF(D100="", "Nurodykite taikomą PVM dydį", "")</f>
        <v/>
      </c>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5" t="s">
        <v>160</v>
      </c>
      <c r="F101" s="15">
        <f>IF(ISBLANK(F100), "", ROUND(SUM(F99:F100),2))</f>
        <v>83345.86</v>
      </c>
      <c r="G101" s="1" t="s">
        <v>161</v>
      </c>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2" t="s">
        <v>162</v>
      </c>
      <c r="B105" s="2" t="s">
        <v>163</v>
      </c>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2" t="s">
        <v>30</v>
      </c>
      <c r="B107" s="1"/>
      <c r="C107" s="25" t="s">
        <v>164</v>
      </c>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3" t="s">
        <v>165</v>
      </c>
      <c r="B108" s="13" t="s">
        <v>166</v>
      </c>
      <c r="C108" s="14" t="s">
        <v>34</v>
      </c>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3" t="s">
        <v>167</v>
      </c>
      <c r="C109" s="1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2" t="s">
        <v>45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5" t="s">
        <v>46</v>
      </c>
      <c r="B112" s="15" t="s">
        <v>47</v>
      </c>
      <c r="C112" s="15" t="s">
        <v>48</v>
      </c>
      <c r="D112" s="15" t="s">
        <v>49</v>
      </c>
      <c r="E112" s="15" t="s">
        <v>50</v>
      </c>
      <c r="F112" s="15" t="s">
        <v>51</v>
      </c>
      <c r="G112" s="15" t="s">
        <v>52</v>
      </c>
      <c r="H112" s="16" t="s">
        <v>53</v>
      </c>
      <c r="I112" s="1"/>
      <c r="J112" s="1"/>
      <c r="K112" s="1"/>
      <c r="L112" s="1"/>
      <c r="M112" s="1"/>
      <c r="N112" s="1"/>
      <c r="O112" s="1"/>
      <c r="P112" s="1"/>
      <c r="Q112" s="1"/>
      <c r="R112" s="1"/>
      <c r="S112" s="1"/>
      <c r="T112" s="1"/>
      <c r="U112" s="1"/>
      <c r="V112" s="1"/>
      <c r="W112" s="1"/>
      <c r="X112" s="1"/>
      <c r="Y112" s="1"/>
      <c r="Z112" s="1"/>
    </row>
    <row r="113" spans="1:26" ht="15.75" customHeight="1" x14ac:dyDescent="0.25">
      <c r="A113" s="15" t="s">
        <v>168</v>
      </c>
      <c r="B113" s="16" t="s">
        <v>169</v>
      </c>
      <c r="C113" s="13"/>
      <c r="D113" s="13"/>
      <c r="E113" s="13"/>
      <c r="F113" s="13"/>
      <c r="G113" s="13"/>
      <c r="H113" s="13"/>
      <c r="I113" s="1"/>
      <c r="J113" s="1"/>
      <c r="K113" s="1"/>
      <c r="L113" s="1"/>
      <c r="M113" s="1"/>
      <c r="N113" s="1"/>
      <c r="O113" s="1"/>
      <c r="P113" s="1"/>
      <c r="Q113" s="1"/>
      <c r="R113" s="1"/>
      <c r="S113" s="1"/>
      <c r="T113" s="1"/>
      <c r="U113" s="1"/>
      <c r="V113" s="1"/>
      <c r="W113" s="1"/>
      <c r="X113" s="1"/>
      <c r="Y113" s="1"/>
      <c r="Z113" s="1"/>
    </row>
    <row r="114" spans="1:26" ht="15.75" customHeight="1" x14ac:dyDescent="0.25">
      <c r="A114" s="13" t="s">
        <v>170</v>
      </c>
      <c r="B114" s="21" t="s">
        <v>169</v>
      </c>
      <c r="C114" s="13">
        <v>3</v>
      </c>
      <c r="D114" s="13" t="s">
        <v>58</v>
      </c>
      <c r="E114" s="5"/>
      <c r="F114" s="13" t="str">
        <f>IF(ISBLANK(E114),"", PRODUCT(C114,E114))</f>
        <v/>
      </c>
      <c r="G114" s="5"/>
      <c r="H114" s="13"/>
      <c r="I114" s="1"/>
      <c r="J114" s="1"/>
      <c r="K114" s="1"/>
      <c r="L114" s="1"/>
      <c r="M114" s="1"/>
      <c r="N114" s="1"/>
      <c r="O114" s="1"/>
      <c r="P114" s="1"/>
      <c r="Q114" s="1"/>
      <c r="R114" s="1"/>
      <c r="S114" s="1"/>
      <c r="T114" s="1"/>
      <c r="U114" s="1"/>
      <c r="V114" s="1"/>
      <c r="W114" s="1"/>
      <c r="X114" s="1"/>
      <c r="Y114" s="1"/>
      <c r="Z114" s="1"/>
    </row>
    <row r="115" spans="1:26" ht="15.75" customHeight="1" x14ac:dyDescent="0.25">
      <c r="A115" s="13" t="s">
        <v>171</v>
      </c>
      <c r="B115" s="21" t="s">
        <v>172</v>
      </c>
      <c r="C115" s="13"/>
      <c r="D115" s="13"/>
      <c r="E115" s="13"/>
      <c r="F115" s="13"/>
      <c r="G115" s="13"/>
      <c r="H115" s="5"/>
      <c r="I115" s="1"/>
      <c r="J115" s="1"/>
      <c r="K115" s="1"/>
      <c r="L115" s="1"/>
      <c r="M115" s="1"/>
      <c r="N115" s="1"/>
      <c r="O115" s="1"/>
      <c r="P115" s="1"/>
      <c r="Q115" s="1"/>
      <c r="R115" s="1"/>
      <c r="S115" s="1"/>
      <c r="T115" s="1"/>
      <c r="U115" s="1"/>
      <c r="V115" s="1"/>
      <c r="W115" s="1"/>
      <c r="X115" s="1"/>
      <c r="Y115" s="1"/>
      <c r="Z115" s="1"/>
    </row>
    <row r="116" spans="1:26" ht="15.75" customHeight="1" x14ac:dyDescent="0.25">
      <c r="A116" s="13" t="s">
        <v>173</v>
      </c>
      <c r="B116" s="21" t="s">
        <v>174</v>
      </c>
      <c r="C116" s="13"/>
      <c r="D116" s="13"/>
      <c r="E116" s="13"/>
      <c r="F116" s="13"/>
      <c r="G116" s="13"/>
      <c r="H116" s="5"/>
      <c r="I116" s="1"/>
      <c r="J116" s="1"/>
      <c r="K116" s="1"/>
      <c r="L116" s="1"/>
      <c r="M116" s="1"/>
      <c r="N116" s="1"/>
      <c r="O116" s="1"/>
      <c r="P116" s="1"/>
      <c r="Q116" s="1"/>
      <c r="R116" s="1"/>
      <c r="S116" s="1"/>
      <c r="T116" s="1"/>
      <c r="U116" s="1"/>
      <c r="V116" s="1"/>
      <c r="W116" s="1"/>
      <c r="X116" s="1"/>
      <c r="Y116" s="1"/>
      <c r="Z116" s="1"/>
    </row>
    <row r="117" spans="1:26" ht="15.75" customHeight="1" x14ac:dyDescent="0.25">
      <c r="A117" s="13" t="s">
        <v>175</v>
      </c>
      <c r="B117" s="21" t="s">
        <v>176</v>
      </c>
      <c r="C117" s="13"/>
      <c r="D117" s="13"/>
      <c r="E117" s="13"/>
      <c r="F117" s="13"/>
      <c r="G117" s="13"/>
      <c r="H117" s="5"/>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5" t="s">
        <v>157</v>
      </c>
      <c r="F118" s="15" t="str">
        <f>IF((COUNT(C114:C117)&lt;&gt;COUNT(F114:F117)),"", ROUND(SUM(F114:F117),2))</f>
        <v/>
      </c>
      <c r="G118" s="1" t="str">
        <f>IF((COUNT(C114:C117)&lt;&gt;COUNT(F114:F117)),"Neužpildytos visų objektų kainos", "")</f>
        <v>Neužpildytos visų objektų kainos</v>
      </c>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5" t="s">
        <v>158</v>
      </c>
      <c r="D119" s="5"/>
      <c r="E119" s="15" t="s">
        <v>159</v>
      </c>
      <c r="F119" s="15" t="str">
        <f>IF(OR(F118="",D119=""),"", ROUND(PRODUCT(D119,F118)/100,2))</f>
        <v/>
      </c>
      <c r="G119" s="1" t="str">
        <f>IF(D119="", "Nurodykite taikomą PVM dydį", "")</f>
        <v>Nurodykite taikomą PVM dydį</v>
      </c>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5" t="s">
        <v>160</v>
      </c>
      <c r="F120" s="15">
        <f>IF(ISBLANK(F119), "", ROUND(SUM(F118:F119),2))</f>
        <v>0</v>
      </c>
      <c r="G120" s="1" t="s">
        <v>177</v>
      </c>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2" t="s">
        <v>178</v>
      </c>
      <c r="B124" s="2" t="s">
        <v>179</v>
      </c>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2" t="s">
        <v>30</v>
      </c>
      <c r="B126" s="1"/>
      <c r="C126" s="25" t="s">
        <v>164</v>
      </c>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3" t="s">
        <v>180</v>
      </c>
      <c r="B127" s="13" t="s">
        <v>166</v>
      </c>
      <c r="C127" s="14" t="s">
        <v>34</v>
      </c>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3" t="s">
        <v>181</v>
      </c>
      <c r="C128" s="1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2" t="s">
        <v>45</v>
      </c>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5" t="s">
        <v>46</v>
      </c>
      <c r="B131" s="15" t="s">
        <v>47</v>
      </c>
      <c r="C131" s="15" t="s">
        <v>48</v>
      </c>
      <c r="D131" s="15" t="s">
        <v>49</v>
      </c>
      <c r="E131" s="15" t="s">
        <v>50</v>
      </c>
      <c r="F131" s="15" t="s">
        <v>51</v>
      </c>
      <c r="G131" s="15" t="s">
        <v>52</v>
      </c>
      <c r="H131" s="16" t="s">
        <v>53</v>
      </c>
      <c r="I131" s="1"/>
      <c r="J131" s="1"/>
      <c r="K131" s="1"/>
      <c r="L131" s="1"/>
      <c r="M131" s="1"/>
      <c r="N131" s="1"/>
      <c r="O131" s="1"/>
      <c r="P131" s="1"/>
      <c r="Q131" s="1"/>
      <c r="R131" s="1"/>
      <c r="S131" s="1"/>
      <c r="T131" s="1"/>
      <c r="U131" s="1"/>
      <c r="V131" s="1"/>
      <c r="W131" s="1"/>
      <c r="X131" s="1"/>
      <c r="Y131" s="1"/>
      <c r="Z131" s="1"/>
    </row>
    <row r="132" spans="1:26" ht="15.75" customHeight="1" x14ac:dyDescent="0.25">
      <c r="A132" s="15" t="s">
        <v>182</v>
      </c>
      <c r="B132" s="16" t="s">
        <v>139</v>
      </c>
      <c r="C132" s="13"/>
      <c r="D132" s="13"/>
      <c r="E132" s="13"/>
      <c r="F132" s="13"/>
      <c r="G132" s="13"/>
      <c r="H132" s="13"/>
      <c r="I132" s="1"/>
      <c r="J132" s="1"/>
      <c r="K132" s="1"/>
      <c r="L132" s="1"/>
      <c r="M132" s="1"/>
      <c r="N132" s="1"/>
      <c r="O132" s="1"/>
      <c r="P132" s="1"/>
      <c r="Q132" s="1"/>
      <c r="R132" s="1"/>
      <c r="S132" s="1"/>
      <c r="T132" s="1"/>
      <c r="U132" s="1"/>
      <c r="V132" s="1"/>
      <c r="W132" s="1"/>
      <c r="X132" s="1"/>
      <c r="Y132" s="1"/>
      <c r="Z132" s="1"/>
    </row>
    <row r="133" spans="1:26" ht="15.75" customHeight="1" x14ac:dyDescent="0.25">
      <c r="A133" s="13" t="s">
        <v>183</v>
      </c>
      <c r="B133" s="21" t="s">
        <v>139</v>
      </c>
      <c r="C133" s="13">
        <v>1</v>
      </c>
      <c r="D133" s="13" t="s">
        <v>58</v>
      </c>
      <c r="E133" s="5"/>
      <c r="F133" s="13" t="str">
        <f>IF(ISBLANK(E133),"", PRODUCT(C133,E133))</f>
        <v/>
      </c>
      <c r="G133" s="5"/>
      <c r="H133" s="13"/>
      <c r="I133" s="1"/>
      <c r="J133" s="1"/>
      <c r="K133" s="1"/>
      <c r="L133" s="1"/>
      <c r="M133" s="1"/>
      <c r="N133" s="1"/>
      <c r="O133" s="1"/>
      <c r="P133" s="1"/>
      <c r="Q133" s="1"/>
      <c r="R133" s="1"/>
      <c r="S133" s="1"/>
      <c r="T133" s="1"/>
      <c r="U133" s="1"/>
      <c r="V133" s="1"/>
      <c r="W133" s="1"/>
      <c r="X133" s="1"/>
      <c r="Y133" s="1"/>
      <c r="Z133" s="1"/>
    </row>
    <row r="134" spans="1:26" ht="45" x14ac:dyDescent="0.25">
      <c r="A134" s="13" t="s">
        <v>184</v>
      </c>
      <c r="B134" s="21" t="s">
        <v>185</v>
      </c>
      <c r="C134" s="13"/>
      <c r="D134" s="13"/>
      <c r="E134" s="13"/>
      <c r="F134" s="13"/>
      <c r="G134" s="13"/>
      <c r="H134" s="5"/>
      <c r="I134" s="1"/>
      <c r="J134" s="1"/>
      <c r="K134" s="1"/>
      <c r="L134" s="1"/>
      <c r="M134" s="1"/>
      <c r="N134" s="1"/>
      <c r="O134" s="1"/>
      <c r="P134" s="1"/>
      <c r="Q134" s="1"/>
      <c r="R134" s="1"/>
      <c r="S134" s="1"/>
      <c r="T134" s="1"/>
      <c r="U134" s="1"/>
      <c r="V134" s="1"/>
      <c r="W134" s="1"/>
      <c r="X134" s="1"/>
      <c r="Y134" s="1"/>
      <c r="Z134" s="1"/>
    </row>
    <row r="135" spans="1:26" ht="15.75" customHeight="1" x14ac:dyDescent="0.25">
      <c r="A135" s="13" t="s">
        <v>186</v>
      </c>
      <c r="B135" s="21" t="s">
        <v>142</v>
      </c>
      <c r="C135" s="13"/>
      <c r="D135" s="13"/>
      <c r="E135" s="13"/>
      <c r="F135" s="13"/>
      <c r="G135" s="13"/>
      <c r="H135" s="5"/>
      <c r="I135" s="1"/>
      <c r="J135" s="1"/>
      <c r="K135" s="1"/>
      <c r="L135" s="1"/>
      <c r="M135" s="1"/>
      <c r="N135" s="1"/>
      <c r="O135" s="1"/>
      <c r="P135" s="1"/>
      <c r="Q135" s="1"/>
      <c r="R135" s="1"/>
      <c r="S135" s="1"/>
      <c r="T135" s="1"/>
      <c r="U135" s="1"/>
      <c r="V135" s="1"/>
      <c r="W135" s="1"/>
      <c r="X135" s="1"/>
      <c r="Y135" s="1"/>
      <c r="Z135" s="1"/>
    </row>
    <row r="136" spans="1:26" ht="15.75" customHeight="1" x14ac:dyDescent="0.25">
      <c r="A136" s="13" t="s">
        <v>187</v>
      </c>
      <c r="B136" s="21" t="s">
        <v>144</v>
      </c>
      <c r="C136" s="13"/>
      <c r="D136" s="13"/>
      <c r="E136" s="13"/>
      <c r="F136" s="13"/>
      <c r="G136" s="13"/>
      <c r="H136" s="5"/>
      <c r="I136" s="1"/>
      <c r="J136" s="1"/>
      <c r="K136" s="1"/>
      <c r="L136" s="1"/>
      <c r="M136" s="1"/>
      <c r="N136" s="1"/>
      <c r="O136" s="1"/>
      <c r="P136" s="1"/>
      <c r="Q136" s="1"/>
      <c r="R136" s="1"/>
      <c r="S136" s="1"/>
      <c r="T136" s="1"/>
      <c r="U136" s="1"/>
      <c r="V136" s="1"/>
      <c r="W136" s="1"/>
      <c r="X136" s="1"/>
      <c r="Y136" s="1"/>
      <c r="Z136" s="1"/>
    </row>
    <row r="137" spans="1:26" ht="15.75" customHeight="1" x14ac:dyDescent="0.25">
      <c r="A137" s="13" t="s">
        <v>188</v>
      </c>
      <c r="B137" s="21" t="s">
        <v>146</v>
      </c>
      <c r="C137" s="13"/>
      <c r="D137" s="13"/>
      <c r="E137" s="13"/>
      <c r="F137" s="13"/>
      <c r="G137" s="13"/>
      <c r="H137" s="5"/>
      <c r="I137" s="1"/>
      <c r="J137" s="1"/>
      <c r="K137" s="1"/>
      <c r="L137" s="1"/>
      <c r="M137" s="1"/>
      <c r="N137" s="1"/>
      <c r="O137" s="1"/>
      <c r="P137" s="1"/>
      <c r="Q137" s="1"/>
      <c r="R137" s="1"/>
      <c r="S137" s="1"/>
      <c r="T137" s="1"/>
      <c r="U137" s="1"/>
      <c r="V137" s="1"/>
      <c r="W137" s="1"/>
      <c r="X137" s="1"/>
      <c r="Y137" s="1"/>
      <c r="Z137" s="1"/>
    </row>
    <row r="138" spans="1:26" ht="15.75" customHeight="1" x14ac:dyDescent="0.25">
      <c r="A138" s="13" t="s">
        <v>189</v>
      </c>
      <c r="B138" s="21" t="s">
        <v>148</v>
      </c>
      <c r="C138" s="13"/>
      <c r="D138" s="13"/>
      <c r="E138" s="13"/>
      <c r="F138" s="13"/>
      <c r="G138" s="13"/>
      <c r="H138" s="5"/>
      <c r="I138" s="1"/>
      <c r="J138" s="1"/>
      <c r="K138" s="1"/>
      <c r="L138" s="1"/>
      <c r="M138" s="1"/>
      <c r="N138" s="1"/>
      <c r="O138" s="1"/>
      <c r="P138" s="1"/>
      <c r="Q138" s="1"/>
      <c r="R138" s="1"/>
      <c r="S138" s="1"/>
      <c r="T138" s="1"/>
      <c r="U138" s="1"/>
      <c r="V138" s="1"/>
      <c r="W138" s="1"/>
      <c r="X138" s="1"/>
      <c r="Y138" s="1"/>
      <c r="Z138" s="1"/>
    </row>
    <row r="139" spans="1:26" ht="15.75" customHeight="1" x14ac:dyDescent="0.25">
      <c r="A139" s="13" t="s">
        <v>190</v>
      </c>
      <c r="B139" s="21" t="s">
        <v>191</v>
      </c>
      <c r="C139" s="13"/>
      <c r="D139" s="13"/>
      <c r="E139" s="13"/>
      <c r="F139" s="13"/>
      <c r="G139" s="13"/>
      <c r="H139" s="5"/>
      <c r="I139" s="1"/>
      <c r="J139" s="1"/>
      <c r="K139" s="1"/>
      <c r="L139" s="1"/>
      <c r="M139" s="1"/>
      <c r="N139" s="1"/>
      <c r="O139" s="1"/>
      <c r="P139" s="1"/>
      <c r="Q139" s="1"/>
      <c r="R139" s="1"/>
      <c r="S139" s="1"/>
      <c r="T139" s="1"/>
      <c r="U139" s="1"/>
      <c r="V139" s="1"/>
      <c r="W139" s="1"/>
      <c r="X139" s="1"/>
      <c r="Y139" s="1"/>
      <c r="Z139" s="1"/>
    </row>
    <row r="140" spans="1:26" ht="15.75" customHeight="1" x14ac:dyDescent="0.25">
      <c r="A140" s="13" t="s">
        <v>192</v>
      </c>
      <c r="B140" s="21" t="s">
        <v>152</v>
      </c>
      <c r="C140" s="13"/>
      <c r="D140" s="13"/>
      <c r="E140" s="13"/>
      <c r="F140" s="13"/>
      <c r="G140" s="13"/>
      <c r="H140" s="5"/>
      <c r="I140" s="1"/>
      <c r="J140" s="1"/>
      <c r="K140" s="1"/>
      <c r="L140" s="1"/>
      <c r="M140" s="1"/>
      <c r="N140" s="1"/>
      <c r="O140" s="1"/>
      <c r="P140" s="1"/>
      <c r="Q140" s="1"/>
      <c r="R140" s="1"/>
      <c r="S140" s="1"/>
      <c r="T140" s="1"/>
      <c r="U140" s="1"/>
      <c r="V140" s="1"/>
      <c r="W140" s="1"/>
      <c r="X140" s="1"/>
      <c r="Y140" s="1"/>
      <c r="Z140" s="1"/>
    </row>
    <row r="141" spans="1:26" ht="15.75" customHeight="1" x14ac:dyDescent="0.25">
      <c r="A141" s="13" t="s">
        <v>193</v>
      </c>
      <c r="B141" s="21" t="s">
        <v>194</v>
      </c>
      <c r="C141" s="13"/>
      <c r="D141" s="13"/>
      <c r="E141" s="13"/>
      <c r="F141" s="13"/>
      <c r="G141" s="13"/>
      <c r="H141" s="5"/>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5" t="s">
        <v>157</v>
      </c>
      <c r="F142" s="15" t="str">
        <f>IF((COUNT(C133:C141)&lt;&gt;COUNT(F133:F141)),"", ROUND(SUM(F133:F141),2))</f>
        <v/>
      </c>
      <c r="G142" s="1" t="str">
        <f>IF((COUNT(C133:C141)&lt;&gt;COUNT(F133:F141)),"Neužpildytos visų objektų kainos", "")</f>
        <v>Neužpildytos visų objektų kainos</v>
      </c>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5" t="s">
        <v>158</v>
      </c>
      <c r="D143" s="5"/>
      <c r="E143" s="15" t="s">
        <v>159</v>
      </c>
      <c r="F143" s="15" t="str">
        <f>IF(OR(F142="",D143=""),"", ROUND(PRODUCT(D143,F142)/100,2))</f>
        <v/>
      </c>
      <c r="G143" s="1" t="str">
        <f>IF(D143="", "Nurodykite taikomą PVM dydį", "")</f>
        <v>Nurodykite taikomą PVM dydį</v>
      </c>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5" t="s">
        <v>160</v>
      </c>
      <c r="F144" s="15">
        <f>IF(ISBLANK(F143), "", ROUND(SUM(F142:F143),2))</f>
        <v>0</v>
      </c>
      <c r="G144" s="1" t="s">
        <v>195</v>
      </c>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2" t="s">
        <v>196</v>
      </c>
      <c r="B148" s="2" t="s">
        <v>197</v>
      </c>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2" t="s">
        <v>30</v>
      </c>
      <c r="B150" s="1"/>
      <c r="C150" s="25" t="s">
        <v>164</v>
      </c>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3" t="s">
        <v>198</v>
      </c>
      <c r="B151" s="13" t="s">
        <v>166</v>
      </c>
      <c r="C151" s="14" t="s">
        <v>34</v>
      </c>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3" t="s">
        <v>199</v>
      </c>
      <c r="C152" s="1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2" t="s">
        <v>45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5" t="s">
        <v>46</v>
      </c>
      <c r="B155" s="15" t="s">
        <v>47</v>
      </c>
      <c r="C155" s="15" t="s">
        <v>48</v>
      </c>
      <c r="D155" s="15" t="s">
        <v>49</v>
      </c>
      <c r="E155" s="15" t="s">
        <v>50</v>
      </c>
      <c r="F155" s="15" t="s">
        <v>51</v>
      </c>
      <c r="G155" s="15" t="s">
        <v>52</v>
      </c>
      <c r="H155" s="16" t="s">
        <v>53</v>
      </c>
      <c r="I155" s="1"/>
      <c r="J155" s="1"/>
      <c r="K155" s="1"/>
      <c r="L155" s="1"/>
      <c r="M155" s="1"/>
      <c r="N155" s="1"/>
      <c r="O155" s="1"/>
      <c r="P155" s="1"/>
      <c r="Q155" s="1"/>
      <c r="R155" s="1"/>
      <c r="S155" s="1"/>
      <c r="T155" s="1"/>
      <c r="U155" s="1"/>
      <c r="V155" s="1"/>
      <c r="W155" s="1"/>
      <c r="X155" s="1"/>
      <c r="Y155" s="1"/>
      <c r="Z155" s="1"/>
    </row>
    <row r="156" spans="1:26" ht="15.75" customHeight="1" x14ac:dyDescent="0.25">
      <c r="A156" s="15" t="s">
        <v>200</v>
      </c>
      <c r="B156" s="16" t="s">
        <v>201</v>
      </c>
      <c r="C156" s="13"/>
      <c r="D156" s="13"/>
      <c r="E156" s="13"/>
      <c r="F156" s="13"/>
      <c r="G156" s="13"/>
      <c r="H156" s="13"/>
      <c r="I156" s="1"/>
      <c r="J156" s="1"/>
      <c r="K156" s="1"/>
      <c r="L156" s="1"/>
      <c r="M156" s="1"/>
      <c r="N156" s="1"/>
      <c r="O156" s="1"/>
      <c r="P156" s="1"/>
      <c r="Q156" s="1"/>
      <c r="R156" s="1"/>
      <c r="S156" s="1"/>
      <c r="T156" s="1"/>
      <c r="U156" s="1"/>
      <c r="V156" s="1"/>
      <c r="W156" s="1"/>
      <c r="X156" s="1"/>
      <c r="Y156" s="1"/>
      <c r="Z156" s="1"/>
    </row>
    <row r="157" spans="1:26" ht="15.75" customHeight="1" x14ac:dyDescent="0.25">
      <c r="A157" s="13" t="s">
        <v>202</v>
      </c>
      <c r="B157" s="21" t="s">
        <v>203</v>
      </c>
      <c r="C157" s="13">
        <v>2</v>
      </c>
      <c r="D157" s="13" t="s">
        <v>58</v>
      </c>
      <c r="E157" s="5"/>
      <c r="F157" s="13" t="str">
        <f>IF(ISBLANK(E157),"", PRODUCT(C157,E157))</f>
        <v/>
      </c>
      <c r="G157" s="5"/>
      <c r="H157" s="13"/>
      <c r="I157" s="1"/>
      <c r="J157" s="1"/>
      <c r="K157" s="1"/>
      <c r="L157" s="1"/>
      <c r="M157" s="1"/>
      <c r="N157" s="1"/>
      <c r="O157" s="1"/>
      <c r="P157" s="1"/>
      <c r="Q157" s="1"/>
      <c r="R157" s="1"/>
      <c r="S157" s="1"/>
      <c r="T157" s="1"/>
      <c r="U157" s="1"/>
      <c r="V157" s="1"/>
      <c r="W157" s="1"/>
      <c r="X157" s="1"/>
      <c r="Y157" s="1"/>
      <c r="Z157" s="1"/>
    </row>
    <row r="158" spans="1:26" ht="59.25" customHeight="1" x14ac:dyDescent="0.25">
      <c r="A158" s="13" t="s">
        <v>204</v>
      </c>
      <c r="B158" s="21" t="s">
        <v>205</v>
      </c>
      <c r="C158" s="13"/>
      <c r="D158" s="13"/>
      <c r="E158" s="13"/>
      <c r="F158" s="13"/>
      <c r="G158" s="13"/>
      <c r="H158" s="5"/>
      <c r="I158" s="1"/>
      <c r="J158" s="1"/>
      <c r="K158" s="1"/>
      <c r="L158" s="1"/>
      <c r="M158" s="1"/>
      <c r="N158" s="1"/>
      <c r="O158" s="1"/>
      <c r="P158" s="1"/>
      <c r="Q158" s="1"/>
      <c r="R158" s="1"/>
      <c r="S158" s="1"/>
      <c r="T158" s="1"/>
      <c r="U158" s="1"/>
      <c r="V158" s="1"/>
      <c r="W158" s="1"/>
      <c r="X158" s="1"/>
      <c r="Y158" s="1"/>
      <c r="Z158" s="1"/>
    </row>
    <row r="159" spans="1:26" ht="15.75" customHeight="1" x14ac:dyDescent="0.25">
      <c r="A159" s="13" t="s">
        <v>206</v>
      </c>
      <c r="B159" s="21" t="s">
        <v>207</v>
      </c>
      <c r="C159" s="13"/>
      <c r="D159" s="13"/>
      <c r="E159" s="13"/>
      <c r="F159" s="13"/>
      <c r="G159" s="13"/>
      <c r="H159" s="5"/>
      <c r="I159" s="1"/>
      <c r="J159" s="1"/>
      <c r="K159" s="1"/>
      <c r="L159" s="1"/>
      <c r="M159" s="1"/>
      <c r="N159" s="1"/>
      <c r="O159" s="1"/>
      <c r="P159" s="1"/>
      <c r="Q159" s="1"/>
      <c r="R159" s="1"/>
      <c r="S159" s="1"/>
      <c r="T159" s="1"/>
      <c r="U159" s="1"/>
      <c r="V159" s="1"/>
      <c r="W159" s="1"/>
      <c r="X159" s="1"/>
      <c r="Y159" s="1"/>
      <c r="Z159" s="1"/>
    </row>
    <row r="160" spans="1:26" ht="15.75" customHeight="1" x14ac:dyDescent="0.25">
      <c r="A160" s="13" t="s">
        <v>208</v>
      </c>
      <c r="B160" s="21" t="s">
        <v>209</v>
      </c>
      <c r="C160" s="13"/>
      <c r="D160" s="13"/>
      <c r="E160" s="13"/>
      <c r="F160" s="13"/>
      <c r="G160" s="13"/>
      <c r="H160" s="5"/>
      <c r="I160" s="1"/>
      <c r="J160" s="1"/>
      <c r="K160" s="1"/>
      <c r="L160" s="1"/>
      <c r="M160" s="1"/>
      <c r="N160" s="1"/>
      <c r="O160" s="1"/>
      <c r="P160" s="1"/>
      <c r="Q160" s="1"/>
      <c r="R160" s="1"/>
      <c r="S160" s="1"/>
      <c r="T160" s="1"/>
      <c r="U160" s="1"/>
      <c r="V160" s="1"/>
      <c r="W160" s="1"/>
      <c r="X160" s="1"/>
      <c r="Y160" s="1"/>
      <c r="Z160" s="1"/>
    </row>
    <row r="161" spans="1:26" ht="15.75" customHeight="1" x14ac:dyDescent="0.25">
      <c r="A161" s="13" t="s">
        <v>210</v>
      </c>
      <c r="B161" s="21" t="s">
        <v>211</v>
      </c>
      <c r="C161" s="13"/>
      <c r="D161" s="13"/>
      <c r="E161" s="13"/>
      <c r="F161" s="13"/>
      <c r="G161" s="13"/>
      <c r="H161" s="5"/>
      <c r="I161" s="1"/>
      <c r="J161" s="1"/>
      <c r="K161" s="1"/>
      <c r="L161" s="1"/>
      <c r="M161" s="1"/>
      <c r="N161" s="1"/>
      <c r="O161" s="1"/>
      <c r="P161" s="1"/>
      <c r="Q161" s="1"/>
      <c r="R161" s="1"/>
      <c r="S161" s="1"/>
      <c r="T161" s="1"/>
      <c r="U161" s="1"/>
      <c r="V161" s="1"/>
      <c r="W161" s="1"/>
      <c r="X161" s="1"/>
      <c r="Y161" s="1"/>
      <c r="Z161" s="1"/>
    </row>
    <row r="162" spans="1:26" ht="15.75" customHeight="1" x14ac:dyDescent="0.25">
      <c r="A162" s="13" t="s">
        <v>212</v>
      </c>
      <c r="B162" s="21" t="s">
        <v>213</v>
      </c>
      <c r="C162" s="13"/>
      <c r="D162" s="13"/>
      <c r="E162" s="13"/>
      <c r="F162" s="13"/>
      <c r="G162" s="13"/>
      <c r="H162" s="5"/>
      <c r="I162" s="1"/>
      <c r="J162" s="1"/>
      <c r="K162" s="1"/>
      <c r="L162" s="1"/>
      <c r="M162" s="1"/>
      <c r="N162" s="1"/>
      <c r="O162" s="1"/>
      <c r="P162" s="1"/>
      <c r="Q162" s="1"/>
      <c r="R162" s="1"/>
      <c r="S162" s="1"/>
      <c r="T162" s="1"/>
      <c r="U162" s="1"/>
      <c r="V162" s="1"/>
      <c r="W162" s="1"/>
      <c r="X162" s="1"/>
      <c r="Y162" s="1"/>
      <c r="Z162" s="1"/>
    </row>
    <row r="163" spans="1:26" ht="15.75" customHeight="1" x14ac:dyDescent="0.25">
      <c r="A163" s="13" t="s">
        <v>214</v>
      </c>
      <c r="B163" s="21" t="s">
        <v>213</v>
      </c>
      <c r="C163" s="13"/>
      <c r="D163" s="13"/>
      <c r="E163" s="13"/>
      <c r="F163" s="13"/>
      <c r="G163" s="13"/>
      <c r="H163" s="5"/>
      <c r="I163" s="1"/>
      <c r="J163" s="1"/>
      <c r="K163" s="1"/>
      <c r="L163" s="1"/>
      <c r="M163" s="1"/>
      <c r="N163" s="1"/>
      <c r="O163" s="1"/>
      <c r="P163" s="1"/>
      <c r="Q163" s="1"/>
      <c r="R163" s="1"/>
      <c r="S163" s="1"/>
      <c r="T163" s="1"/>
      <c r="U163" s="1"/>
      <c r="V163" s="1"/>
      <c r="W163" s="1"/>
      <c r="X163" s="1"/>
      <c r="Y163" s="1"/>
      <c r="Z163" s="1"/>
    </row>
    <row r="164" spans="1:26" ht="15.75" customHeight="1" x14ac:dyDescent="0.25">
      <c r="A164" s="13" t="s">
        <v>215</v>
      </c>
      <c r="B164" s="21" t="s">
        <v>216</v>
      </c>
      <c r="C164" s="13"/>
      <c r="D164" s="13"/>
      <c r="E164" s="13"/>
      <c r="F164" s="13"/>
      <c r="G164" s="13"/>
      <c r="H164" s="5"/>
      <c r="I164" s="1"/>
      <c r="J164" s="1"/>
      <c r="K164" s="1"/>
      <c r="L164" s="1"/>
      <c r="M164" s="1"/>
      <c r="N164" s="1"/>
      <c r="O164" s="1"/>
      <c r="P164" s="1"/>
      <c r="Q164" s="1"/>
      <c r="R164" s="1"/>
      <c r="S164" s="1"/>
      <c r="T164" s="1"/>
      <c r="U164" s="1"/>
      <c r="V164" s="1"/>
      <c r="W164" s="1"/>
      <c r="X164" s="1"/>
      <c r="Y164" s="1"/>
      <c r="Z164" s="1"/>
    </row>
    <row r="165" spans="1:26" ht="15.75" customHeight="1" x14ac:dyDescent="0.25">
      <c r="A165" s="13" t="s">
        <v>217</v>
      </c>
      <c r="B165" s="21" t="s">
        <v>57</v>
      </c>
      <c r="C165" s="13">
        <v>2</v>
      </c>
      <c r="D165" s="13" t="s">
        <v>58</v>
      </c>
      <c r="E165" s="5"/>
      <c r="F165" s="13" t="str">
        <f>IF(ISBLANK(E165),"", PRODUCT(C165,E165))</f>
        <v/>
      </c>
      <c r="G165" s="5"/>
      <c r="H165" s="13"/>
      <c r="I165" s="1"/>
      <c r="J165" s="1"/>
      <c r="K165" s="1"/>
      <c r="L165" s="1"/>
      <c r="M165" s="1"/>
      <c r="N165" s="1"/>
      <c r="O165" s="1"/>
      <c r="P165" s="1"/>
      <c r="Q165" s="1"/>
      <c r="R165" s="1"/>
      <c r="S165" s="1"/>
      <c r="T165" s="1"/>
      <c r="U165" s="1"/>
      <c r="V165" s="1"/>
      <c r="W165" s="1"/>
      <c r="X165" s="1"/>
      <c r="Y165" s="1"/>
      <c r="Z165" s="1"/>
    </row>
    <row r="166" spans="1:26" ht="15.75" customHeight="1" x14ac:dyDescent="0.25">
      <c r="A166" s="13" t="s">
        <v>218</v>
      </c>
      <c r="B166" s="21" t="s">
        <v>219</v>
      </c>
      <c r="C166" s="13"/>
      <c r="D166" s="13"/>
      <c r="E166" s="13"/>
      <c r="F166" s="13"/>
      <c r="G166" s="13"/>
      <c r="H166" s="5"/>
      <c r="I166" s="1"/>
      <c r="J166" s="1"/>
      <c r="K166" s="1"/>
      <c r="L166" s="1"/>
      <c r="M166" s="1"/>
      <c r="N166" s="1"/>
      <c r="O166" s="1"/>
      <c r="P166" s="1"/>
      <c r="Q166" s="1"/>
      <c r="R166" s="1"/>
      <c r="S166" s="1"/>
      <c r="T166" s="1"/>
      <c r="U166" s="1"/>
      <c r="V166" s="1"/>
      <c r="W166" s="1"/>
      <c r="X166" s="1"/>
      <c r="Y166" s="1"/>
      <c r="Z166" s="1"/>
    </row>
    <row r="167" spans="1:26" ht="15.75" customHeight="1" x14ac:dyDescent="0.25">
      <c r="A167" s="13" t="s">
        <v>220</v>
      </c>
      <c r="B167" s="21" t="s">
        <v>221</v>
      </c>
      <c r="C167" s="13"/>
      <c r="D167" s="13"/>
      <c r="E167" s="13"/>
      <c r="F167" s="13"/>
      <c r="G167" s="13"/>
      <c r="H167" s="5"/>
      <c r="I167" s="1"/>
      <c r="J167" s="1"/>
      <c r="K167" s="1"/>
      <c r="L167" s="1"/>
      <c r="M167" s="1"/>
      <c r="N167" s="1"/>
      <c r="O167" s="1"/>
      <c r="P167" s="1"/>
      <c r="Q167" s="1"/>
      <c r="R167" s="1"/>
      <c r="S167" s="1"/>
      <c r="T167" s="1"/>
      <c r="U167" s="1"/>
      <c r="V167" s="1"/>
      <c r="W167" s="1"/>
      <c r="X167" s="1"/>
      <c r="Y167" s="1"/>
      <c r="Z167" s="1"/>
    </row>
    <row r="168" spans="1:26" ht="15.75" customHeight="1" x14ac:dyDescent="0.25">
      <c r="A168" s="13" t="s">
        <v>222</v>
      </c>
      <c r="B168" s="21" t="s">
        <v>67</v>
      </c>
      <c r="C168" s="13"/>
      <c r="D168" s="13"/>
      <c r="E168" s="13"/>
      <c r="F168" s="13"/>
      <c r="G168" s="13"/>
      <c r="H168" s="5"/>
      <c r="I168" s="1"/>
      <c r="J168" s="1"/>
      <c r="K168" s="1"/>
      <c r="L168" s="1"/>
      <c r="M168" s="1"/>
      <c r="N168" s="1"/>
      <c r="O168" s="1"/>
      <c r="P168" s="1"/>
      <c r="Q168" s="1"/>
      <c r="R168" s="1"/>
      <c r="S168" s="1"/>
      <c r="T168" s="1"/>
      <c r="U168" s="1"/>
      <c r="V168" s="1"/>
      <c r="W168" s="1"/>
      <c r="X168" s="1"/>
      <c r="Y168" s="1"/>
      <c r="Z168" s="1"/>
    </row>
    <row r="169" spans="1:26" ht="15.75" customHeight="1" x14ac:dyDescent="0.25">
      <c r="A169" s="13" t="s">
        <v>223</v>
      </c>
      <c r="B169" s="21" t="s">
        <v>70</v>
      </c>
      <c r="C169" s="13"/>
      <c r="D169" s="13"/>
      <c r="E169" s="13"/>
      <c r="F169" s="13"/>
      <c r="G169" s="13"/>
      <c r="H169" s="5"/>
      <c r="I169" s="1"/>
      <c r="J169" s="1"/>
      <c r="K169" s="1"/>
      <c r="L169" s="1"/>
      <c r="M169" s="1"/>
      <c r="N169" s="1"/>
      <c r="O169" s="1"/>
      <c r="P169" s="1"/>
      <c r="Q169" s="1"/>
      <c r="R169" s="1"/>
      <c r="S169" s="1"/>
      <c r="T169" s="1"/>
      <c r="U169" s="1"/>
      <c r="V169" s="1"/>
      <c r="W169" s="1"/>
      <c r="X169" s="1"/>
      <c r="Y169" s="1"/>
      <c r="Z169" s="1"/>
    </row>
    <row r="170" spans="1:26" ht="15.75" customHeight="1" x14ac:dyDescent="0.25">
      <c r="A170" s="13" t="s">
        <v>224</v>
      </c>
      <c r="B170" s="21" t="s">
        <v>72</v>
      </c>
      <c r="C170" s="13"/>
      <c r="D170" s="13"/>
      <c r="E170" s="13"/>
      <c r="F170" s="13"/>
      <c r="G170" s="13"/>
      <c r="H170" s="5"/>
      <c r="I170" s="1"/>
      <c r="J170" s="1"/>
      <c r="K170" s="1"/>
      <c r="L170" s="1"/>
      <c r="M170" s="1"/>
      <c r="N170" s="1"/>
      <c r="O170" s="1"/>
      <c r="P170" s="1"/>
      <c r="Q170" s="1"/>
      <c r="R170" s="1"/>
      <c r="S170" s="1"/>
      <c r="T170" s="1"/>
      <c r="U170" s="1"/>
      <c r="V170" s="1"/>
      <c r="W170" s="1"/>
      <c r="X170" s="1"/>
      <c r="Y170" s="1"/>
      <c r="Z170" s="1"/>
    </row>
    <row r="171" spans="1:26" ht="15.75" customHeight="1" x14ac:dyDescent="0.25">
      <c r="A171" s="13" t="s">
        <v>225</v>
      </c>
      <c r="B171" s="21" t="s">
        <v>74</v>
      </c>
      <c r="C171" s="13"/>
      <c r="D171" s="13"/>
      <c r="E171" s="13"/>
      <c r="F171" s="13"/>
      <c r="G171" s="13"/>
      <c r="H171" s="5"/>
      <c r="I171" s="1"/>
      <c r="J171" s="1"/>
      <c r="K171" s="1"/>
      <c r="L171" s="1"/>
      <c r="M171" s="1"/>
      <c r="N171" s="1"/>
      <c r="O171" s="1"/>
      <c r="P171" s="1"/>
      <c r="Q171" s="1"/>
      <c r="R171" s="1"/>
      <c r="S171" s="1"/>
      <c r="T171" s="1"/>
      <c r="U171" s="1"/>
      <c r="V171" s="1"/>
      <c r="W171" s="1"/>
      <c r="X171" s="1"/>
      <c r="Y171" s="1"/>
      <c r="Z171" s="1"/>
    </row>
    <row r="172" spans="1:26" ht="15.75" customHeight="1" x14ac:dyDescent="0.25">
      <c r="A172" s="13" t="s">
        <v>226</v>
      </c>
      <c r="B172" s="21" t="s">
        <v>76</v>
      </c>
      <c r="C172" s="13"/>
      <c r="D172" s="13"/>
      <c r="E172" s="13"/>
      <c r="F172" s="13"/>
      <c r="G172" s="13"/>
      <c r="H172" s="5"/>
      <c r="I172" s="1"/>
      <c r="J172" s="1"/>
      <c r="K172" s="1"/>
      <c r="L172" s="1"/>
      <c r="M172" s="1"/>
      <c r="N172" s="1"/>
      <c r="O172" s="1"/>
      <c r="P172" s="1"/>
      <c r="Q172" s="1"/>
      <c r="R172" s="1"/>
      <c r="S172" s="1"/>
      <c r="T172" s="1"/>
      <c r="U172" s="1"/>
      <c r="V172" s="1"/>
      <c r="W172" s="1"/>
      <c r="X172" s="1"/>
      <c r="Y172" s="1"/>
      <c r="Z172" s="1"/>
    </row>
    <row r="173" spans="1:26" ht="15.75" customHeight="1" x14ac:dyDescent="0.25">
      <c r="A173" s="13" t="s">
        <v>227</v>
      </c>
      <c r="B173" s="21" t="s">
        <v>79</v>
      </c>
      <c r="C173" s="13"/>
      <c r="D173" s="13"/>
      <c r="E173" s="13"/>
      <c r="F173" s="13"/>
      <c r="G173" s="13"/>
      <c r="H173" s="5"/>
      <c r="I173" s="1"/>
      <c r="J173" s="1"/>
      <c r="K173" s="1"/>
      <c r="L173" s="1"/>
      <c r="M173" s="1"/>
      <c r="N173" s="1"/>
      <c r="O173" s="1"/>
      <c r="P173" s="1"/>
      <c r="Q173" s="1"/>
      <c r="R173" s="1"/>
      <c r="S173" s="1"/>
      <c r="T173" s="1"/>
      <c r="U173" s="1"/>
      <c r="V173" s="1"/>
      <c r="W173" s="1"/>
      <c r="X173" s="1"/>
      <c r="Y173" s="1"/>
      <c r="Z173" s="1"/>
    </row>
    <row r="174" spans="1:26" ht="15.75" customHeight="1" x14ac:dyDescent="0.25">
      <c r="A174" s="13" t="s">
        <v>228</v>
      </c>
      <c r="B174" s="21" t="s">
        <v>82</v>
      </c>
      <c r="C174" s="13"/>
      <c r="D174" s="13"/>
      <c r="E174" s="13"/>
      <c r="F174" s="13"/>
      <c r="G174" s="13"/>
      <c r="H174" s="5"/>
      <c r="I174" s="1"/>
      <c r="J174" s="1"/>
      <c r="K174" s="1"/>
      <c r="L174" s="1"/>
      <c r="M174" s="1"/>
      <c r="N174" s="1"/>
      <c r="O174" s="1"/>
      <c r="P174" s="1"/>
      <c r="Q174" s="1"/>
      <c r="R174" s="1"/>
      <c r="S174" s="1"/>
      <c r="T174" s="1"/>
      <c r="U174" s="1"/>
      <c r="V174" s="1"/>
      <c r="W174" s="1"/>
      <c r="X174" s="1"/>
      <c r="Y174" s="1"/>
      <c r="Z174" s="1"/>
    </row>
    <row r="175" spans="1:26" ht="15.75" customHeight="1" x14ac:dyDescent="0.25">
      <c r="A175" s="13" t="s">
        <v>229</v>
      </c>
      <c r="B175" s="21" t="s">
        <v>85</v>
      </c>
      <c r="C175" s="13"/>
      <c r="D175" s="13"/>
      <c r="E175" s="13"/>
      <c r="F175" s="13"/>
      <c r="G175" s="13"/>
      <c r="H175" s="5"/>
      <c r="I175" s="1"/>
      <c r="J175" s="1"/>
      <c r="K175" s="1"/>
      <c r="L175" s="1"/>
      <c r="M175" s="1"/>
      <c r="N175" s="1"/>
      <c r="O175" s="1"/>
      <c r="P175" s="1"/>
      <c r="Q175" s="1"/>
      <c r="R175" s="1"/>
      <c r="S175" s="1"/>
      <c r="T175" s="1"/>
      <c r="U175" s="1"/>
      <c r="V175" s="1"/>
      <c r="W175" s="1"/>
      <c r="X175" s="1"/>
      <c r="Y175" s="1"/>
      <c r="Z175" s="1"/>
    </row>
    <row r="176" spans="1:26" ht="15.75" customHeight="1" x14ac:dyDescent="0.25">
      <c r="A176" s="13" t="s">
        <v>230</v>
      </c>
      <c r="B176" s="21" t="s">
        <v>88</v>
      </c>
      <c r="C176" s="13"/>
      <c r="D176" s="13"/>
      <c r="E176" s="13"/>
      <c r="F176" s="13"/>
      <c r="G176" s="13"/>
      <c r="H176" s="5"/>
      <c r="I176" s="1"/>
      <c r="J176" s="1"/>
      <c r="K176" s="1"/>
      <c r="L176" s="1"/>
      <c r="M176" s="1"/>
      <c r="N176" s="1"/>
      <c r="O176" s="1"/>
      <c r="P176" s="1"/>
      <c r="Q176" s="1"/>
      <c r="R176" s="1"/>
      <c r="S176" s="1"/>
      <c r="T176" s="1"/>
      <c r="U176" s="1"/>
      <c r="V176" s="1"/>
      <c r="W176" s="1"/>
      <c r="X176" s="1"/>
      <c r="Y176" s="1"/>
      <c r="Z176" s="1"/>
    </row>
    <row r="177" spans="1:26" ht="15.75" customHeight="1" x14ac:dyDescent="0.25">
      <c r="A177" s="13" t="s">
        <v>231</v>
      </c>
      <c r="B177" s="21" t="s">
        <v>90</v>
      </c>
      <c r="C177" s="13"/>
      <c r="D177" s="13"/>
      <c r="E177" s="13"/>
      <c r="F177" s="13"/>
      <c r="G177" s="13"/>
      <c r="H177" s="5"/>
      <c r="I177" s="1"/>
      <c r="J177" s="1"/>
      <c r="K177" s="1"/>
      <c r="L177" s="1"/>
      <c r="M177" s="1"/>
      <c r="N177" s="1"/>
      <c r="O177" s="1"/>
      <c r="P177" s="1"/>
      <c r="Q177" s="1"/>
      <c r="R177" s="1"/>
      <c r="S177" s="1"/>
      <c r="T177" s="1"/>
      <c r="U177" s="1"/>
      <c r="V177" s="1"/>
      <c r="W177" s="1"/>
      <c r="X177" s="1"/>
      <c r="Y177" s="1"/>
      <c r="Z177" s="1"/>
    </row>
    <row r="178" spans="1:26" ht="15.75" customHeight="1" x14ac:dyDescent="0.25">
      <c r="A178" s="13" t="s">
        <v>232</v>
      </c>
      <c r="B178" s="21" t="s">
        <v>93</v>
      </c>
      <c r="C178" s="13"/>
      <c r="D178" s="13"/>
      <c r="E178" s="13"/>
      <c r="F178" s="13"/>
      <c r="G178" s="13"/>
      <c r="H178" s="5"/>
      <c r="I178" s="1"/>
      <c r="J178" s="1"/>
      <c r="K178" s="1"/>
      <c r="L178" s="1"/>
      <c r="M178" s="1"/>
      <c r="N178" s="1"/>
      <c r="O178" s="1"/>
      <c r="P178" s="1"/>
      <c r="Q178" s="1"/>
      <c r="R178" s="1"/>
      <c r="S178" s="1"/>
      <c r="T178" s="1"/>
      <c r="U178" s="1"/>
      <c r="V178" s="1"/>
      <c r="W178" s="1"/>
      <c r="X178" s="1"/>
      <c r="Y178" s="1"/>
      <c r="Z178" s="1"/>
    </row>
    <row r="179" spans="1:26" ht="15.75" customHeight="1" x14ac:dyDescent="0.25">
      <c r="A179" s="13" t="s">
        <v>233</v>
      </c>
      <c r="B179" s="21" t="s">
        <v>96</v>
      </c>
      <c r="C179" s="13"/>
      <c r="D179" s="13"/>
      <c r="E179" s="13"/>
      <c r="F179" s="13"/>
      <c r="G179" s="13"/>
      <c r="H179" s="5"/>
      <c r="I179" s="1"/>
      <c r="J179" s="1"/>
      <c r="K179" s="1"/>
      <c r="L179" s="1"/>
      <c r="M179" s="1"/>
      <c r="N179" s="1"/>
      <c r="O179" s="1"/>
      <c r="P179" s="1"/>
      <c r="Q179" s="1"/>
      <c r="R179" s="1"/>
      <c r="S179" s="1"/>
      <c r="T179" s="1"/>
      <c r="U179" s="1"/>
      <c r="V179" s="1"/>
      <c r="W179" s="1"/>
      <c r="X179" s="1"/>
      <c r="Y179" s="1"/>
      <c r="Z179" s="1"/>
    </row>
    <row r="180" spans="1:26" ht="15.75" customHeight="1" x14ac:dyDescent="0.25">
      <c r="A180" s="13" t="s">
        <v>234</v>
      </c>
      <c r="B180" s="21" t="s">
        <v>99</v>
      </c>
      <c r="C180" s="13"/>
      <c r="D180" s="13"/>
      <c r="E180" s="13"/>
      <c r="F180" s="13"/>
      <c r="G180" s="13"/>
      <c r="H180" s="5"/>
      <c r="I180" s="1"/>
      <c r="J180" s="1"/>
      <c r="K180" s="1"/>
      <c r="L180" s="1"/>
      <c r="M180" s="1"/>
      <c r="N180" s="1"/>
      <c r="O180" s="1"/>
      <c r="P180" s="1"/>
      <c r="Q180" s="1"/>
      <c r="R180" s="1"/>
      <c r="S180" s="1"/>
      <c r="T180" s="1"/>
      <c r="U180" s="1"/>
      <c r="V180" s="1"/>
      <c r="W180" s="1"/>
      <c r="X180" s="1"/>
      <c r="Y180" s="1"/>
      <c r="Z180" s="1"/>
    </row>
    <row r="181" spans="1:26" ht="15.75" customHeight="1" x14ac:dyDescent="0.25">
      <c r="A181" s="13" t="s">
        <v>235</v>
      </c>
      <c r="B181" s="21" t="s">
        <v>102</v>
      </c>
      <c r="C181" s="13"/>
      <c r="D181" s="13"/>
      <c r="E181" s="13"/>
      <c r="F181" s="13"/>
      <c r="G181" s="13"/>
      <c r="H181" s="5"/>
      <c r="I181" s="1"/>
      <c r="J181" s="1"/>
      <c r="K181" s="1"/>
      <c r="L181" s="1"/>
      <c r="M181" s="1"/>
      <c r="N181" s="1"/>
      <c r="O181" s="1"/>
      <c r="P181" s="1"/>
      <c r="Q181" s="1"/>
      <c r="R181" s="1"/>
      <c r="S181" s="1"/>
      <c r="T181" s="1"/>
      <c r="U181" s="1"/>
      <c r="V181" s="1"/>
      <c r="W181" s="1"/>
      <c r="X181" s="1"/>
      <c r="Y181" s="1"/>
      <c r="Z181" s="1"/>
    </row>
    <row r="182" spans="1:26" ht="15.75" customHeight="1" x14ac:dyDescent="0.25">
      <c r="A182" s="13" t="s">
        <v>236</v>
      </c>
      <c r="B182" s="21" t="s">
        <v>104</v>
      </c>
      <c r="C182" s="13"/>
      <c r="D182" s="13"/>
      <c r="E182" s="13"/>
      <c r="F182" s="13"/>
      <c r="G182" s="13"/>
      <c r="H182" s="5"/>
      <c r="I182" s="1"/>
      <c r="J182" s="1"/>
      <c r="K182" s="1"/>
      <c r="L182" s="1"/>
      <c r="M182" s="1"/>
      <c r="N182" s="1"/>
      <c r="O182" s="1"/>
      <c r="P182" s="1"/>
      <c r="Q182" s="1"/>
      <c r="R182" s="1"/>
      <c r="S182" s="1"/>
      <c r="T182" s="1"/>
      <c r="U182" s="1"/>
      <c r="V182" s="1"/>
      <c r="W182" s="1"/>
      <c r="X182" s="1"/>
      <c r="Y182" s="1"/>
      <c r="Z182" s="1"/>
    </row>
    <row r="183" spans="1:26" ht="15.75" customHeight="1" x14ac:dyDescent="0.25">
      <c r="A183" s="13" t="s">
        <v>237</v>
      </c>
      <c r="B183" s="21" t="s">
        <v>107</v>
      </c>
      <c r="C183" s="13"/>
      <c r="D183" s="13"/>
      <c r="E183" s="13"/>
      <c r="F183" s="13"/>
      <c r="G183" s="13"/>
      <c r="H183" s="5"/>
      <c r="I183" s="1"/>
      <c r="J183" s="1"/>
      <c r="K183" s="1"/>
      <c r="L183" s="1"/>
      <c r="M183" s="1"/>
      <c r="N183" s="1"/>
      <c r="O183" s="1"/>
      <c r="P183" s="1"/>
      <c r="Q183" s="1"/>
      <c r="R183" s="1"/>
      <c r="S183" s="1"/>
      <c r="T183" s="1"/>
      <c r="U183" s="1"/>
      <c r="V183" s="1"/>
      <c r="W183" s="1"/>
      <c r="X183" s="1"/>
      <c r="Y183" s="1"/>
      <c r="Z183" s="1"/>
    </row>
    <row r="184" spans="1:26" ht="15.75" customHeight="1" x14ac:dyDescent="0.25">
      <c r="A184" s="13" t="s">
        <v>238</v>
      </c>
      <c r="B184" s="21" t="s">
        <v>110</v>
      </c>
      <c r="C184" s="13"/>
      <c r="D184" s="13"/>
      <c r="E184" s="13"/>
      <c r="F184" s="13"/>
      <c r="G184" s="13"/>
      <c r="H184" s="5"/>
      <c r="I184" s="1"/>
      <c r="J184" s="1"/>
      <c r="K184" s="1"/>
      <c r="L184" s="1"/>
      <c r="M184" s="1"/>
      <c r="N184" s="1"/>
      <c r="O184" s="1"/>
      <c r="P184" s="1"/>
      <c r="Q184" s="1"/>
      <c r="R184" s="1"/>
      <c r="S184" s="1"/>
      <c r="T184" s="1"/>
      <c r="U184" s="1"/>
      <c r="V184" s="1"/>
      <c r="W184" s="1"/>
      <c r="X184" s="1"/>
      <c r="Y184" s="1"/>
      <c r="Z184" s="1"/>
    </row>
    <row r="185" spans="1:26" ht="15.75" customHeight="1" x14ac:dyDescent="0.25">
      <c r="A185" s="13" t="s">
        <v>239</v>
      </c>
      <c r="B185" s="21" t="s">
        <v>110</v>
      </c>
      <c r="C185" s="13"/>
      <c r="D185" s="13"/>
      <c r="E185" s="13"/>
      <c r="F185" s="13"/>
      <c r="G185" s="13"/>
      <c r="H185" s="5"/>
      <c r="I185" s="1"/>
      <c r="J185" s="1"/>
      <c r="K185" s="1"/>
      <c r="L185" s="1"/>
      <c r="M185" s="1"/>
      <c r="N185" s="1"/>
      <c r="O185" s="1"/>
      <c r="P185" s="1"/>
      <c r="Q185" s="1"/>
      <c r="R185" s="1"/>
      <c r="S185" s="1"/>
      <c r="T185" s="1"/>
      <c r="U185" s="1"/>
      <c r="V185" s="1"/>
      <c r="W185" s="1"/>
      <c r="X185" s="1"/>
      <c r="Y185" s="1"/>
      <c r="Z185" s="1"/>
    </row>
    <row r="186" spans="1:26" ht="15.75" customHeight="1" x14ac:dyDescent="0.25">
      <c r="A186" s="13" t="s">
        <v>240</v>
      </c>
      <c r="B186" s="21" t="s">
        <v>115</v>
      </c>
      <c r="C186" s="13"/>
      <c r="D186" s="13"/>
      <c r="E186" s="13"/>
      <c r="F186" s="13"/>
      <c r="G186" s="13"/>
      <c r="H186" s="5"/>
      <c r="I186" s="1"/>
      <c r="J186" s="1"/>
      <c r="K186" s="1"/>
      <c r="L186" s="1"/>
      <c r="M186" s="1"/>
      <c r="N186" s="1"/>
      <c r="O186" s="1"/>
      <c r="P186" s="1"/>
      <c r="Q186" s="1"/>
      <c r="R186" s="1"/>
      <c r="S186" s="1"/>
      <c r="T186" s="1"/>
      <c r="U186" s="1"/>
      <c r="V186" s="1"/>
      <c r="W186" s="1"/>
      <c r="X186" s="1"/>
      <c r="Y186" s="1"/>
      <c r="Z186" s="1"/>
    </row>
    <row r="187" spans="1:26" ht="15.75" customHeight="1" x14ac:dyDescent="0.25">
      <c r="A187" s="13" t="s">
        <v>241</v>
      </c>
      <c r="B187" s="21" t="s">
        <v>118</v>
      </c>
      <c r="C187" s="13"/>
      <c r="D187" s="13"/>
      <c r="E187" s="13"/>
      <c r="F187" s="13"/>
      <c r="G187" s="13"/>
      <c r="H187" s="5"/>
      <c r="I187" s="1"/>
      <c r="J187" s="1"/>
      <c r="K187" s="1"/>
      <c r="L187" s="1"/>
      <c r="M187" s="1"/>
      <c r="N187" s="1"/>
      <c r="O187" s="1"/>
      <c r="P187" s="1"/>
      <c r="Q187" s="1"/>
      <c r="R187" s="1"/>
      <c r="S187" s="1"/>
      <c r="T187" s="1"/>
      <c r="U187" s="1"/>
      <c r="V187" s="1"/>
      <c r="W187" s="1"/>
      <c r="X187" s="1"/>
      <c r="Y187" s="1"/>
      <c r="Z187" s="1"/>
    </row>
    <row r="188" spans="1:26" ht="15.75" customHeight="1" x14ac:dyDescent="0.25">
      <c r="A188" s="13" t="s">
        <v>242</v>
      </c>
      <c r="B188" s="21" t="s">
        <v>120</v>
      </c>
      <c r="C188" s="13"/>
      <c r="D188" s="13"/>
      <c r="E188" s="13"/>
      <c r="F188" s="13"/>
      <c r="G188" s="13"/>
      <c r="H188" s="5"/>
      <c r="I188" s="1"/>
      <c r="J188" s="1"/>
      <c r="K188" s="1"/>
      <c r="L188" s="1"/>
      <c r="M188" s="1"/>
      <c r="N188" s="1"/>
      <c r="O188" s="1"/>
      <c r="P188" s="1"/>
      <c r="Q188" s="1"/>
      <c r="R188" s="1"/>
      <c r="S188" s="1"/>
      <c r="T188" s="1"/>
      <c r="U188" s="1"/>
      <c r="V188" s="1"/>
      <c r="W188" s="1"/>
      <c r="X188" s="1"/>
      <c r="Y188" s="1"/>
      <c r="Z188" s="1"/>
    </row>
    <row r="189" spans="1:26" ht="15.75" customHeight="1" x14ac:dyDescent="0.25">
      <c r="A189" s="13" t="s">
        <v>243</v>
      </c>
      <c r="B189" s="21" t="s">
        <v>122</v>
      </c>
      <c r="C189" s="13"/>
      <c r="D189" s="13"/>
      <c r="E189" s="13"/>
      <c r="F189" s="13"/>
      <c r="G189" s="13"/>
      <c r="H189" s="5"/>
      <c r="I189" s="1"/>
      <c r="J189" s="1"/>
      <c r="K189" s="1"/>
      <c r="L189" s="1"/>
      <c r="M189" s="1"/>
      <c r="N189" s="1"/>
      <c r="O189" s="1"/>
      <c r="P189" s="1"/>
      <c r="Q189" s="1"/>
      <c r="R189" s="1"/>
      <c r="S189" s="1"/>
      <c r="T189" s="1"/>
      <c r="U189" s="1"/>
      <c r="V189" s="1"/>
      <c r="W189" s="1"/>
      <c r="X189" s="1"/>
      <c r="Y189" s="1"/>
      <c r="Z189" s="1"/>
    </row>
    <row r="190" spans="1:26" ht="15.75" customHeight="1" x14ac:dyDescent="0.25">
      <c r="A190" s="13" t="s">
        <v>244</v>
      </c>
      <c r="B190" s="21" t="s">
        <v>125</v>
      </c>
      <c r="C190" s="13"/>
      <c r="D190" s="13"/>
      <c r="E190" s="13"/>
      <c r="F190" s="13"/>
      <c r="G190" s="13"/>
      <c r="H190" s="5"/>
      <c r="I190" s="1"/>
      <c r="J190" s="1"/>
      <c r="K190" s="1"/>
      <c r="L190" s="1"/>
      <c r="M190" s="1"/>
      <c r="N190" s="1"/>
      <c r="O190" s="1"/>
      <c r="P190" s="1"/>
      <c r="Q190" s="1"/>
      <c r="R190" s="1"/>
      <c r="S190" s="1"/>
      <c r="T190" s="1"/>
      <c r="U190" s="1"/>
      <c r="V190" s="1"/>
      <c r="W190" s="1"/>
      <c r="X190" s="1"/>
      <c r="Y190" s="1"/>
      <c r="Z190" s="1"/>
    </row>
    <row r="191" spans="1:26" ht="15.75" customHeight="1" x14ac:dyDescent="0.25">
      <c r="A191" s="13" t="s">
        <v>245</v>
      </c>
      <c r="B191" s="21" t="s">
        <v>127</v>
      </c>
      <c r="C191" s="13"/>
      <c r="D191" s="13"/>
      <c r="E191" s="13"/>
      <c r="F191" s="13"/>
      <c r="G191" s="13"/>
      <c r="H191" s="5"/>
      <c r="I191" s="1"/>
      <c r="J191" s="1"/>
      <c r="K191" s="1"/>
      <c r="L191" s="1"/>
      <c r="M191" s="1"/>
      <c r="N191" s="1"/>
      <c r="O191" s="1"/>
      <c r="P191" s="1"/>
      <c r="Q191" s="1"/>
      <c r="R191" s="1"/>
      <c r="S191" s="1"/>
      <c r="T191" s="1"/>
      <c r="U191" s="1"/>
      <c r="V191" s="1"/>
      <c r="W191" s="1"/>
      <c r="X191" s="1"/>
      <c r="Y191" s="1"/>
      <c r="Z191" s="1"/>
    </row>
    <row r="192" spans="1:26" ht="15.75" customHeight="1" x14ac:dyDescent="0.25">
      <c r="A192" s="13" t="s">
        <v>246</v>
      </c>
      <c r="B192" s="21" t="s">
        <v>129</v>
      </c>
      <c r="C192" s="13"/>
      <c r="D192" s="13"/>
      <c r="E192" s="13"/>
      <c r="F192" s="13"/>
      <c r="G192" s="13"/>
      <c r="H192" s="5"/>
      <c r="I192" s="1"/>
      <c r="J192" s="1"/>
      <c r="K192" s="1"/>
      <c r="L192" s="1"/>
      <c r="M192" s="1"/>
      <c r="N192" s="1"/>
      <c r="O192" s="1"/>
      <c r="P192" s="1"/>
      <c r="Q192" s="1"/>
      <c r="R192" s="1"/>
      <c r="S192" s="1"/>
      <c r="T192" s="1"/>
      <c r="U192" s="1"/>
      <c r="V192" s="1"/>
      <c r="W192" s="1"/>
      <c r="X192" s="1"/>
      <c r="Y192" s="1"/>
      <c r="Z192" s="1"/>
    </row>
    <row r="193" spans="1:26" ht="15.75" customHeight="1" x14ac:dyDescent="0.25">
      <c r="A193" s="13" t="s">
        <v>247</v>
      </c>
      <c r="B193" s="21" t="s">
        <v>248</v>
      </c>
      <c r="C193" s="13"/>
      <c r="D193" s="13"/>
      <c r="E193" s="13"/>
      <c r="F193" s="13"/>
      <c r="G193" s="13"/>
      <c r="H193" s="5"/>
      <c r="I193" s="1"/>
      <c r="J193" s="1"/>
      <c r="K193" s="1"/>
      <c r="L193" s="1"/>
      <c r="M193" s="1"/>
      <c r="N193" s="1"/>
      <c r="O193" s="1"/>
      <c r="P193" s="1"/>
      <c r="Q193" s="1"/>
      <c r="R193" s="1"/>
      <c r="S193" s="1"/>
      <c r="T193" s="1"/>
      <c r="U193" s="1"/>
      <c r="V193" s="1"/>
      <c r="W193" s="1"/>
      <c r="X193" s="1"/>
      <c r="Y193" s="1"/>
      <c r="Z193" s="1"/>
    </row>
    <row r="194" spans="1:26" ht="15.75" customHeight="1" x14ac:dyDescent="0.25">
      <c r="A194" s="13" t="s">
        <v>249</v>
      </c>
      <c r="B194" s="21" t="s">
        <v>250</v>
      </c>
      <c r="C194" s="13"/>
      <c r="D194" s="13"/>
      <c r="E194" s="13"/>
      <c r="F194" s="13"/>
      <c r="G194" s="13"/>
      <c r="H194" s="5"/>
      <c r="I194" s="1"/>
      <c r="J194" s="1"/>
      <c r="K194" s="1"/>
      <c r="L194" s="1"/>
      <c r="M194" s="1"/>
      <c r="N194" s="1"/>
      <c r="O194" s="1"/>
      <c r="P194" s="1"/>
      <c r="Q194" s="1"/>
      <c r="R194" s="1"/>
      <c r="S194" s="1"/>
      <c r="T194" s="1"/>
      <c r="U194" s="1"/>
      <c r="V194" s="1"/>
      <c r="W194" s="1"/>
      <c r="X194" s="1"/>
      <c r="Y194" s="1"/>
      <c r="Z194" s="1"/>
    </row>
    <row r="195" spans="1:26" ht="15.75" customHeight="1" x14ac:dyDescent="0.25">
      <c r="A195" s="13" t="s">
        <v>251</v>
      </c>
      <c r="B195" s="21" t="s">
        <v>252</v>
      </c>
      <c r="C195" s="13"/>
      <c r="D195" s="13"/>
      <c r="E195" s="13"/>
      <c r="F195" s="13"/>
      <c r="G195" s="13"/>
      <c r="H195" s="5"/>
      <c r="I195" s="1"/>
      <c r="J195" s="1"/>
      <c r="K195" s="1"/>
      <c r="L195" s="1"/>
      <c r="M195" s="1"/>
      <c r="N195" s="1"/>
      <c r="O195" s="1"/>
      <c r="P195" s="1"/>
      <c r="Q195" s="1"/>
      <c r="R195" s="1"/>
      <c r="S195" s="1"/>
      <c r="T195" s="1"/>
      <c r="U195" s="1"/>
      <c r="V195" s="1"/>
      <c r="W195" s="1"/>
      <c r="X195" s="1"/>
      <c r="Y195" s="1"/>
      <c r="Z195" s="1"/>
    </row>
    <row r="196" spans="1:26" ht="15.75" customHeight="1" x14ac:dyDescent="0.25">
      <c r="A196" s="13" t="s">
        <v>253</v>
      </c>
      <c r="B196" s="21" t="s">
        <v>216</v>
      </c>
      <c r="C196" s="13"/>
      <c r="D196" s="13"/>
      <c r="E196" s="13"/>
      <c r="F196" s="13"/>
      <c r="G196" s="13"/>
      <c r="H196" s="5"/>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5" t="s">
        <v>157</v>
      </c>
      <c r="F197" s="15" t="str">
        <f>IF((COUNT(C157:C196)&lt;&gt;COUNT(F157:F196)),"", ROUND(SUM(F157:F196),2))</f>
        <v/>
      </c>
      <c r="G197" s="1" t="str">
        <f>IF((COUNT(C157:C196)&lt;&gt;COUNT(F157:F196)),"Neužpildytos visų objektų kainos", "")</f>
        <v>Neužpildytos visų objektų kainos</v>
      </c>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5" t="s">
        <v>158</v>
      </c>
      <c r="D198" s="5"/>
      <c r="E198" s="15" t="s">
        <v>159</v>
      </c>
      <c r="F198" s="15" t="str">
        <f>IF(OR(F197="",D198=""),"", ROUND(PRODUCT(D198,F197)/100,2))</f>
        <v/>
      </c>
      <c r="G198" s="1" t="str">
        <f>IF(D198="", "Nurodykite taikomą PVM dydį", "")</f>
        <v>Nurodykite taikomą PVM dydį</v>
      </c>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5" t="s">
        <v>160</v>
      </c>
      <c r="F199" s="15">
        <f>IF(ISBLANK(F198), "", ROUND(SUM(F197:F198),2))</f>
        <v>0</v>
      </c>
      <c r="G199" s="1" t="s">
        <v>254</v>
      </c>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8">
    <mergeCell ref="A19:B19"/>
    <mergeCell ref="C15:F15"/>
    <mergeCell ref="A15:B15"/>
    <mergeCell ref="A16:B16"/>
    <mergeCell ref="A17:B17"/>
    <mergeCell ref="A18:B18"/>
    <mergeCell ref="A12:B12"/>
    <mergeCell ref="C12:F12"/>
    <mergeCell ref="A13:B13"/>
    <mergeCell ref="C13:F13"/>
    <mergeCell ref="A14:B14"/>
    <mergeCell ref="C14:F14"/>
    <mergeCell ref="A29:F29"/>
    <mergeCell ref="B35:C35"/>
    <mergeCell ref="C16:F16"/>
    <mergeCell ref="C17:F17"/>
    <mergeCell ref="C18:F18"/>
    <mergeCell ref="C19:F19"/>
    <mergeCell ref="C20:F20"/>
    <mergeCell ref="C21:F21"/>
    <mergeCell ref="A23:F23"/>
    <mergeCell ref="A24:F24"/>
    <mergeCell ref="A25:F25"/>
    <mergeCell ref="A26:F26"/>
    <mergeCell ref="A27:F27"/>
    <mergeCell ref="A28:F28"/>
    <mergeCell ref="A20:B20"/>
    <mergeCell ref="A21:B2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opLeftCell="B1" zoomScale="177" workbookViewId="0">
      <selection activeCell="J5" sqref="J5"/>
    </sheetView>
  </sheetViews>
  <sheetFormatPr defaultColWidth="11.25" defaultRowHeight="15" customHeight="1" x14ac:dyDescent="0.25"/>
  <cols>
    <col min="1" max="1" width="5.25" customWidth="1"/>
    <col min="2" max="2" width="49.625" customWidth="1"/>
    <col min="3" max="26" width="5.25" customWidth="1"/>
  </cols>
  <sheetData>
    <row r="1" spans="1:2" ht="21" customHeight="1" x14ac:dyDescent="0.25">
      <c r="A1" s="26"/>
      <c r="B1" s="27" t="s">
        <v>255</v>
      </c>
    </row>
    <row r="2" spans="1:2" ht="141.6" customHeight="1" x14ac:dyDescent="0.25">
      <c r="A2" s="28">
        <v>1</v>
      </c>
      <c r="B2" s="29" t="s">
        <v>256</v>
      </c>
    </row>
    <row r="3" spans="1:2" ht="78" customHeight="1" x14ac:dyDescent="0.25">
      <c r="A3" s="28">
        <v>2</v>
      </c>
      <c r="B3" s="29" t="s">
        <v>257</v>
      </c>
    </row>
    <row r="4" spans="1:2" ht="73.5" customHeight="1" x14ac:dyDescent="0.25">
      <c r="A4" s="28">
        <v>3</v>
      </c>
      <c r="B4" s="30" t="s">
        <v>258</v>
      </c>
    </row>
    <row r="5" spans="1:2" ht="62.45" customHeight="1" x14ac:dyDescent="0.25">
      <c r="A5" s="28"/>
      <c r="B5" s="31" t="s">
        <v>259</v>
      </c>
    </row>
    <row r="6" spans="1:2" ht="66.95" customHeight="1" x14ac:dyDescent="0.25">
      <c r="A6" s="28">
        <v>4</v>
      </c>
      <c r="B6" s="32" t="s">
        <v>260</v>
      </c>
    </row>
    <row r="7" spans="1:2" ht="38.1" customHeight="1" x14ac:dyDescent="0.25">
      <c r="A7" s="28"/>
      <c r="B7" s="31" t="s">
        <v>261</v>
      </c>
    </row>
    <row r="8" spans="1:2" ht="117.6" customHeight="1" x14ac:dyDescent="0.25">
      <c r="A8" s="28"/>
      <c r="B8" s="32" t="s">
        <v>262</v>
      </c>
    </row>
    <row r="9" spans="1:2" ht="231.6" customHeight="1" x14ac:dyDescent="0.25">
      <c r="A9" s="33"/>
      <c r="B9" s="32" t="s">
        <v>263</v>
      </c>
    </row>
    <row r="10" spans="1:2" ht="15.75" customHeight="1" x14ac:dyDescent="0.25"/>
    <row r="11" spans="1:2" ht="15.75" customHeight="1" x14ac:dyDescent="0.25"/>
    <row r="12" spans="1:2" ht="15.75" customHeight="1" x14ac:dyDescent="0.25">
      <c r="B12" s="34"/>
    </row>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1.25" defaultRowHeight="15" customHeight="1" x14ac:dyDescent="0.25"/>
  <cols>
    <col min="1" max="1" width="8.375" customWidth="1"/>
    <col min="2" max="26" width="6.625"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x14ac:dyDescent="0.25">
      <c r="A2" s="91" t="s">
        <v>264</v>
      </c>
      <c r="B2" s="92"/>
      <c r="C2" s="92"/>
      <c r="D2" s="92"/>
      <c r="E2" s="92"/>
      <c r="F2" s="92"/>
      <c r="G2" s="92"/>
      <c r="H2" s="92"/>
      <c r="I2" s="92"/>
      <c r="J2" s="92"/>
      <c r="K2" s="93"/>
      <c r="L2" s="1"/>
      <c r="M2" s="1"/>
      <c r="N2" s="1"/>
      <c r="O2" s="1"/>
      <c r="P2" s="1"/>
      <c r="Q2" s="1"/>
      <c r="R2" s="1"/>
      <c r="S2" s="1"/>
      <c r="T2" s="1"/>
      <c r="U2" s="1"/>
      <c r="V2" s="1"/>
      <c r="W2" s="1"/>
      <c r="X2" s="1"/>
      <c r="Y2" s="1"/>
      <c r="Z2" s="1"/>
    </row>
    <row r="3" spans="1:26" ht="15.75" x14ac:dyDescent="0.25">
      <c r="A3" s="94"/>
      <c r="B3" s="95"/>
      <c r="C3" s="95"/>
      <c r="D3" s="95"/>
      <c r="E3" s="95"/>
      <c r="F3" s="95"/>
      <c r="G3" s="95"/>
      <c r="H3" s="95"/>
      <c r="I3" s="95"/>
      <c r="J3" s="95"/>
      <c r="K3" s="96"/>
      <c r="L3" s="1"/>
      <c r="M3" s="1"/>
      <c r="N3" s="1"/>
      <c r="O3" s="1"/>
      <c r="P3" s="1"/>
      <c r="Q3" s="1"/>
      <c r="R3" s="1"/>
      <c r="S3" s="1"/>
      <c r="T3" s="1"/>
      <c r="U3" s="1"/>
      <c r="V3" s="1"/>
      <c r="W3" s="1"/>
      <c r="X3" s="1"/>
      <c r="Y3" s="1"/>
      <c r="Z3" s="1"/>
    </row>
    <row r="4" spans="1:26" ht="15.75" customHeight="1" x14ac:dyDescent="0.25">
      <c r="A4" s="35"/>
      <c r="B4" s="35"/>
      <c r="C4" s="35"/>
      <c r="D4" s="35"/>
      <c r="E4" s="35"/>
      <c r="F4" s="35"/>
      <c r="G4" s="35"/>
      <c r="H4" s="35"/>
      <c r="I4" s="35"/>
      <c r="J4" s="35"/>
      <c r="K4" s="1"/>
      <c r="L4" s="1"/>
      <c r="M4" s="1"/>
      <c r="N4" s="1"/>
      <c r="O4" s="1"/>
      <c r="P4" s="1"/>
      <c r="Q4" s="1"/>
      <c r="R4" s="1"/>
      <c r="S4" s="1"/>
      <c r="T4" s="1"/>
      <c r="U4" s="1"/>
      <c r="V4" s="1"/>
      <c r="W4" s="1"/>
      <c r="X4" s="1"/>
      <c r="Y4" s="1"/>
      <c r="Z4" s="1"/>
    </row>
    <row r="5" spans="1:26" ht="48" customHeight="1" x14ac:dyDescent="0.25">
      <c r="A5" s="97" t="s">
        <v>265</v>
      </c>
      <c r="B5" s="75"/>
      <c r="C5" s="98" t="s">
        <v>266</v>
      </c>
      <c r="D5" s="74"/>
      <c r="E5" s="75"/>
      <c r="F5" s="98" t="s">
        <v>267</v>
      </c>
      <c r="G5" s="74"/>
      <c r="H5" s="75"/>
      <c r="I5" s="98" t="s">
        <v>268</v>
      </c>
      <c r="J5" s="75"/>
      <c r="K5" s="36" t="s">
        <v>269</v>
      </c>
      <c r="L5" s="1"/>
      <c r="M5" s="1"/>
      <c r="N5" s="1"/>
      <c r="O5" s="1"/>
      <c r="P5" s="1"/>
      <c r="Q5" s="1"/>
      <c r="R5" s="1"/>
      <c r="S5" s="1"/>
      <c r="T5" s="1"/>
      <c r="U5" s="1"/>
      <c r="V5" s="1"/>
      <c r="W5" s="1"/>
      <c r="X5" s="1"/>
      <c r="Y5" s="1"/>
      <c r="Z5" s="1"/>
    </row>
    <row r="6" spans="1:26" ht="48.75" customHeight="1" x14ac:dyDescent="0.25">
      <c r="A6" s="81"/>
      <c r="B6" s="65"/>
      <c r="C6" s="80"/>
      <c r="D6" s="64"/>
      <c r="E6" s="65"/>
      <c r="F6" s="80"/>
      <c r="G6" s="64"/>
      <c r="H6" s="65"/>
      <c r="I6" s="80"/>
      <c r="J6" s="65"/>
      <c r="K6" s="37"/>
      <c r="L6" s="1"/>
      <c r="M6" s="1"/>
      <c r="N6" s="1"/>
      <c r="O6" s="1"/>
      <c r="P6" s="1"/>
      <c r="Q6" s="1"/>
      <c r="R6" s="1"/>
      <c r="S6" s="1"/>
      <c r="T6" s="1"/>
      <c r="U6" s="1"/>
      <c r="V6" s="1"/>
      <c r="W6" s="1"/>
      <c r="X6" s="1"/>
      <c r="Y6" s="1"/>
      <c r="Z6" s="1"/>
    </row>
    <row r="7" spans="1:26" ht="48.75" customHeight="1" x14ac:dyDescent="0.25">
      <c r="A7" s="81"/>
      <c r="B7" s="65"/>
      <c r="C7" s="80"/>
      <c r="D7" s="64"/>
      <c r="E7" s="65"/>
      <c r="F7" s="80"/>
      <c r="G7" s="64"/>
      <c r="H7" s="65"/>
      <c r="I7" s="80"/>
      <c r="J7" s="65"/>
      <c r="K7" s="37"/>
      <c r="L7" s="1"/>
      <c r="M7" s="1"/>
      <c r="N7" s="1"/>
      <c r="O7" s="1"/>
      <c r="P7" s="1"/>
      <c r="Q7" s="1"/>
      <c r="R7" s="1"/>
      <c r="S7" s="1"/>
      <c r="T7" s="1"/>
      <c r="U7" s="1"/>
      <c r="V7" s="1"/>
      <c r="W7" s="1"/>
      <c r="X7" s="1"/>
      <c r="Y7" s="1"/>
      <c r="Z7" s="1"/>
    </row>
    <row r="8" spans="1:26" ht="48.75" customHeight="1" x14ac:dyDescent="0.25">
      <c r="A8" s="81"/>
      <c r="B8" s="65"/>
      <c r="C8" s="80"/>
      <c r="D8" s="64"/>
      <c r="E8" s="65"/>
      <c r="F8" s="80"/>
      <c r="G8" s="64"/>
      <c r="H8" s="65"/>
      <c r="I8" s="80"/>
      <c r="J8" s="65"/>
      <c r="K8" s="37"/>
      <c r="L8" s="1"/>
      <c r="M8" s="1"/>
      <c r="N8" s="1"/>
      <c r="O8" s="1"/>
      <c r="P8" s="1"/>
      <c r="Q8" s="1"/>
      <c r="R8" s="1"/>
      <c r="S8" s="1"/>
      <c r="T8" s="1"/>
      <c r="U8" s="1"/>
      <c r="V8" s="1"/>
      <c r="W8" s="1"/>
      <c r="X8" s="1"/>
      <c r="Y8" s="1"/>
      <c r="Z8" s="1"/>
    </row>
    <row r="9" spans="1:26" ht="48.75" customHeight="1" x14ac:dyDescent="0.25">
      <c r="A9" s="81"/>
      <c r="B9" s="65"/>
      <c r="C9" s="80"/>
      <c r="D9" s="64"/>
      <c r="E9" s="65"/>
      <c r="F9" s="80"/>
      <c r="G9" s="64"/>
      <c r="H9" s="65"/>
      <c r="I9" s="80"/>
      <c r="J9" s="65"/>
      <c r="K9" s="37"/>
      <c r="L9" s="1"/>
      <c r="M9" s="1"/>
      <c r="N9" s="1"/>
      <c r="O9" s="1"/>
      <c r="P9" s="1"/>
      <c r="Q9" s="1"/>
      <c r="R9" s="1"/>
      <c r="S9" s="1"/>
      <c r="T9" s="1"/>
      <c r="U9" s="1"/>
      <c r="V9" s="1"/>
      <c r="W9" s="1"/>
      <c r="X9" s="1"/>
      <c r="Y9" s="1"/>
      <c r="Z9" s="1"/>
    </row>
    <row r="10" spans="1:26" ht="48.75" customHeight="1" x14ac:dyDescent="0.25">
      <c r="A10" s="81"/>
      <c r="B10" s="65"/>
      <c r="C10" s="80"/>
      <c r="D10" s="64"/>
      <c r="E10" s="65"/>
      <c r="F10" s="80"/>
      <c r="G10" s="64"/>
      <c r="H10" s="65"/>
      <c r="I10" s="80"/>
      <c r="J10" s="65"/>
      <c r="K10" s="37"/>
      <c r="L10" s="1"/>
      <c r="M10" s="1"/>
      <c r="N10" s="1"/>
      <c r="O10" s="1"/>
      <c r="P10" s="1"/>
      <c r="Q10" s="1"/>
      <c r="R10" s="1"/>
      <c r="S10" s="1"/>
      <c r="T10" s="1"/>
      <c r="U10" s="1"/>
      <c r="V10" s="1"/>
      <c r="W10" s="1"/>
      <c r="X10" s="1"/>
      <c r="Y10" s="1"/>
      <c r="Z10" s="1"/>
    </row>
    <row r="11" spans="1:26" ht="48.75" customHeight="1" x14ac:dyDescent="0.25">
      <c r="A11" s="81"/>
      <c r="B11" s="65"/>
      <c r="C11" s="80"/>
      <c r="D11" s="64"/>
      <c r="E11" s="65"/>
      <c r="F11" s="80"/>
      <c r="G11" s="64"/>
      <c r="H11" s="65"/>
      <c r="I11" s="80"/>
      <c r="J11" s="65"/>
      <c r="K11" s="37"/>
      <c r="L11" s="1"/>
      <c r="M11" s="1"/>
      <c r="N11" s="1"/>
      <c r="O11" s="1"/>
      <c r="P11" s="1"/>
      <c r="Q11" s="1"/>
      <c r="R11" s="1"/>
      <c r="S11" s="1"/>
      <c r="T11" s="1"/>
      <c r="U11" s="1"/>
      <c r="V11" s="1"/>
      <c r="W11" s="1"/>
      <c r="X11" s="1"/>
      <c r="Y11" s="1"/>
      <c r="Z11" s="1"/>
    </row>
    <row r="12" spans="1:26" ht="48.75" customHeight="1" x14ac:dyDescent="0.25">
      <c r="A12" s="81"/>
      <c r="B12" s="65"/>
      <c r="C12" s="80"/>
      <c r="D12" s="64"/>
      <c r="E12" s="65"/>
      <c r="F12" s="80"/>
      <c r="G12" s="64"/>
      <c r="H12" s="65"/>
      <c r="I12" s="80"/>
      <c r="J12" s="65"/>
      <c r="K12" s="37"/>
      <c r="L12" s="1"/>
      <c r="M12" s="1"/>
      <c r="N12" s="1"/>
      <c r="O12" s="1"/>
      <c r="P12" s="1"/>
      <c r="Q12" s="1"/>
      <c r="R12" s="1"/>
      <c r="S12" s="1"/>
      <c r="T12" s="1"/>
      <c r="U12" s="1"/>
      <c r="V12" s="1"/>
      <c r="W12" s="1"/>
      <c r="X12" s="1"/>
      <c r="Y12" s="1"/>
      <c r="Z12" s="1"/>
    </row>
    <row r="13" spans="1:26" ht="48.75" customHeight="1" x14ac:dyDescent="0.25">
      <c r="A13" s="81"/>
      <c r="B13" s="65"/>
      <c r="C13" s="80"/>
      <c r="D13" s="64"/>
      <c r="E13" s="65"/>
      <c r="F13" s="80"/>
      <c r="G13" s="64"/>
      <c r="H13" s="65"/>
      <c r="I13" s="80"/>
      <c r="J13" s="65"/>
      <c r="K13" s="37"/>
      <c r="L13" s="1"/>
      <c r="M13" s="1"/>
      <c r="N13" s="1"/>
      <c r="O13" s="1"/>
      <c r="P13" s="1"/>
      <c r="Q13" s="1"/>
      <c r="R13" s="1"/>
      <c r="S13" s="1"/>
      <c r="T13" s="1"/>
      <c r="U13" s="1"/>
      <c r="V13" s="1"/>
      <c r="W13" s="1"/>
      <c r="X13" s="1"/>
      <c r="Y13" s="1"/>
      <c r="Z13" s="1"/>
    </row>
    <row r="14" spans="1:26" ht="48.75" customHeight="1" x14ac:dyDescent="0.25">
      <c r="A14" s="81"/>
      <c r="B14" s="65"/>
      <c r="C14" s="80"/>
      <c r="D14" s="64"/>
      <c r="E14" s="65"/>
      <c r="F14" s="80"/>
      <c r="G14" s="64"/>
      <c r="H14" s="65"/>
      <c r="I14" s="80"/>
      <c r="J14" s="65"/>
      <c r="K14" s="37"/>
      <c r="L14" s="1"/>
      <c r="M14" s="1"/>
      <c r="N14" s="1"/>
      <c r="O14" s="1"/>
      <c r="P14" s="1"/>
      <c r="Q14" s="1"/>
      <c r="R14" s="1"/>
      <c r="S14" s="1"/>
      <c r="T14" s="1"/>
      <c r="U14" s="1"/>
      <c r="V14" s="1"/>
      <c r="W14" s="1"/>
      <c r="X14" s="1"/>
      <c r="Y14" s="1"/>
      <c r="Z14" s="1"/>
    </row>
    <row r="15" spans="1:26" ht="48" customHeight="1" x14ac:dyDescent="0.25">
      <c r="A15" s="99"/>
      <c r="B15" s="87"/>
      <c r="C15" s="100"/>
      <c r="D15" s="86"/>
      <c r="E15" s="87"/>
      <c r="F15" s="100"/>
      <c r="G15" s="86"/>
      <c r="H15" s="87"/>
      <c r="I15" s="100"/>
      <c r="J15" s="87"/>
      <c r="K15" s="38"/>
      <c r="L15" s="1"/>
      <c r="M15" s="1"/>
      <c r="N15" s="1"/>
      <c r="O15" s="1"/>
      <c r="P15" s="1"/>
      <c r="Q15" s="1"/>
      <c r="R15" s="1"/>
      <c r="S15" s="1"/>
      <c r="T15" s="1"/>
      <c r="U15" s="1"/>
      <c r="V15" s="1"/>
      <c r="W15" s="1"/>
      <c r="X15" s="1"/>
      <c r="Y15" s="1"/>
      <c r="Z15" s="1"/>
    </row>
    <row r="16" spans="1:26" ht="18.75" customHeight="1" x14ac:dyDescent="0.25">
      <c r="A16" s="7"/>
      <c r="B16" s="7"/>
      <c r="C16" s="7"/>
      <c r="D16" s="7"/>
      <c r="E16" s="7"/>
      <c r="F16" s="7"/>
      <c r="G16" s="7"/>
      <c r="H16" s="7"/>
      <c r="I16" s="7"/>
      <c r="J16" s="7"/>
      <c r="K16" s="39"/>
      <c r="L16" s="1"/>
      <c r="M16" s="1"/>
      <c r="N16" s="1"/>
      <c r="O16" s="1"/>
      <c r="P16" s="1"/>
      <c r="Q16" s="1"/>
      <c r="R16" s="1"/>
      <c r="S16" s="1"/>
      <c r="T16" s="1"/>
      <c r="U16" s="1"/>
      <c r="V16" s="1"/>
      <c r="W16" s="1"/>
      <c r="X16" s="1"/>
      <c r="Y16" s="1"/>
      <c r="Z16" s="1"/>
    </row>
    <row r="17" spans="1:26" ht="48.75" customHeight="1" x14ac:dyDescent="0.25">
      <c r="A17" s="101" t="s">
        <v>270</v>
      </c>
      <c r="B17" s="59"/>
      <c r="C17" s="59"/>
      <c r="D17" s="59"/>
      <c r="E17" s="59"/>
      <c r="F17" s="59"/>
      <c r="G17" s="59"/>
      <c r="H17" s="59"/>
      <c r="I17" s="59"/>
      <c r="J17" s="59"/>
      <c r="K17" s="60"/>
      <c r="L17" s="1"/>
      <c r="M17" s="1"/>
      <c r="N17" s="1"/>
      <c r="O17" s="1"/>
      <c r="P17" s="1"/>
      <c r="Q17" s="1"/>
      <c r="R17" s="1"/>
      <c r="S17" s="1"/>
      <c r="T17" s="1"/>
      <c r="U17" s="1"/>
      <c r="V17" s="1"/>
      <c r="W17" s="1"/>
      <c r="X17" s="1"/>
      <c r="Y17" s="1"/>
      <c r="Z17" s="1"/>
    </row>
    <row r="18" spans="1:26" ht="15.75" customHeight="1" x14ac:dyDescent="0.25">
      <c r="A18" s="7"/>
      <c r="B18" s="7"/>
      <c r="C18" s="7"/>
      <c r="D18" s="7"/>
      <c r="E18" s="7"/>
      <c r="F18" s="7"/>
      <c r="G18" s="7"/>
      <c r="H18" s="7"/>
      <c r="I18" s="7"/>
      <c r="J18" s="7"/>
      <c r="K18" s="39"/>
      <c r="L18" s="1"/>
      <c r="M18" s="1"/>
      <c r="N18" s="1"/>
      <c r="O18" s="1"/>
      <c r="P18" s="1"/>
      <c r="Q18" s="1"/>
      <c r="R18" s="1"/>
      <c r="S18" s="1"/>
      <c r="T18" s="1"/>
      <c r="U18" s="1"/>
      <c r="V18" s="1"/>
      <c r="W18" s="1"/>
      <c r="X18" s="1"/>
      <c r="Y18" s="1"/>
      <c r="Z18" s="1"/>
    </row>
    <row r="19" spans="1:26" ht="48.75" customHeight="1" x14ac:dyDescent="0.25">
      <c r="A19" s="97" t="s">
        <v>47</v>
      </c>
      <c r="B19" s="75"/>
      <c r="C19" s="98" t="s">
        <v>266</v>
      </c>
      <c r="D19" s="74"/>
      <c r="E19" s="75"/>
      <c r="F19" s="98" t="s">
        <v>271</v>
      </c>
      <c r="G19" s="74"/>
      <c r="H19" s="75"/>
      <c r="I19" s="98" t="s">
        <v>268</v>
      </c>
      <c r="J19" s="76"/>
      <c r="K19" s="39"/>
      <c r="L19" s="1"/>
      <c r="M19" s="1"/>
      <c r="N19" s="1"/>
      <c r="O19" s="1"/>
      <c r="P19" s="1"/>
      <c r="Q19" s="1"/>
      <c r="R19" s="1"/>
      <c r="S19" s="1"/>
      <c r="T19" s="1"/>
      <c r="U19" s="1"/>
      <c r="V19" s="1"/>
      <c r="W19" s="1"/>
      <c r="X19" s="1"/>
      <c r="Y19" s="1"/>
      <c r="Z19" s="1"/>
    </row>
    <row r="20" spans="1:26" ht="48.75" customHeight="1" x14ac:dyDescent="0.25">
      <c r="A20" s="81"/>
      <c r="B20" s="65"/>
      <c r="C20" s="80"/>
      <c r="D20" s="64"/>
      <c r="E20" s="65"/>
      <c r="F20" s="80"/>
      <c r="G20" s="64"/>
      <c r="H20" s="65"/>
      <c r="I20" s="80"/>
      <c r="J20" s="79"/>
      <c r="K20" s="39"/>
      <c r="L20" s="1"/>
      <c r="M20" s="1"/>
      <c r="N20" s="1"/>
      <c r="O20" s="1"/>
      <c r="P20" s="1"/>
      <c r="Q20" s="1"/>
      <c r="R20" s="1"/>
      <c r="S20" s="1"/>
      <c r="T20" s="1"/>
      <c r="U20" s="1"/>
      <c r="V20" s="1"/>
      <c r="W20" s="1"/>
      <c r="X20" s="1"/>
      <c r="Y20" s="1"/>
      <c r="Z20" s="1"/>
    </row>
    <row r="21" spans="1:26" ht="48.75" customHeight="1" x14ac:dyDescent="0.25">
      <c r="A21" s="81"/>
      <c r="B21" s="65"/>
      <c r="C21" s="80"/>
      <c r="D21" s="64"/>
      <c r="E21" s="65"/>
      <c r="F21" s="80"/>
      <c r="G21" s="64"/>
      <c r="H21" s="65"/>
      <c r="I21" s="80"/>
      <c r="J21" s="79"/>
      <c r="K21" s="39"/>
      <c r="L21" s="1"/>
      <c r="M21" s="1"/>
      <c r="N21" s="1"/>
      <c r="O21" s="1"/>
      <c r="P21" s="1"/>
      <c r="Q21" s="1"/>
      <c r="R21" s="1"/>
      <c r="S21" s="1"/>
      <c r="T21" s="1"/>
      <c r="U21" s="1"/>
      <c r="V21" s="1"/>
      <c r="W21" s="1"/>
      <c r="X21" s="1"/>
      <c r="Y21" s="1"/>
      <c r="Z21" s="1"/>
    </row>
    <row r="22" spans="1:26" ht="48.75" customHeight="1" x14ac:dyDescent="0.25">
      <c r="A22" s="81"/>
      <c r="B22" s="65"/>
      <c r="C22" s="80"/>
      <c r="D22" s="64"/>
      <c r="E22" s="65"/>
      <c r="F22" s="80"/>
      <c r="G22" s="64"/>
      <c r="H22" s="65"/>
      <c r="I22" s="80"/>
      <c r="J22" s="79"/>
      <c r="K22" s="39"/>
      <c r="L22" s="1"/>
      <c r="M22" s="1"/>
      <c r="N22" s="1"/>
      <c r="O22" s="1"/>
      <c r="P22" s="1"/>
      <c r="Q22" s="1"/>
      <c r="R22" s="1"/>
      <c r="S22" s="1"/>
      <c r="T22" s="1"/>
      <c r="U22" s="1"/>
      <c r="V22" s="1"/>
      <c r="W22" s="1"/>
      <c r="X22" s="1"/>
      <c r="Y22" s="1"/>
      <c r="Z22" s="1"/>
    </row>
    <row r="23" spans="1:26" ht="48.75" customHeight="1" x14ac:dyDescent="0.25">
      <c r="A23" s="81"/>
      <c r="B23" s="65"/>
      <c r="C23" s="80"/>
      <c r="D23" s="64"/>
      <c r="E23" s="65"/>
      <c r="F23" s="80"/>
      <c r="G23" s="64"/>
      <c r="H23" s="65"/>
      <c r="I23" s="80"/>
      <c r="J23" s="79"/>
      <c r="K23" s="39"/>
      <c r="L23" s="1"/>
      <c r="M23" s="1"/>
      <c r="N23" s="1"/>
      <c r="O23" s="1"/>
      <c r="P23" s="1"/>
      <c r="Q23" s="1"/>
      <c r="R23" s="1"/>
      <c r="S23" s="1"/>
      <c r="T23" s="1"/>
      <c r="U23" s="1"/>
      <c r="V23" s="1"/>
      <c r="W23" s="1"/>
      <c r="X23" s="1"/>
      <c r="Y23" s="1"/>
      <c r="Z23" s="1"/>
    </row>
    <row r="24" spans="1:26" ht="48.75" customHeight="1" x14ac:dyDescent="0.25">
      <c r="A24" s="81"/>
      <c r="B24" s="65"/>
      <c r="C24" s="80"/>
      <c r="D24" s="64"/>
      <c r="E24" s="65"/>
      <c r="F24" s="80"/>
      <c r="G24" s="64"/>
      <c r="H24" s="65"/>
      <c r="I24" s="80"/>
      <c r="J24" s="79"/>
      <c r="K24" s="39"/>
      <c r="L24" s="1"/>
      <c r="M24" s="1"/>
      <c r="N24" s="1"/>
      <c r="O24" s="1"/>
      <c r="P24" s="1"/>
      <c r="Q24" s="1"/>
      <c r="R24" s="1"/>
      <c r="S24" s="1"/>
      <c r="T24" s="1"/>
      <c r="U24" s="1"/>
      <c r="V24" s="1"/>
      <c r="W24" s="1"/>
      <c r="X24" s="1"/>
      <c r="Y24" s="1"/>
      <c r="Z24" s="1"/>
    </row>
    <row r="25" spans="1:26" ht="48.75" customHeight="1" x14ac:dyDescent="0.25">
      <c r="A25" s="81"/>
      <c r="B25" s="65"/>
      <c r="C25" s="80"/>
      <c r="D25" s="64"/>
      <c r="E25" s="65"/>
      <c r="F25" s="80"/>
      <c r="G25" s="64"/>
      <c r="H25" s="65"/>
      <c r="I25" s="80"/>
      <c r="J25" s="79"/>
      <c r="K25" s="39"/>
      <c r="L25" s="1"/>
      <c r="M25" s="1"/>
      <c r="N25" s="1"/>
      <c r="O25" s="1"/>
      <c r="P25" s="1"/>
      <c r="Q25" s="1"/>
      <c r="R25" s="1"/>
      <c r="S25" s="1"/>
      <c r="T25" s="1"/>
      <c r="U25" s="1"/>
      <c r="V25" s="1"/>
      <c r="W25" s="1"/>
      <c r="X25" s="1"/>
      <c r="Y25" s="1"/>
      <c r="Z25" s="1"/>
    </row>
    <row r="26" spans="1:26" ht="48.75" customHeight="1" x14ac:dyDescent="0.25">
      <c r="A26" s="81"/>
      <c r="B26" s="65"/>
      <c r="C26" s="80"/>
      <c r="D26" s="64"/>
      <c r="E26" s="65"/>
      <c r="F26" s="80"/>
      <c r="G26" s="64"/>
      <c r="H26" s="65"/>
      <c r="I26" s="80"/>
      <c r="J26" s="79"/>
      <c r="K26" s="39"/>
      <c r="L26" s="1"/>
      <c r="M26" s="1"/>
      <c r="N26" s="1"/>
      <c r="O26" s="1"/>
      <c r="P26" s="1"/>
      <c r="Q26" s="1"/>
      <c r="R26" s="1"/>
      <c r="S26" s="1"/>
      <c r="T26" s="1"/>
      <c r="U26" s="1"/>
      <c r="V26" s="1"/>
      <c r="W26" s="1"/>
      <c r="X26" s="1"/>
      <c r="Y26" s="1"/>
      <c r="Z26" s="1"/>
    </row>
    <row r="27" spans="1:26" ht="48.75" customHeight="1" x14ac:dyDescent="0.25">
      <c r="A27" s="81"/>
      <c r="B27" s="65"/>
      <c r="C27" s="80"/>
      <c r="D27" s="64"/>
      <c r="E27" s="65"/>
      <c r="F27" s="80"/>
      <c r="G27" s="64"/>
      <c r="H27" s="65"/>
      <c r="I27" s="80"/>
      <c r="J27" s="79"/>
      <c r="K27" s="39"/>
      <c r="L27" s="1"/>
      <c r="M27" s="1"/>
      <c r="N27" s="1"/>
      <c r="O27" s="1"/>
      <c r="P27" s="1"/>
      <c r="Q27" s="1"/>
      <c r="R27" s="1"/>
      <c r="S27" s="1"/>
      <c r="T27" s="1"/>
      <c r="U27" s="1"/>
      <c r="V27" s="1"/>
      <c r="W27" s="1"/>
      <c r="X27" s="1"/>
      <c r="Y27" s="1"/>
      <c r="Z27" s="1"/>
    </row>
    <row r="28" spans="1:26" ht="48.75" customHeight="1" x14ac:dyDescent="0.25">
      <c r="A28" s="81"/>
      <c r="B28" s="65"/>
      <c r="C28" s="80"/>
      <c r="D28" s="64"/>
      <c r="E28" s="65"/>
      <c r="F28" s="80"/>
      <c r="G28" s="64"/>
      <c r="H28" s="65"/>
      <c r="I28" s="80"/>
      <c r="J28" s="79"/>
      <c r="K28" s="39"/>
      <c r="L28" s="1"/>
      <c r="M28" s="1"/>
      <c r="N28" s="1"/>
      <c r="O28" s="1"/>
      <c r="P28" s="1"/>
      <c r="Q28" s="1"/>
      <c r="R28" s="1"/>
      <c r="S28" s="1"/>
      <c r="T28" s="1"/>
      <c r="U28" s="1"/>
      <c r="V28" s="1"/>
      <c r="W28" s="1"/>
      <c r="X28" s="1"/>
      <c r="Y28" s="1"/>
      <c r="Z28" s="1"/>
    </row>
    <row r="29" spans="1:26" ht="48.75" customHeight="1" x14ac:dyDescent="0.25">
      <c r="A29" s="81"/>
      <c r="B29" s="65"/>
      <c r="C29" s="80"/>
      <c r="D29" s="64"/>
      <c r="E29" s="65"/>
      <c r="F29" s="80"/>
      <c r="G29" s="64"/>
      <c r="H29" s="65"/>
      <c r="I29" s="80"/>
      <c r="J29" s="79"/>
      <c r="K29" s="39"/>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3" customHeight="1" x14ac:dyDescent="0.25">
      <c r="A31" s="71"/>
      <c r="B31" s="59"/>
      <c r="C31" s="59"/>
      <c r="D31" s="59"/>
      <c r="E31" s="59"/>
      <c r="F31" s="59"/>
      <c r="G31" s="59"/>
      <c r="H31" s="59"/>
      <c r="I31" s="59"/>
      <c r="J31" s="60"/>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72" t="s">
        <v>272</v>
      </c>
      <c r="B33" s="59"/>
      <c r="C33" s="59"/>
      <c r="D33" s="59"/>
      <c r="E33" s="59"/>
      <c r="F33" s="59"/>
      <c r="G33" s="59"/>
      <c r="H33" s="59"/>
      <c r="I33" s="59"/>
      <c r="J33" s="60"/>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40" t="s">
        <v>46</v>
      </c>
      <c r="B35" s="73" t="s">
        <v>273</v>
      </c>
      <c r="C35" s="74"/>
      <c r="D35" s="74"/>
      <c r="E35" s="74"/>
      <c r="F35" s="74"/>
      <c r="G35" s="75"/>
      <c r="H35" s="73" t="s">
        <v>274</v>
      </c>
      <c r="I35" s="74"/>
      <c r="J35" s="76"/>
      <c r="K35" s="1"/>
      <c r="L35" s="1"/>
      <c r="M35" s="1"/>
      <c r="N35" s="1"/>
      <c r="O35" s="1"/>
      <c r="P35" s="1"/>
      <c r="Q35" s="1"/>
      <c r="R35" s="1"/>
      <c r="S35" s="1"/>
      <c r="T35" s="1"/>
      <c r="U35" s="1"/>
      <c r="V35" s="1"/>
      <c r="W35" s="1"/>
      <c r="X35" s="1"/>
      <c r="Y35" s="1"/>
      <c r="Z35" s="1"/>
    </row>
    <row r="36" spans="1:26" ht="48" customHeight="1" x14ac:dyDescent="0.25">
      <c r="A36" s="41" t="s">
        <v>275</v>
      </c>
      <c r="B36" s="77" t="s">
        <v>276</v>
      </c>
      <c r="C36" s="64"/>
      <c r="D36" s="64"/>
      <c r="E36" s="64"/>
      <c r="F36" s="64"/>
      <c r="G36" s="65"/>
      <c r="H36" s="78"/>
      <c r="I36" s="64"/>
      <c r="J36" s="79"/>
      <c r="K36" s="1"/>
      <c r="L36" s="1"/>
      <c r="M36" s="1"/>
      <c r="N36" s="1"/>
      <c r="O36" s="1"/>
      <c r="P36" s="1"/>
      <c r="Q36" s="1"/>
      <c r="R36" s="1"/>
      <c r="S36" s="1"/>
      <c r="T36" s="1"/>
      <c r="U36" s="1"/>
      <c r="V36" s="1"/>
      <c r="W36" s="1"/>
      <c r="X36" s="1"/>
      <c r="Y36" s="1"/>
      <c r="Z36" s="1"/>
    </row>
    <row r="37" spans="1:26" ht="48" customHeight="1" x14ac:dyDescent="0.25">
      <c r="A37" s="41" t="s">
        <v>277</v>
      </c>
      <c r="B37" s="77" t="s">
        <v>278</v>
      </c>
      <c r="C37" s="64"/>
      <c r="D37" s="64"/>
      <c r="E37" s="64"/>
      <c r="F37" s="64"/>
      <c r="G37" s="65"/>
      <c r="H37" s="78"/>
      <c r="I37" s="64"/>
      <c r="J37" s="79"/>
      <c r="K37" s="1"/>
      <c r="L37" s="1"/>
      <c r="M37" s="1"/>
      <c r="N37" s="1"/>
      <c r="O37" s="1"/>
      <c r="P37" s="1"/>
      <c r="Q37" s="1"/>
      <c r="R37" s="1"/>
      <c r="S37" s="1"/>
      <c r="T37" s="1"/>
      <c r="U37" s="1"/>
      <c r="V37" s="1"/>
      <c r="W37" s="1"/>
      <c r="X37" s="1"/>
      <c r="Y37" s="1"/>
      <c r="Z37" s="1"/>
    </row>
    <row r="38" spans="1:26" ht="48" customHeight="1" x14ac:dyDescent="0.25">
      <c r="A38" s="41" t="s">
        <v>279</v>
      </c>
      <c r="B38" s="77" t="s">
        <v>280</v>
      </c>
      <c r="C38" s="64"/>
      <c r="D38" s="64"/>
      <c r="E38" s="64"/>
      <c r="F38" s="64"/>
      <c r="G38" s="65"/>
      <c r="H38" s="78"/>
      <c r="I38" s="64"/>
      <c r="J38" s="79"/>
      <c r="K38" s="1"/>
      <c r="L38" s="1"/>
      <c r="M38" s="1"/>
      <c r="N38" s="1"/>
      <c r="O38" s="1"/>
      <c r="P38" s="1"/>
      <c r="Q38" s="1"/>
      <c r="R38" s="1"/>
      <c r="S38" s="1"/>
      <c r="T38" s="1"/>
      <c r="U38" s="1"/>
      <c r="V38" s="1"/>
      <c r="W38" s="1"/>
      <c r="X38" s="1"/>
      <c r="Y38" s="1"/>
      <c r="Z38" s="1"/>
    </row>
    <row r="39" spans="1:26" ht="48" customHeight="1" x14ac:dyDescent="0.25">
      <c r="A39" s="41" t="s">
        <v>281</v>
      </c>
      <c r="B39" s="77" t="s">
        <v>282</v>
      </c>
      <c r="C39" s="64"/>
      <c r="D39" s="64"/>
      <c r="E39" s="64"/>
      <c r="F39" s="64"/>
      <c r="G39" s="65"/>
      <c r="H39" s="78"/>
      <c r="I39" s="64"/>
      <c r="J39" s="79"/>
      <c r="K39" s="1"/>
      <c r="L39" s="1"/>
      <c r="M39" s="1"/>
      <c r="N39" s="1"/>
      <c r="O39" s="1"/>
      <c r="P39" s="1"/>
      <c r="Q39" s="1"/>
      <c r="R39" s="1"/>
      <c r="S39" s="1"/>
      <c r="T39" s="1"/>
      <c r="U39" s="1"/>
      <c r="V39" s="1"/>
      <c r="W39" s="1"/>
      <c r="X39" s="1"/>
      <c r="Y39" s="1"/>
      <c r="Z39" s="1"/>
    </row>
    <row r="40" spans="1:26" ht="48" customHeight="1" x14ac:dyDescent="0.25">
      <c r="A40" s="41" t="s">
        <v>283</v>
      </c>
      <c r="B40" s="77" t="s">
        <v>284</v>
      </c>
      <c r="C40" s="64"/>
      <c r="D40" s="64"/>
      <c r="E40" s="64"/>
      <c r="F40" s="64"/>
      <c r="G40" s="65"/>
      <c r="H40" s="78"/>
      <c r="I40" s="64"/>
      <c r="J40" s="79"/>
      <c r="K40" s="1"/>
      <c r="L40" s="1"/>
      <c r="M40" s="1"/>
      <c r="N40" s="1"/>
      <c r="O40" s="1"/>
      <c r="P40" s="1"/>
      <c r="Q40" s="1"/>
      <c r="R40" s="1"/>
      <c r="S40" s="1"/>
      <c r="T40" s="1"/>
      <c r="U40" s="1"/>
      <c r="V40" s="1"/>
      <c r="W40" s="1"/>
      <c r="X40" s="1"/>
      <c r="Y40" s="1"/>
      <c r="Z40" s="1"/>
    </row>
    <row r="41" spans="1:26" ht="48" customHeight="1" x14ac:dyDescent="0.25">
      <c r="A41" s="42"/>
      <c r="B41" s="82"/>
      <c r="C41" s="64"/>
      <c r="D41" s="64"/>
      <c r="E41" s="64"/>
      <c r="F41" s="64"/>
      <c r="G41" s="65"/>
      <c r="H41" s="78"/>
      <c r="I41" s="64"/>
      <c r="J41" s="79"/>
      <c r="K41" s="1"/>
      <c r="L41" s="1"/>
      <c r="M41" s="1"/>
      <c r="N41" s="1"/>
      <c r="O41" s="1"/>
      <c r="P41" s="1"/>
      <c r="Q41" s="1"/>
      <c r="R41" s="1"/>
      <c r="S41" s="1"/>
      <c r="T41" s="1"/>
      <c r="U41" s="1"/>
      <c r="V41" s="1"/>
      <c r="W41" s="1"/>
      <c r="X41" s="1"/>
      <c r="Y41" s="1"/>
      <c r="Z41" s="1"/>
    </row>
    <row r="42" spans="1:26" ht="48" customHeight="1" x14ac:dyDescent="0.25">
      <c r="A42" s="42"/>
      <c r="B42" s="82"/>
      <c r="C42" s="64"/>
      <c r="D42" s="64"/>
      <c r="E42" s="64"/>
      <c r="F42" s="64"/>
      <c r="G42" s="65"/>
      <c r="H42" s="78"/>
      <c r="I42" s="64"/>
      <c r="J42" s="79"/>
      <c r="K42" s="1"/>
      <c r="L42" s="1"/>
      <c r="M42" s="1"/>
      <c r="N42" s="1"/>
      <c r="O42" s="1"/>
      <c r="P42" s="1"/>
      <c r="Q42" s="1"/>
      <c r="R42" s="1"/>
      <c r="S42" s="1"/>
      <c r="T42" s="1"/>
      <c r="U42" s="1"/>
      <c r="V42" s="1"/>
      <c r="W42" s="1"/>
      <c r="X42" s="1"/>
      <c r="Y42" s="1"/>
      <c r="Z42" s="1"/>
    </row>
    <row r="43" spans="1:26" ht="48" customHeight="1" x14ac:dyDescent="0.25">
      <c r="A43" s="42"/>
      <c r="B43" s="82"/>
      <c r="C43" s="64"/>
      <c r="D43" s="64"/>
      <c r="E43" s="64"/>
      <c r="F43" s="64"/>
      <c r="G43" s="65"/>
      <c r="H43" s="78"/>
      <c r="I43" s="64"/>
      <c r="J43" s="79"/>
      <c r="K43" s="1"/>
      <c r="L43" s="1"/>
      <c r="M43" s="1"/>
      <c r="N43" s="1"/>
      <c r="O43" s="1"/>
      <c r="P43" s="1"/>
      <c r="Q43" s="1"/>
      <c r="R43" s="1"/>
      <c r="S43" s="1"/>
      <c r="T43" s="1"/>
      <c r="U43" s="1"/>
      <c r="V43" s="1"/>
      <c r="W43" s="1"/>
      <c r="X43" s="1"/>
      <c r="Y43" s="1"/>
      <c r="Z43" s="1"/>
    </row>
    <row r="44" spans="1:26" ht="48" customHeight="1" x14ac:dyDescent="0.25">
      <c r="A44" s="42"/>
      <c r="B44" s="82"/>
      <c r="C44" s="64"/>
      <c r="D44" s="64"/>
      <c r="E44" s="64"/>
      <c r="F44" s="64"/>
      <c r="G44" s="65"/>
      <c r="H44" s="78"/>
      <c r="I44" s="64"/>
      <c r="J44" s="79"/>
      <c r="K44" s="1"/>
      <c r="L44" s="1"/>
      <c r="M44" s="1"/>
      <c r="N44" s="1"/>
      <c r="O44" s="1"/>
      <c r="P44" s="1"/>
      <c r="Q44" s="1"/>
      <c r="R44" s="1"/>
      <c r="S44" s="1"/>
      <c r="T44" s="1"/>
      <c r="U44" s="1"/>
      <c r="V44" s="1"/>
      <c r="W44" s="1"/>
      <c r="X44" s="1"/>
      <c r="Y44" s="1"/>
      <c r="Z44" s="1"/>
    </row>
    <row r="45" spans="1:26" ht="48" customHeight="1" x14ac:dyDescent="0.25">
      <c r="A45" s="42"/>
      <c r="B45" s="82"/>
      <c r="C45" s="64"/>
      <c r="D45" s="64"/>
      <c r="E45" s="64"/>
      <c r="F45" s="64"/>
      <c r="G45" s="65"/>
      <c r="H45" s="78"/>
      <c r="I45" s="64"/>
      <c r="J45" s="79"/>
      <c r="K45" s="1"/>
      <c r="L45" s="1"/>
      <c r="M45" s="1"/>
      <c r="N45" s="1"/>
      <c r="O45" s="1"/>
      <c r="P45" s="1"/>
      <c r="Q45" s="1"/>
      <c r="R45" s="1"/>
      <c r="S45" s="1"/>
      <c r="T45" s="1"/>
      <c r="U45" s="1"/>
      <c r="V45" s="1"/>
      <c r="W45" s="1"/>
      <c r="X45" s="1"/>
      <c r="Y45" s="1"/>
      <c r="Z45" s="1"/>
    </row>
    <row r="46" spans="1:26" ht="48.75" customHeight="1" x14ac:dyDescent="0.25">
      <c r="A46" s="43"/>
      <c r="B46" s="85"/>
      <c r="C46" s="86"/>
      <c r="D46" s="86"/>
      <c r="E46" s="86"/>
      <c r="F46" s="86"/>
      <c r="G46" s="87"/>
      <c r="H46" s="88"/>
      <c r="I46" s="89"/>
      <c r="J46" s="90"/>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02" customHeight="1" x14ac:dyDescent="0.25">
      <c r="A48" s="71" t="s">
        <v>285</v>
      </c>
      <c r="B48" s="59"/>
      <c r="C48" s="59"/>
      <c r="D48" s="59"/>
      <c r="E48" s="59"/>
      <c r="F48" s="59"/>
      <c r="G48" s="59"/>
      <c r="H48" s="59"/>
      <c r="I48" s="59"/>
      <c r="J48" s="60"/>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83" t="s">
        <v>286</v>
      </c>
      <c r="B51" s="59"/>
      <c r="C51" s="59"/>
      <c r="D51" s="60"/>
      <c r="E51" s="84"/>
      <c r="F51" s="59"/>
      <c r="G51" s="59"/>
      <c r="H51" s="59"/>
      <c r="I51" s="59"/>
      <c r="J51" s="60"/>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83" t="s">
        <v>287</v>
      </c>
      <c r="B53" s="59"/>
      <c r="C53" s="59"/>
      <c r="D53" s="60"/>
      <c r="E53" s="84"/>
      <c r="F53" s="59"/>
      <c r="G53" s="59"/>
      <c r="H53" s="59"/>
      <c r="I53" s="59"/>
      <c r="J53" s="60"/>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44" t="s">
        <v>288</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A11:B11"/>
    <mergeCell ref="C11:E11"/>
    <mergeCell ref="F11:H11"/>
    <mergeCell ref="I11:J11"/>
    <mergeCell ref="C12:E12"/>
    <mergeCell ref="F12:H12"/>
    <mergeCell ref="I12:J12"/>
    <mergeCell ref="A12:B12"/>
    <mergeCell ref="A13:B13"/>
    <mergeCell ref="C13:E13"/>
    <mergeCell ref="F13:H13"/>
    <mergeCell ref="I13:J13"/>
    <mergeCell ref="A14:B14"/>
    <mergeCell ref="C14:E14"/>
    <mergeCell ref="F19:H19"/>
    <mergeCell ref="I19:J19"/>
    <mergeCell ref="A15:B15"/>
    <mergeCell ref="C15:E15"/>
    <mergeCell ref="F15:H15"/>
    <mergeCell ref="I15:J15"/>
    <mergeCell ref="A17:K17"/>
    <mergeCell ref="A19:B19"/>
    <mergeCell ref="C19:E19"/>
    <mergeCell ref="F14:H14"/>
    <mergeCell ref="I14:J14"/>
    <mergeCell ref="F6:H6"/>
    <mergeCell ref="I6:J6"/>
    <mergeCell ref="A2:K3"/>
    <mergeCell ref="A5:B5"/>
    <mergeCell ref="C5:E5"/>
    <mergeCell ref="F5:H5"/>
    <mergeCell ref="I5:J5"/>
    <mergeCell ref="A6:B6"/>
    <mergeCell ref="C6:E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A20:B20"/>
    <mergeCell ref="C20:E20"/>
    <mergeCell ref="F20:H20"/>
    <mergeCell ref="I20:J20"/>
    <mergeCell ref="C21:E21"/>
    <mergeCell ref="F21:H21"/>
    <mergeCell ref="I21:J21"/>
    <mergeCell ref="A21:B21"/>
    <mergeCell ref="A22:B22"/>
    <mergeCell ref="C22:E22"/>
    <mergeCell ref="F22:H22"/>
    <mergeCell ref="I22:J22"/>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Milda Valakevičiūtė</cp:lastModifiedBy>
  <dcterms:created xsi:type="dcterms:W3CDTF">2023-04-04T12:16:45Z</dcterms:created>
  <dcterms:modified xsi:type="dcterms:W3CDTF">2026-02-17T13:25:43Z</dcterms:modified>
</cp:coreProperties>
</file>