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olt0-my.sharepoint.com/personal/j_kuzmaite_cpo_lt/Documents/Desktop/Pirkimai_2024/RŠL-3718-1_Chirurginiai_siūlai_ir_vienkartinės_pagalbinės_priemonės/Sutartys/Braun Medical_6/"/>
    </mc:Choice>
  </mc:AlternateContent>
  <xr:revisionPtr revIDLastSave="4" documentId="8_{EEC444AC-0E2C-4FAD-8DBF-314E9B09600D}" xr6:coauthVersionLast="47" xr6:coauthVersionMax="47" xr10:uidLastSave="{7D3C369F-70D9-4374-BCD7-7A6CDCD3010A}"/>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1" i="1" l="1"/>
  <c r="F128" i="1"/>
  <c r="F126" i="1"/>
  <c r="F124" i="1"/>
  <c r="F122" i="1"/>
  <c r="F120" i="1"/>
  <c r="F118" i="1"/>
  <c r="F116" i="1"/>
  <c r="F114" i="1"/>
  <c r="F112" i="1"/>
  <c r="F110" i="1"/>
  <c r="F108" i="1"/>
  <c r="F106" i="1"/>
  <c r="F104" i="1"/>
  <c r="F102" i="1"/>
  <c r="F100" i="1"/>
  <c r="F98" i="1"/>
  <c r="F96" i="1"/>
  <c r="F94" i="1"/>
  <c r="F92" i="1"/>
  <c r="F90" i="1"/>
  <c r="F88" i="1"/>
  <c r="F86" i="1"/>
  <c r="F84" i="1"/>
  <c r="F82" i="1"/>
  <c r="F80" i="1"/>
  <c r="F78" i="1"/>
  <c r="F76" i="1"/>
  <c r="F74" i="1"/>
  <c r="F72" i="1"/>
  <c r="F70" i="1"/>
  <c r="F68" i="1"/>
  <c r="F66" i="1"/>
  <c r="F64" i="1"/>
  <c r="F62" i="1"/>
  <c r="F60" i="1"/>
  <c r="F58" i="1"/>
  <c r="F56" i="1"/>
  <c r="F54" i="1"/>
  <c r="F52" i="1"/>
  <c r="F50" i="1"/>
  <c r="F48" i="1"/>
  <c r="F46" i="1"/>
  <c r="F44" i="1"/>
  <c r="F42" i="1"/>
  <c r="F40" i="1"/>
  <c r="F38" i="1"/>
  <c r="G21" i="1"/>
  <c r="G130" i="1" l="1"/>
  <c r="F130" i="1"/>
  <c r="F131" i="1" s="1"/>
  <c r="F132" i="1" s="1"/>
</calcChain>
</file>

<file path=xl/sharedStrings.xml><?xml version="1.0" encoding="utf-8"?>
<sst xmlns="http://schemas.openxmlformats.org/spreadsheetml/2006/main" count="394" uniqueCount="345">
  <si>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</si>
  <si>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</si>
  <si>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</si>
  <si>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</si>
  <si>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</si>
  <si>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</si>
  <si>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</si>
  <si>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</si>
  <si>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</si>
  <si>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</si>
  <si>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</si>
  <si>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</si>
  <si>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</si>
  <si>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</si>
  <si>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</si>
  <si>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</si>
  <si>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</si>
  <si>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</si>
  <si>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</si>
  <si>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</si>
  <si>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</si>
  <si>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</si>
  <si>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</si>
  <si>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</si>
  <si>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</si>
  <si>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Maksimalūs kiekiai</t>
  </si>
  <si>
    <t>Mato vienetas</t>
  </si>
  <si>
    <t>Kaina be PVM, Eur</t>
  </si>
  <si>
    <t>Suma be PVM, Eur</t>
  </si>
  <si>
    <t>Gamintojas, modelis, REF kodas (jei taikoma)</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</si>
  <si>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</si>
  <si>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</si>
  <si>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</si>
  <si>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</si>
  <si>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</si>
  <si>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</si>
  <si>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Siūlo storis USP 5-0, ilgis 70 (±5) cm, 1 apvali, 1/2 lenktumo, 17-19 mm ilgio adata</t>
  </si>
  <si>
    <t>Siūlo storis USP 4-0, ilgis 70 (±5) cm, 1 apvali, 1/2 lenktumo, 24-26 mm ilgio adata</t>
  </si>
  <si>
    <t>Siūlo storis USP 3-0, ilgis 70 (±5) cm, 1 apvali, 1/2 lenktumo, 24-26 mm ilgio adata</t>
  </si>
  <si>
    <t>Siūlo storis USP 2-0, ilgis 70 (±5) cm, 1 apvali, 1/2 lenktumo, 24-26 mm ilgio adata</t>
  </si>
  <si>
    <t>Siūlo storis USP 1, ilgis 70 (±5) cm, 1 apvali, 1/2 lenktumo, 35-37 mm ilgio adata</t>
  </si>
  <si>
    <t>Siūlo storis USP 0, ilgis 70 (±5) cm, 1 apvali, 1/2 lenktumo, 24-26 mm ilgio adata</t>
  </si>
  <si>
    <t>6. DALIS</t>
  </si>
  <si>
    <t>VIDUTINĖS REZORBCIJOS SINTETINIAI POLIFILAMENTINIAI, DENGTI, IŠ POLIGLIKOLIO RŪGŠTIES AR JOS DARINIŲ SIŪLAI</t>
  </si>
  <si>
    <t>6.</t>
  </si>
  <si>
    <t>Vidutinės rezorbcijos sintetiniai polifilamentiniai, dengti, iš poliglikolio rūgšties ar jos darinių siūlai</t>
  </si>
  <si>
    <t>6.1.</t>
  </si>
  <si>
    <t>Siūlo storis USP 6-0, ilgis 70 (±5) cm, 1 apvali, 1/2 lenktumo, 11-13 mm ilgio adata</t>
  </si>
  <si>
    <t>6.1.1.</t>
  </si>
  <si>
    <t>Vidutinės rezorbcijos sintetiniai polifilamentiniai, dengti, iš poliglikolio rūgšties ar jos darinių siūlai. Siūlo storis USP 6-0, siūlas 70 (±5) cm ilgio. 1 adata 11-13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</si>
  <si>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t>
  </si>
  <si>
    <t>6.2.1.</t>
  </si>
  <si>
    <t>Vidutinės rezorbcijos sintetiniai polifilamentiniai, dengti, iš poliglikolio rūgšties ar jos darinių siūlai. Siūlo storis USP 5-0, siūlas 70 (±5) cm ilgio. 1 adata 17-19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</si>
  <si>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t>
  </si>
  <si>
    <t>Siūlo storis USP 4-0, ilgis 70 (±5) cm, 1 apvali, 1/2 lenktumo, 17-19 mm ilgio adata</t>
  </si>
  <si>
    <t>6.3.1.</t>
  </si>
  <si>
    <t>Vidutinės rezorbcijos sintetiniai polifilamentiniai, dengti, iš poliglikolio rūgšties ar jos darinių siūlai. Siūlo storis USP 4-0, siūlas 70 (±5) cm ilgio. 1 adata 17-19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</si>
  <si>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6.4.</t>
  </si>
  <si>
    <t>Siūlo storis USP 4-0, ilgis 50 (±5) cm, 1 pjaunanti, 3/8 lenktumo, 17-19 mm ilgio adata</t>
  </si>
  <si>
    <t>6.4.1.</t>
  </si>
  <si>
    <t>Vidutinės rezorbcijos sintetiniai polifilamentiniai, dengti, iš poliglikolio rūgšties ar jos darinių siūlai. Siūlo storis USP 4-0, siūlas 50 (±5) cm ilgio. 1 adata 17-19 mm ilgio, adatos lenktumas 3/8,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</si>
  <si>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6.5.</t>
  </si>
  <si>
    <t>6.5.1.</t>
  </si>
  <si>
    <t>Vidutinės rezorbcijos sintetiniai polifilamentiniai, dengti, iš poliglikolio rūgšties ar jos darinių siūlai. Siūlo storis USP 4-0, siūlas 70 (±5) cm ilgio. 1 adata 24-26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</si>
  <si>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6.6.</t>
  </si>
  <si>
    <t>Siūlo storis USP 3-0, ilgis 50 (±5) cm, 1 pjaunanti, 3/8 lenktumo, 17-19 mm ilgio adata</t>
  </si>
  <si>
    <t>6.6.1.</t>
  </si>
  <si>
    <t>Vidutinės rezorbcijos sintetiniai polifilamentiniai, dengti, iš poliglikolio rūgšties ar jos darinių siūlai. Siūlo storis USP 3-0, siūlas 50 (±5) cm ilgio. 1 adata 17-19 mm ilgio, adatos lenktumas 3/8,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</si>
  <si>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6.7.</t>
  </si>
  <si>
    <t>Siūlo storis USP 3-0, ilgis 70 (±5) cm, 1 pjaunanti, 3/8 lenktumo, 17-19 mm ilgio adata</t>
  </si>
  <si>
    <t>6.7.1.</t>
  </si>
  <si>
    <t>Vidutinės rezorbcijos sintetiniai polifilamentiniai, dengti, iš poliglikolio rūgšties ar jos darinių siūlai. Siūlo storis USP 3-0, siūlas 70 (±5) cm ilgio. 1 adata 17-19 mm ilgio, adatos lenktumas 3/8,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</si>
  <si>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6.8.</t>
  </si>
  <si>
    <t>Siūlo storis USP 3-0, ilgis 70 (±5) cm, 1 pjaunanti, 1/2 lenktumo, 19-22 mm ilgio adata</t>
  </si>
  <si>
    <t>6.8.1.</t>
  </si>
  <si>
    <t>Vidutinės rezorbcijos sintetiniai polifilamentiniai, dengti, iš poliglikolio rūgšties ar jos darinių siūlai. Siūlo storis USP 3-0, siūlas 70 (±5) cm ilgio. 1 adata 19-22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</si>
  <si>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6.9.</t>
  </si>
  <si>
    <t>Siūlo storis USP 3-0, ilgis 70 (±5) cm, 1 pjaunančiu galu, 1/2 lenktumo, 22-26 mm ilgio adata</t>
  </si>
  <si>
    <t>6.9.1.</t>
  </si>
  <si>
    <t>Vidutinės rezorbcijos sintetiniai polifilamentiniai, dengti, iš poliglikolio rūgšties ar jos darinių siūlai. Siūlo storis USP 3-0, siūlas 70 (±5) cm ilgio. 1 adata 22-26 mm ilgio, adatos lenktumas 1/2, adata pjaunančiu galu.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</si>
  <si>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6.10.</t>
  </si>
  <si>
    <t>6.10.1.</t>
  </si>
  <si>
    <t>Vidutinės rezorbcijos sintetiniai polifilamentiniai, dengti, iš poliglikolio rūgšties ar jos darinių siūlai. Siūlo storis USP 3-0, siūlas 70 (±5) cm ilgio. 1 adata 24-26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</si>
  <si>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6.11.</t>
  </si>
  <si>
    <t>Siūlo storis USP 3-0, ilgis 70 (±5) cm, 1 apvali, 1/2 lenktumo, 30-32 mm ilgio adata</t>
  </si>
  <si>
    <t>6.11.1.</t>
  </si>
  <si>
    <t>Vidutinės rezorbcijos sintetiniai polifilamentiniai, dengti, iš poliglikolio rūgšties ar jos darinių siūlai. Siūlo storis USP 3-0, siūlas 70 (±5) cm ilgio. 1 adata 30-32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</si>
  <si>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6.12.</t>
  </si>
  <si>
    <t>Siūlo storis USP 3-0, ilgis 70 (±5) cm, 1 apvali, 1/2 lenktumo, 35-37 mm ilgio adata</t>
  </si>
  <si>
    <t>6.12.1.</t>
  </si>
  <si>
    <t>Vidutinės rezorbcijos sintetiniai polifilamentiniai, dengti, iš poliglikolio rūgšties ar jos darinių siūlai. Siūlo storis USP 3-0, siūlas 70 (±5) cm ilgio. 1 adata 35-37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</si>
  <si>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6.13.</t>
  </si>
  <si>
    <t>Siūlo storis USP 3-0, ilgis 70 (±5) cm, 1 pjaunanti, 1/2 lenktumo, 35-39 mm ilgio adata</t>
  </si>
  <si>
    <t>6.13.1.</t>
  </si>
  <si>
    <t>Vidutinės rezorbcijos sintetiniai polifilamentiniai, dengti, iš poliglikolio rūgšties ar jos darinių siūlai. Siūlo storis USP 3-0, siūlas 70 (±5) cm ilgio. 1 adata 35-39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</si>
  <si>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6.14.</t>
  </si>
  <si>
    <t>Siūlo storis USP 3-0, ilgis 2-5x70 (±5) cm</t>
  </si>
  <si>
    <t>6.14.1.</t>
  </si>
  <si>
    <t>Vidutinės rezorbcijos sintetiniai polifilamentiniai, dengti, iš poliglikolio rūgšties ar jos darinių siūlai. Siūlo storis USP 3-0, siūlas 2-5x70 (±5) cm ilgio. Informacija apie siūlo charakteristikas turi būti nurodyta ir ant sterilios pakuotės. Pirminė siūlo pakuotė yra folijos darinys arba kita saugi metalizuota pakuotė.</t>
  </si>
  <si>
    <t>6.15.</t>
  </si>
  <si>
    <t>Siūlo storis USP 2-0, ilgis 70 (±5) cm, 1 pjaunanti, 1/2 lenktumo, 19-23 mm ilgio adata</t>
  </si>
  <si>
    <t>6.15.1.</t>
  </si>
  <si>
    <t>Vidutinės rezorbcijos sintetiniai polifilamentiniai, dengti, iš poliglikolio rūgšties ar jos darinių siūlai. Siūlo storis USP 2-0, siūlas 70 (±5) cm ilgio. 1 adata 19-23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</si>
  <si>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6.16.</t>
  </si>
  <si>
    <t>Siūlo storis USP 2-0, ilgis 70 (±5) cm, 1 pjaunanti, 3/8 lenktumo, 22-24 mm ilgio adata</t>
  </si>
  <si>
    <t>6.16.1.</t>
  </si>
  <si>
    <t>Vidutinės rezorbcijos sintetiniai polifilamentiniai, dengti, iš poliglikolio rūgšties ar jos darinių siūlai. Siūlo storis USP 2-0, siūlas 70 (±5) cm ilgio. 1 adata 22-24 mm ilgio, adatos lenktumas 3/8,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</si>
  <si>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6.17.</t>
  </si>
  <si>
    <t>Siūlo storis USP 2-0, ilgis 70 (±5) cm, 1 pjaunanti, 1/2 lenktumo, 22-26 mm ilgio adata</t>
  </si>
  <si>
    <t>6.17.1.</t>
  </si>
  <si>
    <t>Vidutinės rezorbcijos sintetiniai polifilamentiniai, dengti, iš poliglikolio rūgšties ar jos darinių siūlai. Siūlo storis USP 2-0, siūlas 70 (±5) cm ilgio. 1 adata 22-26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</si>
  <si>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6.18.</t>
  </si>
  <si>
    <t>6.18.1.</t>
  </si>
  <si>
    <t>Vidutinės rezorbcijos sintetiniai polifilamentiniai, dengti, iš poliglikolio rūgšties ar jos darinių siūlai. Siūlo storis USP 2-0, siūlas 70 (±5) cm ilgio. 1 adata 24-26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</si>
  <si>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6.19.</t>
  </si>
  <si>
    <t>Siūlo storis USP 2-0, ilgis 70 (±5) cm, 1 apvali, 5/8 lenktumo, 24-26 mm ilgio adata</t>
  </si>
  <si>
    <t>6.19.1.</t>
  </si>
  <si>
    <t>Vidutinės rezorbcijos sintetiniai polifilamentiniai, dengti, iš poliglikolio rūgšties ar jos darinių siūlai. Siūlo storis USP 2-0, siūlas 70 (±5) cm ilgio. 1 adata 24-26 mm ilgio, adatos lenktumas 5/8,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</si>
  <si>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6.20.</t>
  </si>
  <si>
    <t>Siūlo storis USP 2-0, ilgis 70 (±5) cm, 1 apvali, 1/2 lenktumo, 30-32 mm ilgio adata</t>
  </si>
  <si>
    <t>6.20.1.</t>
  </si>
  <si>
    <t>Vidutinės rezorbcijos sintetiniai polifilamentiniai, dengti, iš poliglikolio rūgšties ar jos darinių siūlai. Siūlo storis USP 2-0, siūlas 70 (±5) cm ilgio. 1 adata 30-32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</si>
  <si>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6.21.</t>
  </si>
  <si>
    <t>Siūlo storis USP 2-0, ilgis 70 (±5) cm, 1 apvali, 1/2 lenktumo, 35-37 mm ilgio adata</t>
  </si>
  <si>
    <t>6.21.1.</t>
  </si>
  <si>
    <t>Vidutinės rezorbcijos sintetiniai polifilamentiniai, dengti, iš poliglikolio rūgšties ar jos darinių siūlai. Siūlo storis USP 2-0, siūlas 70 (±5) cm ilgio. 1 adata 35-37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</si>
  <si>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6.22.</t>
  </si>
  <si>
    <t>Siūlo storis USP 2-0, ilgis 70 (±5) cm, 1 pjaunanti, 1/2 lenktumo, 35-40 mm ilgio adata</t>
  </si>
  <si>
    <t>6.22.1.</t>
  </si>
  <si>
    <t>Vidutinės rezorbcijos sintetiniai polifilamentiniai, dengti, iš poliglikolio rūgšties ar jos darinių siūlai. Siūlo storis USP 2-0, siūlas 70 (±5) cm ilgio. 1 adata 35-40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</si>
  <si>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6.23.</t>
  </si>
  <si>
    <t>Siūlo storis USP 2-0, ilgis 70 (±5) cm, 1 apvali, 1/2 lenktumo, 37-40 mm ilgio adata</t>
  </si>
  <si>
    <t>6.23.1.</t>
  </si>
  <si>
    <t>Vidutinės rezorbcijos sintetiniai polifilamentiniai, dengti, iš poliglikolio rūgšties ar jos darinių siūlai. Siūlo storis USP 2-0, siūlas 70 (±5) cm ilgio. 1 adata 37-40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</si>
  <si>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6.24.</t>
  </si>
  <si>
    <t>Siūlo storis USP 2-0, ilgis 70 (±5) cm, 1 apvali, 1/2 lenktumo, 48-50 mm ilgio adata</t>
  </si>
  <si>
    <t>6.24.1.</t>
  </si>
  <si>
    <t>Vidutinės rezorbcijos sintetiniai polifilamentiniai, dengti, iš poliglikolio rūgšties ar jos darinių siūlai. Siūlo storis USP 2-0, siūlas 70 (±5) cm ilgio. 1 adata 48-50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</si>
  <si>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6.25.</t>
  </si>
  <si>
    <t>Siūlo storis USP 2-0, ilgis 70 (±5) cm, 1 apvali, 1/2 lenktumo, 65-70 mm ilgio adata</t>
  </si>
  <si>
    <t>6.25.1.</t>
  </si>
  <si>
    <t>Vidutinės rezorbcijos sintetiniai polifilamentiniai, dengti, iš poliglikolio rūgšties ar jos darinių siūlai. Siūlo storis USP 2-0, siūlas 70 (±5) cm ilgio. 1 adata 65-70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</si>
  <si>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6.26.</t>
  </si>
  <si>
    <t>Siūlo storis USP 2-0, ilgis 70 (±5) cm, 1 apvali, 1/2 lenktumo, 70-76 mm ilgio adata</t>
  </si>
  <si>
    <t>6.26.1.</t>
  </si>
  <si>
    <t>Vidutinės rezorbcijos sintetiniai polifilamentiniai, dengti, iš poliglikolio rūgšties ar jos darinių siūlai. Siūlo storis USP 2-0, siūlas 70 (±5) cm ilgio. 1 adata 70-76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</si>
  <si>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6.27.</t>
  </si>
  <si>
    <t>Siūlo storis USP 2-0, ilgis 2x70 (±5) cm</t>
  </si>
  <si>
    <t>6.27.1.</t>
  </si>
  <si>
    <t>Vidutinės rezorbcijos sintetiniai polifilamentiniai, dengti, iš poliglikolio rūgšties ar jos darinių siūlai. Siūlo storis USP 2-0, siūlas 2x70 (±5) cm ilgio. Informacija apie siūlo charakteristikas turi būti nurodyta ir ant sterilios pakuotės. Pirminė siūlo pakuotė yra folijos darinys arba kita saugi metalizuota pakuotė.</t>
  </si>
  <si>
    <t>6.28.</t>
  </si>
  <si>
    <t>Siūlo storis USP 2, ilgis 90 (±5) cm, 1 apvali, 1/2 lenktumo, 35-37 mm ilgio adata</t>
  </si>
  <si>
    <t>6.28.1.</t>
  </si>
  <si>
    <t>Vidutinės rezorbcijos sintetiniai polifilamentiniai, dengti, iš poliglikolio rūgšties ar jos darinių siūlai. Siūlo storis USP 2, siūlas 90 (±5) cm ilgio. 1 adata 35-37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</si>
  <si>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6.29.</t>
  </si>
  <si>
    <t>Siūlo storis USP 2, ilgis 70 (±5) cm, 1 pjaunanti, 1/2 lenktumo, 38-40 mm ilgio adata</t>
  </si>
  <si>
    <t>6.29.1.</t>
  </si>
  <si>
    <t>Vidutinės rezorbcijos sintetiniai polifilamentiniai, dengti, iš poliglikolio rūgšties ar jos darinių siūlai. Siūlo storis USP 2, siūlas 70 (±5) cm ilgio. 1 adata 38-40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</si>
  <si>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6.30.</t>
  </si>
  <si>
    <t>Siūlo storis USP 2, ilgis 90 (±5) cm, 1 pjaunanti, 1/2 lenktumo, 48-50 mm ilgio adata</t>
  </si>
  <si>
    <t>6.30.1.</t>
  </si>
  <si>
    <t>Vidutinės rezorbcijos sintetiniai polifilamentiniai, dengti, iš poliglikolio rūgšties ar jos darinių siūlai. Siūlo storis USP 2, siūlas 90 (±5) cm ilgio. 1 adata 48-50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</si>
  <si>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6.31.</t>
  </si>
  <si>
    <t>Siūlo storis USP 1, ilgis 70 (±5) cm, 1 apvali, 1/2 lenktumo, 24-26 mm ilgio adata</t>
  </si>
  <si>
    <t>6.31.1.</t>
  </si>
  <si>
    <t>Vidutinės rezorbcijos sintetiniai polifilamentiniai, dengti, iš poliglikolio rūgšties ar jos darinių siūlai. Siūlo storis USP 1, siūlas 70 (±5) cm ilgio. 1 adata 24-26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</si>
  <si>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6.32.</t>
  </si>
  <si>
    <t>6.32.1.</t>
  </si>
  <si>
    <t>Vidutinės rezorbcijos sintetiniai polifilamentiniai, dengti, iš poliglikolio rūgšties ar jos darinių siūlai. Siūlo storis USP 1, siūlas 70 (±5) cm ilgio. 1 adata 35-37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</si>
  <si>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6.33.</t>
  </si>
  <si>
    <t>Siūlo storis USP 1, ilgis 90 (±5) cm, 1 pjaunanti, 1/2 lenktumo, 35-39 mm ilgio adata</t>
  </si>
  <si>
    <t>6.33.1.</t>
  </si>
  <si>
    <t>Vidutinės rezorbcijos sintetiniai polifilamentiniai, dengti, iš poliglikolio rūgšties ar jos darinių siūlai. Siūlo storis USP 1, siūlas 90 (±5) cm ilgio. 1 adata 35-39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</si>
  <si>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6.34.</t>
  </si>
  <si>
    <t>Siūlo storis USP 1, ilgis 70 (±5) cm, 1 pjaunanti, 1/2 lenktumo, 37-40 mm ilgio adata</t>
  </si>
  <si>
    <t>6.34.1.</t>
  </si>
  <si>
    <t>Vidutinės rezorbcijos sintetiniai polifilamentiniai, dengti, iš poliglikolio rūgšties ar jos darinių siūlai. Siūlo storis USP 1, siūlas 70 (±5) cm ilgio. 1 adata 37-40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</si>
  <si>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6.35.</t>
  </si>
  <si>
    <t>Siūlo storis USP 1, ilgis 90 (±5) cm, 1 pjaunanti, 1/2 lenktumo, 48-50 mm ilgio adata</t>
  </si>
  <si>
    <t>6.35.1.</t>
  </si>
  <si>
    <t>Vidutinės rezorbcijos sintetiniai polifilamentiniai, dengti, iš poliglikolio rūgšties ar jos darinių siūlai. Siūlo storis USP 1, siūlas 90 (±5) cm ilgio. 1 adata 48-50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</si>
  <si>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6.36.</t>
  </si>
  <si>
    <t>Siūlo storis USP 1, ilgis 70 (±5) cm, 1 apvali, 1/2 lenktumo, 48-50 mm ilgio adata</t>
  </si>
  <si>
    <t>6.36.1.</t>
  </si>
  <si>
    <t>Vidutinės rezorbcijos sintetiniai polifilamentiniai, dengti, iš poliglikolio rūgšties ar jos darinių siūlai. Siūlo storis USP 1, siūlas 70 (±5) cm ilgio. 1 adata 48-50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</si>
  <si>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6.37.</t>
  </si>
  <si>
    <t>6.37.1.</t>
  </si>
  <si>
    <t>Vidutinės rezorbcijos sintetiniai polifilamentiniai, dengti, iš poliglikolio rūgšties ar jos darinių siūlai. Siūlo storis USP 0, siūlas 70 (±5) cm ilgio. 1 adata 24-26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</si>
  <si>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6.38.</t>
  </si>
  <si>
    <t>Siūlo storis USP 0, ilgis 70 (±5) cm, 1 apvali, 5/8 lenktumo, 24-26 mm ilgio adata</t>
  </si>
  <si>
    <t>6.38.1.</t>
  </si>
  <si>
    <t>Vidutinės rezorbcijos sintetiniai polifilamentiniai, dengti, iš poliglikolio rūgšties ar jos darinių siūlai. Siūlo storis USP 0, siūlas 70 (±5) cm ilgio. 1 adata 24-26 mm ilgio, adatos lenktumas 5/8,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</si>
  <si>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6.39.</t>
  </si>
  <si>
    <t>Siūlo storis USP 0, ilgis 90 (±5) cm, 1 apvali, pjaunančiu galu, 1/2 lenktumo, 35-37 mm ilgio adata</t>
  </si>
  <si>
    <t>6.39.1.</t>
  </si>
  <si>
    <t>Vidutinės rezorbcijos sintetiniai polifilamentiniai, dengti, iš poliglikolio rūgšties ar jos darinių siūlai. Siūlo storis USP 0, siūlas 90 (±5) cm ilgio. 1 adata 35-37 mm ilgio, adatos lenktumas 1/2, adatos tipas - apvali, pjaunančiu galu.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</si>
  <si>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6.40.</t>
  </si>
  <si>
    <t>Siūlo storis USP 0, ilgis 70 (±5) cm, 1 apvali, 1/2 lenktumo, 35-39 mm ilgio adata</t>
  </si>
  <si>
    <t>6.40.1.</t>
  </si>
  <si>
    <t>Vidutinės rezorbcijos sintetiniai polifilamentiniai, dengti, iš poliglikolio rūgšties ar jos darinių siūlai. Siūlo storis USP 0, siūlas 70 (±5) cm ilgio. 1 adata 35-39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</si>
  <si>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6.41.</t>
  </si>
  <si>
    <t>Siūlo storis USP 0, ilgis 70 (±5) cm, 1 pjaunanti, 1/2 lenktumo, 35-37 mm ilgio adata</t>
  </si>
  <si>
    <t>6.41.1.</t>
  </si>
  <si>
    <t>Vidutinės rezorbcijos sintetiniai polifilamentiniai, dengti, iš poliglikolio rūgšties ar jos darinių siūlai. Siūlo storis USP 0, siūlas 70 (±5) cm ilgio. 1 adata 35-37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</si>
  <si>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6.42.</t>
  </si>
  <si>
    <t>Siūlo storis USP 0, ilgis 70 (±5) cm, 1 pjaunanti, 1/2 lenktumo, 38-40 mm ilgio adata</t>
  </si>
  <si>
    <t>6.42.1.</t>
  </si>
  <si>
    <t>Vidutinės rezorbcijos sintetiniai polifilamentiniai, dengti, iš poliglikolio rūgšties ar jos darinių siūlai. Siūlo storis USP 0, siūlas 70 (±5) cm ilgio. 1 adata 38-40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</si>
  <si>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6.43.</t>
  </si>
  <si>
    <t>Siūlo storis USP 0, ilgis 90 (±5) cm, 1 apvali, 1/2 lenktumo, 48-50 mm ilgio adata</t>
  </si>
  <si>
    <t>6.43.1.</t>
  </si>
  <si>
    <t>Vidutinės rezorbcijos sintetiniai polifilamentiniai, dengti, iš poliglikolio rūgšties ar jos darinių siūlai. Siūlo storis USP 0, siūlas 90 (±5) cm ilgio. 1 adata 48-50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</si>
  <si>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6.44.</t>
  </si>
  <si>
    <t>Siūlo storis USP 0, ilgis 90 (±5) cm, 1 pjaunanti, 1/2 lenktumo, 48-50 mm ilgio adata</t>
  </si>
  <si>
    <t>6.44.1.</t>
  </si>
  <si>
    <t>Vidutinės rezorbcijos sintetiniai polifilamentiniai, dengti, iš poliglikolio rūgšties ar jos darinių siūlai. Siūlo storis USP 0, siūlas 90 (±5) cm ilgio. 1 adata 48-50 mm ilgio, adatos lenktumas 1/2, adatos tipas - pjaunanti.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</si>
  <si>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6.45.</t>
  </si>
  <si>
    <t>Siūlo storis USP 0, ilgis ≥70 cm, 1 apvali, 1/2 lenktumo, 65-70 mm ilgio adata</t>
  </si>
  <si>
    <t>6.45.1.</t>
  </si>
  <si>
    <t>Vidutinės rezorbcijos sintetiniai polifilamentiniai, dengti, iš poliglikolio rūgšties ar jos darinių siūlai. Siūlo storis USP 0, siūlas ≥70 cm ilgio. 1 adata 65-70 mm ilgio, adatos lenktumas 1/2, adatos tipas - apvali.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t>
  </si>
  <si>
    <t>6.46.</t>
  </si>
  <si>
    <t>Siūlo storis USP 0, ilgis 2x70 (±5) cm</t>
  </si>
  <si>
    <t>6.46.1.</t>
  </si>
  <si>
    <t>Vidutinės rezorbcijos sintetiniai polifilamentiniai, dengti, iš poliglikolio rūgšties ar jos darinių siūlai. Siūlo storis USP 0, siūlas 2x70 (±5) cm ilgio. Informacija apie siūlo charakteristikas turi būti nurodyta ir ant sterilios pakuotės. Pirminė siūlo pakuotė yra folijos darinys arba kita saugi metalizuota pakuotė.</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</si>
  <si>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</si>
  <si>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</si>
  <si>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</si>
  <si>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</si>
  <si>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</si>
  <si>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</si>
  <si>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</si>
  <si>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</si>
  <si>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</si>
  <si>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</si>
  <si>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</si>
  <si>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</si>
  <si>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</si>
  <si>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</si>
  <si>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</si>
  <si>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</si>
  <si>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</si>
  <si>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</si>
  <si>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</si>
  <si>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</si>
  <si>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</si>
  <si>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</si>
  <si>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RŠL-3718-1 2025-10-08 11:19:23</t>
  </si>
  <si>
    <t>CHIRURGINIAI SIŪLAI IR VIENKARTINĖS PAGALBINĖS PRIEMONĖS</t>
  </si>
  <si>
    <t>Tais atvejais, kai pagal galiojančius teisės aktus tiekėjui nereikia mokėti PVM, jis nurodo priežastis, dėl kurių PVM nemoka:</t>
  </si>
  <si>
    <t>Tiekėjas kainas pateikia, nurodydamas ne daugiau skaičių po kablelio, nei leidžiama pirkimo dokumentuose.</t>
  </si>
  <si>
    <t>B0068463</t>
  </si>
  <si>
    <t>Siūlo storis USP 6-0, ilgis 70 cm, 1 apvali, 1/2 lenktumo, 13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6 psl., 5, 6, 7 p.d. Novosyn techniniai duomenys, Declaration Letter DDP to RCP su vertimu, Statement_Regarding_the_Benefits_of_Small_Diameter_Suture_Needles__1___1761136229595__Certified</t>
  </si>
  <si>
    <t>Siūlo storis USP 5-0, ilgis 70 cm, 1 apvali, 1/2 lenktumo, 17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6 psl., 5, 6, 7 p.d. Novosyn techniniai duomenys, Declaration Letter DDP to RCP su vertimu, Statement_Regarding_the_Benefits_of_Small_Diameter_Suture_Needles__1___1761136229595__Certified</t>
  </si>
  <si>
    <t>Siūlo storis USP 4-0, ilgis 70  cm, 1 apvali, 1/2 lenktumo, 17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6 psl., 5, 6, 7 p.d. Novosyn techniniai duomenys, Declaration Letter DDP to RCP su vertimu, Statement_Regarding_the_Benefits_of_Small_Diameter_Suture_Needles__1___1761136229595__Certified</t>
  </si>
  <si>
    <t>Siūlo storis USP 4-0, ilgis 45 cm, 1 pjaunanti, 3/8 lenktumo, 19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12 psl., 5, 6, 7 p.d. Novosyn techniniai duomenys, Declaration Letter DDP to RCP su vertimu, Statement_Regarding_the_Benefits_of_Small_Diameter_Suture_Needles__1___1761136229595__Certified</t>
  </si>
  <si>
    <t>Siūlo storis USP 3-0, ilgis 45 cm, 1 pjaunanti, 3/8 lenktumo, 19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12 psl., 5, 6, 7 p.d. Novosyn techniniai duomenys, Declaration Letter DDP to RCP su vertimu, Statement_Regarding_the_Benefits_of_Small_Diameter_Suture_Needles__1___1761136229595__Certified</t>
  </si>
  <si>
    <t>Siūlo storis USP 4-0, ilgis 70  cm, 1 apvali, 1/2 lenktumo, 26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7 psl., 5, 6, 7 p.d. Novosyn techniniai duomenys, Declaration Letter DDP to RCP su vertimu, Statement_Regarding_the_Benefits_of_Small_Diameter_Suture_Needles__1___1761136229595__Certified</t>
  </si>
  <si>
    <t>Siūlo storis USP 3-0, ilgis 70 cm, 1 pjaunanti, 3/8 lenktumo, 19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19 psl., 5, 6, 7 p.d. Novosyn techniniai duomenys, Declaration Letter DDP to RCP su vertimu, Statement_Regarding_the_Benefits_of_Small_Diameter_Suture_Needles__1___1761136229595__Certified</t>
  </si>
  <si>
    <t>Siūlo storis USP 3-0, ilgis 70 cm, 1 pjaunanti, 1/2 lenktumo, 21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25 psl., 5, 6, 7 p.d. Novosyn techniniai duomenys, Declaration Letter DDP to RCP su vertimu, Statement_Regarding_the_Benefits_of_Small_Diameter_Suture_Needles__1___1761136229595__Certified</t>
  </si>
  <si>
    <t>Siūlo storis USP 3-0, ilgis 70 cm, 1 pjaunančiu galu, 1/2 lenktumo, 26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17 psl., 5, 6, 7 p.d. Novosyn techniniai duomenys, Declaration Letter DDP to RCP su vertimu, Statement_Regarding_the_Benefits_of_Small_Diameter_Suture_Needles__1___1761136229595__Certified</t>
  </si>
  <si>
    <t>Siūlo storis USP 3-0, ilgis 70 cm, 1 apvali, 1/2 lenktumo, 26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7 psl., 5, 6, 7 p.d. Novosyn techniniai duomenys, Declaration Letter DDP to RCP su vertimu, Statement_Regarding_the_Benefits_of_Small_Diameter_Suture_Needles__1___1761136229595__Certified</t>
  </si>
  <si>
    <t>Siūlo storis USP 3-0, ilgis 70 cm, 1 apvali, 1/2 lenktumo, 30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8 psl., 5, 6, 7 p.d. Novosyn techniniai duomenys, Declaration Letter DDP to RCP su vertimu, Statement_Regarding_the_Benefits_of_Small_Diameter_Suture_Needles__1___1761136229595__Certified</t>
  </si>
  <si>
    <t>Siūlo storis USP 3-0, ilgis 70 cm, 1 apvali,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8 psl., 5, 6, 7 p.d. Novosyn techniniai duomenys, Declaration Letter DDP to RCP su vertimu, Statement_Regarding_the_Benefits_of_Small_Diameter_Suture_Needles__1___1761136229595__Certified</t>
  </si>
  <si>
    <t>Siūlo storis USP 3-0, ilgis 70 cm, 1 pjaunanti,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16 psl., 5, 6, 7 p.d. Novosyn techniniai duomenys, Declaration Letter DDP to RCP su vertimu, Statement_Regarding_the_Benefits_of_Small_Diameter_Suture_Needles__1___1761136229595__Certified</t>
  </si>
  <si>
    <t>Siūlo storis USP 2-0, ilgis 70 cm, 1 apvali, 1/2 lenktumo, 65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 psl., 5, 6, 7 p.d. Novosyn techniniai duomenys, Declaration Letter DDP to RCP su vertimu, Statement_Regarding_the_Benefits_of_Small_Diameter_Suture_Needles__1___1761136229595__Certified</t>
  </si>
  <si>
    <t>Siūlo storis USP 2, ilgis 90 cm, 1 pjaunanti, 1/2 lenktumo, 48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2 psl., 5, 6, 7 p.d. Novosyn techniniai duomenys, Declaration Letter DDP to RCP su vertimu, Statement_Regarding_the_Benefits_of_Small_Diameter_Suture_Needles__1___1761136229595__Certified</t>
  </si>
  <si>
    <t>Siūlo storis USP 2, ilgis 90 cm, 1 apvali,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3 psl., 5, 6, 7 p.d. Novosyn techniniai duomenys, Declaration Letter DDP to RCP su vertimu, Statement_Regarding_the_Benefits_of_Small_Diameter_Suture_Needles__1___1761136229595__Certified</t>
  </si>
  <si>
    <t>Siūlo storis USP 2-0, ilgis 70 cm, 1 apvali, 1/2 lenktumo, 70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4 psl., 5, 6, 7 p.d. Novosyn techniniai duomenys, Declaration Letter DDP to RCP su vertimu, Statement_Regarding_the_Benefits_of_Small_Diameter_Suture_Needles__1___1761136229595__Certified</t>
  </si>
  <si>
    <t>Siūlo storis USP 0, ilgis 70 cm, 1 apvali, 1/2 lenktumo, 70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4 psl., 5, 6, 7 p.d. Novosyn techniniai duomenys, Declaration Letter DDP to RCP su vertimu, Statement_Regarding_the_Benefits_of_Small_Diameter_Suture_Needles__1___1761136229595__Certified</t>
  </si>
  <si>
    <t>Siūlo storis USP 2-0, ilgis 70 cm, 1 apvali, 1/2 lenktumo, 26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7 psl., 5, 6, 7 p.d. Novosyn techniniai duomenys, Declaration Letter DDP to RCP su vertimu, Statement_Regarding_the_Benefits_of_Small_Diameter_Suture_Needles__1___1761136229595__Certified</t>
  </si>
  <si>
    <t>Siūlo storis USP 0, ilgis 70 cm, 1 apvali, 1/2 lenktumo, 26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7 psl., 5, 6, 7 p.d. Novosyn techniniai duomenys, Declaration Letter DDP to RCP su vertimu, Statement_Regarding_the_Benefits_of_Small_Diameter_Suture_Needles__1___1761136229595__Certified</t>
  </si>
  <si>
    <t>Siūlo storis USP 1, ilgis 70 cm, 1 apvali, 1/2 lenktumo, 26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7 psl., 5, 6, 7 p.d. Novosyn techniniai duomenys, Declaration Letter DDP to RCP su vertimu, Statement_Regarding_the_Benefits_of_Small_Diameter_Suture_Needles__1___1761136229595__Certified</t>
  </si>
  <si>
    <t>Siūlo storis USP 2-0, ilgis 70 cm, 1 apvali, 1/2 lenktumo, 30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8 psl., 5, 6, 7 p.d. Novosyn techniniai duomenys, Declaration Letter DDP to RCP su vertimu, Statement_Regarding_the_Benefits_of_Small_Diameter_Suture_Needles__1___1761136229595__Certified</t>
  </si>
  <si>
    <t>Siūlo storis USP 2-0, ilgis 70 cm, 1 apvali,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8 psl., 5, 6, 7 p.d. Novosyn techniniai duomenys, Declaration Letter DDP to RCP su vertimu, Statement_Regarding_the_Benefits_of_Small_Diameter_Suture_Needles__1___1761136229595__Certified</t>
  </si>
  <si>
    <t>Siūlo storis USP 2-0, ilgis 70 cm, 1 apvali, 1/2 lenktumo, 40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9 psl., 5, 6, 7 p.d. Novosyn techniniai duomenys, Declaration Letter DDP to RCP su vertimu, Statement_Regarding_the_Benefits_of_Small_Diameter_Suture_Needles__1___1761136229595__Certified</t>
  </si>
  <si>
    <t>Siūlo storis USP 1, ilgis 70 cm, 1 apvali,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9 psl., 5, 6, 7 p.d. Novosyn techniniai duomenys, Declaration Letter DDP to RCP su vertimu, Statement_Regarding_the_Benefits_of_Small_Diameter_Suture_Needles__1___1761136229595__Certified</t>
  </si>
  <si>
    <t>Siūlo storis USP 0, ilgis 70 cm, 1 apvali,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9 psl., 5, 6, 7 p.d. Novosyn techniniai duomenys, Declaration Letter DDP to RCP su vertimu, Statement_Regarding_the_Benefits_of_Small_Diameter_Suture_Needles__1___1761136229595__Certified</t>
  </si>
  <si>
    <t>Siūlo storis USP 1, ilgis 70 cm, 1 apvali, 1/2 lenktumo, 48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10 psl., 5, 6, 7 p.d. Novosyn techniniai duomenys, Declaration Letter DDP to RCP su vertimu, Statement_Regarding_the_Benefits_of_Small_Diameter_Suture_Needles__1___1761136229595__Certified</t>
  </si>
  <si>
    <t>Siūlo storis USP 2-0, ilgis 70 cm, 1 apvali, 1/2 lenktumo, 48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10 psl., 5, 6, 7 p.d. Novosyn techniniai duomenys, Declaration Letter DDP to RCP su vertimu, Statement_Regarding_the_Benefits_of_Small_Diameter_Suture_Needles__1___1761136229595__Certified</t>
  </si>
  <si>
    <t>Siūlo storis USP 0, ilgis 90 cm, 1 apvali, pjaunančiu galu,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11 psl., 5, 6, 7 p.d. Novosyn techniniai duomenys, Declaration Letter DDP to RCP su vertimu, Statement_Regarding_the_Benefits_of_Small_Diameter_Suture_Needles__1___1761136229595__Certified</t>
  </si>
  <si>
    <t>Siūlo storis USP 2-0, ilgis 70 cm, 1 pjaunanti, 3/8 lenktumo, 24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13 psl., 5, 6, 7 p.d. Novosyn techniniai duomenys, Declaration Letter DDP to RCP su vertimu, Statement_Regarding_the_Benefits_of_Small_Diameter_Suture_Needles__1___1761136229595__Certified</t>
  </si>
  <si>
    <t>Siūlo storis USP 2-0, ilgis 70 cm, 1 pjaunanti, 1/2 lenktumo, 26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14 psl., 5, 6, 7 p.d. Novosyn techniniai duomenys, Declaration Letter DDP to RCP su vertimu, Statement_Regarding_the_Benefits_of_Small_Diameter_Suture_Needles__1___1761136229595__Certified</t>
  </si>
  <si>
    <t>Siūlo storis USP 1, ilgis 70 cm, 1 pjaunanti, 1/2 lenktumo, 40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15 psl., 5, 6, 7 p.d. Novosyn techniniai duomenys, Declaration Letter DDP to RCP su vertimu, Statement_Regarding_the_Benefits_of_Small_Diameter_Suture_Needles__1___1761136229595__Certified</t>
  </si>
  <si>
    <t>Siūlo storis USP 0, ilgis 70 cm, 1 pjaunanti, 1/2 lenktumo, 40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15 psl., 5, 6, 7 p.d. Novosyn techniniai duomenys, Declaration Letter DDP to RCP su vertimu, Statement_Regarding_the_Benefits_of_Small_Diameter_Suture_Needles__1___1761136229595__Certified</t>
  </si>
  <si>
    <t>Siūlo storis USP 0, ilgis 70 cm, 1 pjaunanti,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16 psl., 5, 6, 7 p.d. Novosyn techniniai duomenys, Declaration Letter DDP to RCP su vertimu, Statement_Regarding_the_Benefits_of_Small_Diameter_Suture_Needles__1___1761136229595__Certified</t>
  </si>
  <si>
    <t>Siūlo storis USP 2-0, ilgis 70 cm, 1 pjaunanti,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16 psl., 5, 6, 7 p.d. Novosyn techniniai duomenys, Declaration Letter DDP to RCP su vertimu, Statement_Regarding_the_Benefits_of_Small_Diameter_Suture_Needles__1___1761136229595__Certified</t>
  </si>
  <si>
    <t>Siūlo storis USP 2-0, ilgis 70 cm, 1 apvali, 5/8 lenktumo, 26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18 psl., 5, 6, 7 p.d. Novosyn techniniai duomenys, Declaration Letter DDP to RCP su vertimu, Statement_Regarding_the_Benefits_of_Small_Diameter_Suture_Needles__1___1761136229595__Certified</t>
  </si>
  <si>
    <t>Siūlo storis USP 0, ilgis 70 cm, 1 apvali, 5/8 lenktumo, 26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18 psl., 5, 6, 7 p.d. Novosyn techniniai duomenys, Declaration Letter DDP to RCP su vertimu, Statement_Regarding_the_Benefits_of_Small_Diameter_Suture_Needles__1___1761136229595__Certified</t>
  </si>
  <si>
    <t>Siūlo storis USP 2-0, ilgis 70 cm, 1 pjaunanti, 1/2 lenktumo, 23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20 psl., 5, 6, 7 p.d. Novosyn techniniai duomenys, Declaration Letter DDP to RCP su vertimu, Statement_Regarding_the_Benefits_of_Small_Diameter_Suture_Needles__1___1761136229595__Certified</t>
  </si>
  <si>
    <t>Siūlo storis USP 0, ilgis 90 cm, 1 pjaunanti, 1/2 lenktumo, 48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21 psl., 5, 6, 7 p.d. Novosyn techniniai duomenys, Declaration Letter DDP to RCP su vertimu, Statement_Regarding_the_Benefits_of_Small_Diameter_Suture_Needles__1___1761136229595__Certified</t>
  </si>
  <si>
    <t>Siūlo storis USP 1, ilgis 90 cm, 1 pjaunanti, 1/2 lenktumo, 48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21 psl., 5, 6, 7 p.d. Novosyn techniniai duomenys, Declaration Letter DDP to RCP su vertimu, Statement_Regarding_the_Benefits_of_Small_Diameter_Suture_Needles__1___1761136229595__Certified</t>
  </si>
  <si>
    <t>Siūlo storis USP 1, ilgis 90 cm, 1 pjaunanti, 1/2 lenktumo, 37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22 psl., 5, 6, 7 p.d. Novosyn techniniai duomenys, Declaration Letter DDP to RCP su vertimu, Statement_Regarding_the_Benefits_of_Small_Diameter_Suture_Needles__1___1761136229595__Certified</t>
  </si>
  <si>
    <t>Siūlo storis USP 0, ilgis 90 cm, 1 apvali, 1/2 lenktumo, 48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23 psl., 5, 6, 7 p.d. Novosyn techniniai duomenys, Declaration Letter DDP to RCP su vertimu, Statement_Regarding_the_Benefits_of_Small_Diameter_Suture_Needles__1___1761136229595__Certified</t>
  </si>
  <si>
    <t>Siūlo storis USP 2, ilgis 70 cm, 1 pjaunanti, 1/2 lenktumo, 40 mm ilgio adata. Vidutinės rezorbcijos sintetiniai polifilamentiniai, dengti, iš poliglikolio rūgšties darinių siūlai. Informacija apie siūlo charakteristikas turi būti nurodyta ir ant sterilios pakuotės. Pirminė siūlo pakuotė yra folijos darinys arba kita saugi metalizuota pakuotė. Chirurginės adatos galo storis atitinka siūlo storį, t.y. siūlas audiniuose pilnai uždaro adatos suformuotą angą. 6 p.d. Novosyn kodai, 24 psl., 5, 6, 7 p.d. Novosyn techniniai duomenys, Declaration Letter DDP to RCP su vertimu, Statement_Regarding_the_Benefits_of_Small_Diameter_Suture_Needles__1___1761136229595__Certified</t>
  </si>
  <si>
    <t>Siūlo storis USP 0, ilgis 2x70 cm. Vidutinės rezorbcijos sintetiniai polifilamentiniai, dengti, iš poliglikolio rūgšties darinių siūlai. Informacija apie siūlo charakteristikas turi būti nurodyta ir ant sterilios pakuotės. Pirminė siūlo pakuotė yra folijos darinys arba kita saugi metalizuota pakuotė.  6 p.d. Novosyn kodai, 5 psl., 5, 6, 7 p.d. Novosyn techniniai duomenys, Declaration Letter DDP to RCP su vertimu</t>
  </si>
  <si>
    <t>Siūlo storis USP 2-0, ilgis 2x70 cm. Vidutinės rezorbcijos sintetiniai polifilamentiniai, dengti, iš poliglikolio rūgšties darinių siūlai. Informacija apie siūlo charakteristikas turi būti nurodyta ir ant sterilios pakuotės. Pirminė siūlo pakuotė yra folijos darinys arba kita saugi metalizuota pakuotė.  6 p.d. Novosyn kodai, 5 psl., 5, 6, 7 p.d. Novosyn techniniai duomenys, Declaration Letter DDP to RCP su vertimu</t>
  </si>
  <si>
    <t>Siūlo storis USP 3-0, ilgis 2x70 cm. Vidutinės rezorbcijos sintetiniai polifilamentiniai, dengti, iš poliglikolio rūgšties darinių siūlai. Informacija apie siūlo charakteristikas turi būti nurodyta ir ant sterilios pakuotės. Pirminė siūlo pakuotė yra folijos darinys arba kita saugi metalizuota pakuotė.  6 p.d. Novosyn kodai, 5 psl., 5, 6, 7 p.d. Novosyn techniniai duomenys, Declaration Letter DDP to RCP su vertimu</t>
  </si>
  <si>
    <t>B.Braun Surgical S.A., Novosyn, C0068006</t>
  </si>
  <si>
    <t>B.Braun Surgical S.A., Novosyn, C0068012</t>
  </si>
  <si>
    <t>B.Braun Surgical S.A., Novosyn, C0068013</t>
  </si>
  <si>
    <t>B.Braun Surgical S.A., Novosyn, C0068220N1</t>
  </si>
  <si>
    <t>B.Braun Surgical S.A., Novosyn, C0068040N1</t>
  </si>
  <si>
    <t>B.Braun Surgical S.A., Novosyn, C0068221N1</t>
  </si>
  <si>
    <t>B.Braun Surgical S.A., Novosyn, C0068421N1</t>
  </si>
  <si>
    <t>B.Braun Surgical S.A., Novosyn, C0069425</t>
  </si>
  <si>
    <t>B.Braun Surgical S.A., Novosyn, C0068335N1</t>
  </si>
  <si>
    <t>B.Braun Surgical S.A., Novosyn, C0068041N1</t>
  </si>
  <si>
    <t>B.Braun Surgical S.A., Novosyn, C0068046N1</t>
  </si>
  <si>
    <t>B.Braun Surgical S.A., Novosyn, C0068050N1</t>
  </si>
  <si>
    <t>B.Braun Surgical S.A., Novosyn, C0068293</t>
  </si>
  <si>
    <t>B.Braun Surgical S.A., Novosyn, C0058405</t>
  </si>
  <si>
    <t>B.Braun Surgical S.A., Novosyn, C0068431N1</t>
  </si>
  <si>
    <t>B.Braun Surgical S.A., Novosyn, C0068236N1</t>
  </si>
  <si>
    <t>B.Braun Surgical S.A., Novosyn, C0068242N1</t>
  </si>
  <si>
    <t>B.Braun Surgical S.A., Novosyn, C0068042N1</t>
  </si>
  <si>
    <t>B.Braun Surgical S.A., Novosyn, C0068415</t>
  </si>
  <si>
    <t>B.Braun Surgical S.A., Novosyn, C0068047N1</t>
  </si>
  <si>
    <t>B.Braun Surgical S.A., Novosyn, C0068051N1</t>
  </si>
  <si>
    <t>B.Braun Surgical S.A., Novosyn, C0068294N1</t>
  </si>
  <si>
    <t>B.Braun Surgical S.A., Novosyn, C0068055N1</t>
  </si>
  <si>
    <t>B.Braun Surgical S.A., Novosyn, C0068060N1</t>
  </si>
  <si>
    <t>B.Braun Surgical S.A., Novosyn, B0068071</t>
  </si>
  <si>
    <t>B.Braun Surgical S.A., Novosyn, B0068803</t>
  </si>
  <si>
    <t>B.Braun Surgical S.A., Novosyn, C0058406</t>
  </si>
  <si>
    <t>B.Braun Surgical S.A., Novosyn, B0068598</t>
  </si>
  <si>
    <t>B.Braun Surgical S.A., Novosyn, C0068770</t>
  </si>
  <si>
    <t>B.Braun Surgical S.A., Novosyn, C0068044N1</t>
  </si>
  <si>
    <t>B.Braun Surgical S.A., Novosyn, C0068053N1</t>
  </si>
  <si>
    <t>B.Braun Surgical S.A., Novosyn, C0068497N1</t>
  </si>
  <si>
    <t>B.Braun Surgical S.A., Novosyn, C0068269N1</t>
  </si>
  <si>
    <t>B.Braun Surgical S.A., Novosyn, C0068462N1</t>
  </si>
  <si>
    <t>B.Braun Surgical S.A., Novosyn, C0068062N1</t>
  </si>
  <si>
    <t>B.Braun Surgical S.A., Novosyn, C0068043</t>
  </si>
  <si>
    <t>B.Braun Surgical S.A., Novosyn, C0068416</t>
  </si>
  <si>
    <t>B.Braun Surgical S.A., Novosyn, C0068141N1</t>
  </si>
  <si>
    <t>B.Braun Surgical S.A., Novosyn, C0068052N1</t>
  </si>
  <si>
    <t>B.Braun Surgical S.A., Novosyn, C0068296N1</t>
  </si>
  <si>
    <t>B.Braun Surgical S.A., Novosyn, C0068268N1</t>
  </si>
  <si>
    <t>B.Braun Surgical S.A., Novosyn, C0068561N1</t>
  </si>
  <si>
    <t>B.Braun Surgical S.A., Novosyn, C0068461</t>
  </si>
  <si>
    <t>B.Braun Surgical S.A., Novosyn, B0068804</t>
  </si>
  <si>
    <t>B.Braun Surgical S.A., Novosyn, C0058407</t>
  </si>
  <si>
    <t>Vilnius</t>
  </si>
  <si>
    <t>UAB B.Braun Medical</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</si>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</sst>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1">
    <xf numFmtId="0" fontId="0" fillId="0" borderId="0" xfId="0"/>
    <xf numFmtId="0" fontId="5"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wrapText="1"/>
    </xf>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6" fillId="2" borderId="0" xfId="0" applyFont="1" applyFill="1" applyAlignment="1">
      <alignment wrapText="1"/>
    </xf>
    <xf numFmtId="0" fontId="6" fillId="2" borderId="0" xfId="0" applyFont="1" applyFill="1" applyAlignment="1">
      <alignment horizontal="center" wrapText="1"/>
    </xf>
    <xf numFmtId="0" fontId="6" fillId="4" borderId="0" xfId="0" applyFont="1" applyFill="1" applyAlignment="1">
      <alignment wrapText="1"/>
    </xf>
    <xf numFmtId="0" fontId="5" fillId="5" borderId="1" xfId="0" applyFont="1" applyFill="1" applyBorder="1" applyAlignment="1" applyProtection="1">
      <alignment wrapText="1"/>
      <protection locked="0"/>
    </xf>
    <xf numFmtId="0" fontId="6" fillId="4" borderId="23" xfId="0" applyFont="1" applyFill="1" applyBorder="1" applyAlignment="1">
      <alignment wrapText="1"/>
    </xf>
    <xf numFmtId="0" fontId="5" fillId="4" borderId="23" xfId="0" applyFont="1" applyFill="1" applyBorder="1" applyAlignment="1">
      <alignment wrapText="1"/>
    </xf>
    <xf numFmtId="0" fontId="5" fillId="4" borderId="0" xfId="0" applyFont="1" applyFill="1" applyAlignment="1">
      <alignment wrapText="1"/>
    </xf>
    <xf numFmtId="0" fontId="5" fillId="2" borderId="0" xfId="0" applyFont="1" applyFill="1" applyAlignment="1">
      <alignment horizontal="center" wrapText="1"/>
    </xf>
    <xf numFmtId="0" fontId="6" fillId="4" borderId="23" xfId="0" applyFont="1" applyFill="1" applyBorder="1" applyAlignment="1">
      <alignment horizontal="center" wrapText="1"/>
    </xf>
    <xf numFmtId="0" fontId="5" fillId="4" borderId="23" xfId="0" applyFont="1" applyFill="1" applyBorder="1" applyAlignment="1">
      <alignment horizontal="center" wrapText="1"/>
    </xf>
    <xf numFmtId="0" fontId="6" fillId="4" borderId="23" xfId="0" applyFont="1" applyFill="1" applyBorder="1" applyAlignment="1">
      <alignment horizontal="center"/>
    </xf>
    <xf numFmtId="0" fontId="5" fillId="2" borderId="0" xfId="0" applyFont="1" applyFill="1" applyAlignment="1">
      <alignment horizontal="center"/>
    </xf>
    <xf numFmtId="0" fontId="5" fillId="4" borderId="23" xfId="0" applyFont="1" applyFill="1" applyBorder="1" applyAlignment="1">
      <alignment horizontal="center"/>
    </xf>
    <xf numFmtId="0" fontId="6" fillId="4" borderId="0" xfId="0" applyFont="1" applyFill="1" applyAlignment="1">
      <alignment horizontal="center"/>
    </xf>
    <xf numFmtId="0" fontId="6" fillId="4" borderId="0" xfId="0" applyFont="1" applyFill="1" applyAlignment="1">
      <alignment horizontal="left"/>
    </xf>
    <xf numFmtId="0" fontId="4" fillId="4" borderId="0" xfId="0" applyFont="1" applyFill="1" applyAlignment="1">
      <alignment horizontal="left"/>
    </xf>
    <xf numFmtId="0" fontId="5" fillId="2" borderId="0" xfId="0" applyFont="1" applyFill="1" applyAlignment="1">
      <alignment horizontal="left"/>
    </xf>
    <xf numFmtId="0" fontId="6" fillId="4" borderId="0" xfId="0" applyFont="1" applyFill="1" applyAlignment="1">
      <alignment horizontal="left" wrapText="1"/>
    </xf>
    <xf numFmtId="49" fontId="0" fillId="0" borderId="0" xfId="0" applyNumberFormat="1"/>
    <xf numFmtId="0" fontId="3" fillId="5" borderId="23" xfId="0" applyFont="1" applyFill="1" applyBorder="1" applyAlignment="1" applyProtection="1">
      <alignment horizontal="center" wrapText="1"/>
      <protection locked="0"/>
    </xf>
    <xf numFmtId="0" fontId="2" fillId="5" borderId="23" xfId="0" applyFont="1" applyFill="1" applyBorder="1" applyAlignment="1" applyProtection="1">
      <alignment wrapText="1"/>
      <protection locked="0"/>
    </xf>
    <xf numFmtId="14" fontId="5"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1" fillId="5" borderId="1"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5"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6" fillId="2" borderId="0" xfId="0" applyFont="1" applyFill="1" applyAlignment="1">
      <alignment horizontal="left" vertical="center" wrapText="1"/>
    </xf>
    <xf numFmtId="0" fontId="6"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2"/>
  <sheetViews>
    <sheetView tabSelected="1" topLeftCell="D128" zoomScale="150" zoomScaleNormal="150" workbookViewId="0">
      <selection activeCell="B37" sqref="B37"/>
    </sheetView>
  </sheetViews>
  <sheetFormatPr defaultColWidth="10.69921875" defaultRowHeight="14.4" x14ac:dyDescent="0.3"/>
  <cols>
    <col min="1" max="1" width="9.19921875" style="33" customWidth="1"/>
    <col min="2" max="2" width="78" style="11" customWidth="1"/>
    <col min="3" max="6" width="29.19921875" style="1" customWidth="1"/>
    <col min="7" max="7" width="20.5" style="11" customWidth="1"/>
    <col min="8" max="8" width="26.5" style="29" customWidth="1"/>
    <col min="9" max="15" width="25" style="1" customWidth="1"/>
    <col min="16" max="16" width="10.69921875" style="1" customWidth="1"/>
    <col min="17" max="16384" width="10.69921875" style="1"/>
  </cols>
  <sheetData>
    <row r="2" spans="1:6" x14ac:dyDescent="0.3">
      <c r="A2" s="36" t="s">
        <v>344</v>
      </c>
      <c r="B2" s="22"/>
    </row>
    <row r="3" spans="1:6" x14ac:dyDescent="0.3">
      <c r="B3" s="23"/>
    </row>
    <row r="4" spans="1:6" x14ac:dyDescent="0.3">
      <c r="A4" s="36" t="s">
        <v>247</v>
      </c>
      <c r="B4" s="22"/>
    </row>
    <row r="5" spans="1:6" x14ac:dyDescent="0.3">
      <c r="A5" s="2"/>
      <c r="B5" s="22"/>
    </row>
    <row r="6" spans="1:6" x14ac:dyDescent="0.3">
      <c r="A6" s="38" t="s">
        <v>0</v>
      </c>
      <c r="B6" s="39" t="s">
        <v>1</v>
      </c>
    </row>
    <row r="7" spans="1:6" x14ac:dyDescent="0.3">
      <c r="B7" s="22"/>
    </row>
    <row r="8" spans="1:6" x14ac:dyDescent="0.3">
      <c r="A8" s="3" t="s">
        <v>2</v>
      </c>
      <c r="B8" s="43">
        <v>45960</v>
      </c>
    </row>
    <row r="9" spans="1:6" x14ac:dyDescent="0.3">
      <c r="A9" s="3" t="s">
        <v>3</v>
      </c>
      <c r="B9" s="25"/>
    </row>
    <row r="10" spans="1:6" x14ac:dyDescent="0.3">
      <c r="A10" s="3" t="s">
        <v>4</v>
      </c>
      <c r="B10" s="44" t="s">
        <v>342</v>
      </c>
    </row>
    <row r="12" spans="1:6" ht="15.6" x14ac:dyDescent="0.3">
      <c r="A12" s="52" t="s">
        <v>5</v>
      </c>
      <c r="B12" s="53"/>
      <c r="C12" s="58" t="s">
        <v>343</v>
      </c>
      <c r="D12" s="47"/>
      <c r="E12" s="47"/>
      <c r="F12" s="48"/>
    </row>
    <row r="13" spans="1:6" ht="16.2" customHeight="1" x14ac:dyDescent="0.3">
      <c r="A13" s="57" t="s">
        <v>6</v>
      </c>
      <c r="B13" s="50"/>
      <c r="C13" s="46">
        <v>111551739</v>
      </c>
      <c r="D13" s="47"/>
      <c r="E13" s="47"/>
      <c r="F13" s="48"/>
    </row>
    <row r="14" spans="1:6" ht="16.2" hidden="1" customHeight="1" x14ac:dyDescent="0.3">
      <c r="A14" s="57" t="s">
        <v>7</v>
      </c>
      <c r="B14" s="50"/>
      <c r="C14" s="46"/>
      <c r="D14" s="47"/>
      <c r="E14" s="47"/>
      <c r="F14" s="48"/>
    </row>
    <row r="15" spans="1:6" ht="16.2" hidden="1" customHeight="1" x14ac:dyDescent="0.3">
      <c r="A15" s="52" t="s">
        <v>8</v>
      </c>
      <c r="B15" s="53"/>
      <c r="C15" s="46"/>
      <c r="D15" s="47"/>
      <c r="E15" s="47"/>
      <c r="F15" s="48"/>
    </row>
    <row r="16" spans="1:6" ht="63.15" hidden="1" customHeight="1" x14ac:dyDescent="0.3">
      <c r="A16" s="49" t="s">
        <v>9</v>
      </c>
      <c r="B16" s="50"/>
      <c r="C16" s="46"/>
      <c r="D16" s="47"/>
      <c r="E16" s="47"/>
      <c r="F16" s="48"/>
    </row>
    <row r="17" spans="1:7" ht="16.2" hidden="1" customHeight="1" x14ac:dyDescent="0.3">
      <c r="A17" s="52" t="s">
        <v>10</v>
      </c>
      <c r="B17" s="53"/>
      <c r="C17" s="46"/>
      <c r="D17" s="47"/>
      <c r="E17" s="47"/>
      <c r="F17" s="48"/>
    </row>
    <row r="18" spans="1:7" ht="16.2" hidden="1" customHeight="1" x14ac:dyDescent="0.3">
      <c r="A18" s="52" t="s">
        <v>11</v>
      </c>
      <c r="B18" s="53"/>
      <c r="C18" s="46"/>
      <c r="D18" s="47"/>
      <c r="E18" s="47"/>
      <c r="F18" s="48"/>
    </row>
    <row r="19" spans="1:7" ht="48" hidden="1" customHeight="1" x14ac:dyDescent="0.3">
      <c r="A19" s="52" t="s">
        <v>12</v>
      </c>
      <c r="B19" s="53"/>
      <c r="C19" s="46"/>
      <c r="D19" s="47"/>
      <c r="E19" s="47"/>
      <c r="F19" s="48"/>
    </row>
    <row r="20" spans="1:7" ht="55.05" hidden="1" customHeight="1" x14ac:dyDescent="0.3">
      <c r="A20" s="52" t="s">
        <v>13</v>
      </c>
      <c r="B20" s="53"/>
      <c r="C20" s="46"/>
      <c r="D20" s="47"/>
      <c r="E20" s="47"/>
      <c r="F20" s="48"/>
    </row>
    <row r="21" spans="1:7" ht="70.95" hidden="1" customHeight="1" x14ac:dyDescent="0.3">
      <c r="A21" s="54" t="s">
        <v>14</v>
      </c>
      <c r="B21" s="55"/>
      <c r="C21" s="59"/>
      <c r="D21" s="60"/>
      <c r="E21" s="60"/>
      <c r="F21" s="60"/>
      <c r="G21" s="28" t="str">
        <f>IF((SUMPRODUCT(--(C21=""))&gt;0), "Privaloma užpildyti, kai taikomi pašalinimo pagrindai", "")</f>
        <v>Privaloma užpildyti, kai taikomi pašalinimo pagrindai</v>
      </c>
    </row>
    <row r="22" spans="1:7" ht="18" hidden="1" customHeight="1" x14ac:dyDescent="0.3">
      <c r="A22" s="9"/>
      <c r="B22" s="4"/>
      <c r="C22" s="5"/>
      <c r="D22" s="5"/>
      <c r="E22" s="5"/>
      <c r="F22" s="5"/>
    </row>
    <row r="23" spans="1:7" hidden="1" x14ac:dyDescent="0.3">
      <c r="A23" s="51" t="s">
        <v>15</v>
      </c>
      <c r="B23" s="45"/>
      <c r="C23" s="45"/>
      <c r="D23" s="45"/>
      <c r="E23" s="45"/>
      <c r="F23" s="45"/>
    </row>
    <row r="24" spans="1:7" hidden="1" x14ac:dyDescent="0.3">
      <c r="A24" s="45" t="s">
        <v>16</v>
      </c>
      <c r="B24" s="45"/>
      <c r="C24" s="45"/>
      <c r="D24" s="45"/>
      <c r="E24" s="45"/>
      <c r="F24" s="45"/>
    </row>
    <row r="25" spans="1:7" hidden="1" x14ac:dyDescent="0.3">
      <c r="A25" s="45" t="s">
        <v>17</v>
      </c>
      <c r="B25" s="45"/>
      <c r="C25" s="45"/>
      <c r="D25" s="45"/>
      <c r="E25" s="45"/>
      <c r="F25" s="45"/>
    </row>
    <row r="26" spans="1:7" hidden="1" x14ac:dyDescent="0.3">
      <c r="A26" s="45" t="s">
        <v>18</v>
      </c>
      <c r="B26" s="45"/>
      <c r="C26" s="45"/>
      <c r="D26" s="45"/>
      <c r="E26" s="45"/>
      <c r="F26" s="45"/>
    </row>
    <row r="27" spans="1:7" hidden="1" x14ac:dyDescent="0.3">
      <c r="A27" s="45" t="s">
        <v>19</v>
      </c>
      <c r="B27" s="45"/>
      <c r="C27" s="45"/>
      <c r="D27" s="45"/>
      <c r="E27" s="45"/>
      <c r="F27" s="45"/>
    </row>
    <row r="28" spans="1:7" ht="31.95" hidden="1" customHeight="1" x14ac:dyDescent="0.3">
      <c r="A28" s="56" t="s">
        <v>20</v>
      </c>
      <c r="B28" s="45"/>
      <c r="C28" s="45"/>
      <c r="D28" s="45"/>
      <c r="E28" s="45"/>
      <c r="F28" s="45"/>
    </row>
    <row r="29" spans="1:7" hidden="1" x14ac:dyDescent="0.3">
      <c r="A29" s="45" t="s">
        <v>21</v>
      </c>
      <c r="B29" s="45"/>
      <c r="C29" s="45"/>
      <c r="D29" s="45"/>
      <c r="E29" s="45"/>
      <c r="F29" s="45"/>
    </row>
    <row r="30" spans="1:7" x14ac:dyDescent="0.3">
      <c r="A30" s="37" t="s">
        <v>248</v>
      </c>
      <c r="D30" s="12"/>
    </row>
    <row r="31" spans="1:7" x14ac:dyDescent="0.3">
      <c r="A31" s="37" t="s">
        <v>249</v>
      </c>
    </row>
    <row r="33" spans="1:8" ht="28.8" x14ac:dyDescent="0.3">
      <c r="A33" s="35" t="s">
        <v>42</v>
      </c>
      <c r="B33" s="24" t="s">
        <v>43</v>
      </c>
    </row>
    <row r="35" spans="1:8" x14ac:dyDescent="0.3">
      <c r="A35" s="36" t="s">
        <v>22</v>
      </c>
    </row>
    <row r="36" spans="1:8" s="33" customFormat="1" ht="100.8" x14ac:dyDescent="0.3">
      <c r="A36" s="32" t="s">
        <v>23</v>
      </c>
      <c r="B36" s="30" t="s">
        <v>24</v>
      </c>
      <c r="C36" s="32" t="s">
        <v>25</v>
      </c>
      <c r="D36" s="32" t="s">
        <v>26</v>
      </c>
      <c r="E36" s="32" t="s">
        <v>27</v>
      </c>
      <c r="F36" s="32" t="s">
        <v>28</v>
      </c>
      <c r="G36" s="30" t="s">
        <v>29</v>
      </c>
      <c r="H36" s="30" t="s">
        <v>30</v>
      </c>
    </row>
    <row r="37" spans="1:8" x14ac:dyDescent="0.3">
      <c r="A37" s="32" t="s">
        <v>44</v>
      </c>
      <c r="B37" s="26" t="s">
        <v>45</v>
      </c>
      <c r="C37" s="14"/>
      <c r="D37" s="14"/>
      <c r="E37" s="14"/>
      <c r="F37" s="14"/>
      <c r="G37" s="27"/>
      <c r="H37" s="31"/>
    </row>
    <row r="38" spans="1:8" ht="28.8" x14ac:dyDescent="0.3">
      <c r="A38" s="34" t="s">
        <v>46</v>
      </c>
      <c r="B38" s="27" t="s">
        <v>47</v>
      </c>
      <c r="C38" s="34">
        <v>108</v>
      </c>
      <c r="D38" s="34" t="s">
        <v>31</v>
      </c>
      <c r="E38" s="15">
        <v>2.4</v>
      </c>
      <c r="F38" s="14">
        <f>IF(ISBLANK(E38),"", PRODUCT(C38,E38))</f>
        <v>259.2</v>
      </c>
      <c r="G38" s="42" t="s">
        <v>297</v>
      </c>
      <c r="H38" s="31"/>
    </row>
    <row r="39" spans="1:8" ht="316.8" x14ac:dyDescent="0.3">
      <c r="A39" s="34" t="s">
        <v>48</v>
      </c>
      <c r="B39" s="27" t="s">
        <v>49</v>
      </c>
      <c r="C39" s="34"/>
      <c r="D39" s="34"/>
      <c r="E39" s="14"/>
      <c r="F39" s="14"/>
      <c r="G39" s="27"/>
      <c r="H39" s="41" t="s">
        <v>251</v>
      </c>
    </row>
    <row r="40" spans="1:8" ht="28.8" x14ac:dyDescent="0.3">
      <c r="A40" s="34" t="s">
        <v>50</v>
      </c>
      <c r="B40" s="27" t="s">
        <v>36</v>
      </c>
      <c r="C40" s="34">
        <v>504</v>
      </c>
      <c r="D40" s="34" t="s">
        <v>31</v>
      </c>
      <c r="E40" s="15">
        <v>2</v>
      </c>
      <c r="F40" s="14">
        <f>IF(ISBLANK(E40),"", PRODUCT(C40,E40))</f>
        <v>1008</v>
      </c>
      <c r="G40" s="42" t="s">
        <v>298</v>
      </c>
      <c r="H40" s="31"/>
    </row>
    <row r="41" spans="1:8" ht="316.8" x14ac:dyDescent="0.3">
      <c r="A41" s="34" t="s">
        <v>51</v>
      </c>
      <c r="B41" s="27" t="s">
        <v>52</v>
      </c>
      <c r="C41" s="34"/>
      <c r="D41" s="34"/>
      <c r="E41" s="14"/>
      <c r="F41" s="14"/>
      <c r="G41" s="27"/>
      <c r="H41" s="41" t="s">
        <v>252</v>
      </c>
    </row>
    <row r="42" spans="1:8" ht="28.8" x14ac:dyDescent="0.3">
      <c r="A42" s="34" t="s">
        <v>53</v>
      </c>
      <c r="B42" s="27" t="s">
        <v>54</v>
      </c>
      <c r="C42" s="34">
        <v>504</v>
      </c>
      <c r="D42" s="34" t="s">
        <v>31</v>
      </c>
      <c r="E42" s="15">
        <v>1.85</v>
      </c>
      <c r="F42" s="14">
        <f>IF(ISBLANK(E42),"", PRODUCT(C42,E42))</f>
        <v>932.40000000000009</v>
      </c>
      <c r="G42" s="42" t="s">
        <v>299</v>
      </c>
      <c r="H42" s="31"/>
    </row>
    <row r="43" spans="1:8" ht="316.8" x14ac:dyDescent="0.3">
      <c r="A43" s="34" t="s">
        <v>55</v>
      </c>
      <c r="B43" s="27" t="s">
        <v>56</v>
      </c>
      <c r="C43" s="34"/>
      <c r="D43" s="34"/>
      <c r="E43" s="14"/>
      <c r="F43" s="14"/>
      <c r="G43" s="27"/>
      <c r="H43" s="41" t="s">
        <v>253</v>
      </c>
    </row>
    <row r="44" spans="1:8" ht="28.8" x14ac:dyDescent="0.3">
      <c r="A44" s="34" t="s">
        <v>57</v>
      </c>
      <c r="B44" s="27" t="s">
        <v>58</v>
      </c>
      <c r="C44" s="34">
        <v>720</v>
      </c>
      <c r="D44" s="34" t="s">
        <v>31</v>
      </c>
      <c r="E44" s="15">
        <v>1.85</v>
      </c>
      <c r="F44" s="14">
        <f>IF(ISBLANK(E44),"", PRODUCT(C44,E44))</f>
        <v>1332</v>
      </c>
      <c r="G44" s="42" t="s">
        <v>300</v>
      </c>
      <c r="H44" s="31"/>
    </row>
    <row r="45" spans="1:8" ht="316.8" x14ac:dyDescent="0.3">
      <c r="A45" s="34" t="s">
        <v>59</v>
      </c>
      <c r="B45" s="27" t="s">
        <v>60</v>
      </c>
      <c r="C45" s="34"/>
      <c r="D45" s="34"/>
      <c r="E45" s="14"/>
      <c r="F45" s="14"/>
      <c r="G45" s="27"/>
      <c r="H45" s="41" t="s">
        <v>254</v>
      </c>
    </row>
    <row r="46" spans="1:8" ht="28.8" x14ac:dyDescent="0.3">
      <c r="A46" s="34" t="s">
        <v>61</v>
      </c>
      <c r="B46" s="27" t="s">
        <v>37</v>
      </c>
      <c r="C46" s="34">
        <v>840</v>
      </c>
      <c r="D46" s="34" t="s">
        <v>31</v>
      </c>
      <c r="E46" s="15">
        <v>1.65</v>
      </c>
      <c r="F46" s="14">
        <f>IF(ISBLANK(E46),"", PRODUCT(C46,E46))</f>
        <v>1386</v>
      </c>
      <c r="G46" s="42" t="s">
        <v>301</v>
      </c>
      <c r="H46" s="31"/>
    </row>
    <row r="47" spans="1:8" ht="316.8" x14ac:dyDescent="0.3">
      <c r="A47" s="34" t="s">
        <v>62</v>
      </c>
      <c r="B47" s="27" t="s">
        <v>63</v>
      </c>
      <c r="C47" s="34"/>
      <c r="D47" s="34"/>
      <c r="E47" s="14"/>
      <c r="F47" s="14"/>
      <c r="G47" s="27"/>
      <c r="H47" s="41" t="s">
        <v>256</v>
      </c>
    </row>
    <row r="48" spans="1:8" ht="28.8" x14ac:dyDescent="0.3">
      <c r="A48" s="34" t="s">
        <v>64</v>
      </c>
      <c r="B48" s="27" t="s">
        <v>65</v>
      </c>
      <c r="C48" s="34">
        <v>684</v>
      </c>
      <c r="D48" s="34" t="s">
        <v>31</v>
      </c>
      <c r="E48" s="15">
        <v>1.6</v>
      </c>
      <c r="F48" s="14">
        <f>IF(ISBLANK(E48),"", PRODUCT(C48,E48))</f>
        <v>1094.4000000000001</v>
      </c>
      <c r="G48" s="42" t="s">
        <v>302</v>
      </c>
      <c r="H48" s="31"/>
    </row>
    <row r="49" spans="1:8" ht="316.8" x14ac:dyDescent="0.3">
      <c r="A49" s="34" t="s">
        <v>66</v>
      </c>
      <c r="B49" s="27" t="s">
        <v>67</v>
      </c>
      <c r="C49" s="34"/>
      <c r="D49" s="34"/>
      <c r="E49" s="14"/>
      <c r="F49" s="14"/>
      <c r="G49" s="27"/>
      <c r="H49" s="41" t="s">
        <v>255</v>
      </c>
    </row>
    <row r="50" spans="1:8" ht="28.8" x14ac:dyDescent="0.3">
      <c r="A50" s="34" t="s">
        <v>68</v>
      </c>
      <c r="B50" s="27" t="s">
        <v>69</v>
      </c>
      <c r="C50" s="34">
        <v>486</v>
      </c>
      <c r="D50" s="34" t="s">
        <v>31</v>
      </c>
      <c r="E50" s="15">
        <v>1.9</v>
      </c>
      <c r="F50" s="14">
        <f>IF(ISBLANK(E50),"", PRODUCT(C50,E50))</f>
        <v>923.4</v>
      </c>
      <c r="G50" s="42" t="s">
        <v>303</v>
      </c>
      <c r="H50" s="31"/>
    </row>
    <row r="51" spans="1:8" ht="316.8" x14ac:dyDescent="0.3">
      <c r="A51" s="34" t="s">
        <v>70</v>
      </c>
      <c r="B51" s="27" t="s">
        <v>71</v>
      </c>
      <c r="C51" s="34"/>
      <c r="D51" s="34"/>
      <c r="E51" s="14"/>
      <c r="F51" s="14"/>
      <c r="G51" s="27"/>
      <c r="H51" s="41" t="s">
        <v>257</v>
      </c>
    </row>
    <row r="52" spans="1:8" ht="28.8" x14ac:dyDescent="0.3">
      <c r="A52" s="34" t="s">
        <v>72</v>
      </c>
      <c r="B52" s="27" t="s">
        <v>73</v>
      </c>
      <c r="C52" s="34">
        <v>108</v>
      </c>
      <c r="D52" s="34" t="s">
        <v>31</v>
      </c>
      <c r="E52" s="15">
        <v>1.95</v>
      </c>
      <c r="F52" s="14">
        <f>IF(ISBLANK(E52),"", PRODUCT(C52,E52))</f>
        <v>210.6</v>
      </c>
      <c r="G52" s="42" t="s">
        <v>304</v>
      </c>
      <c r="H52" s="31"/>
    </row>
    <row r="53" spans="1:8" ht="316.8" x14ac:dyDescent="0.3">
      <c r="A53" s="34" t="s">
        <v>74</v>
      </c>
      <c r="B53" s="27" t="s">
        <v>75</v>
      </c>
      <c r="C53" s="34"/>
      <c r="D53" s="34"/>
      <c r="E53" s="14"/>
      <c r="F53" s="14"/>
      <c r="G53" s="27"/>
      <c r="H53" s="41" t="s">
        <v>258</v>
      </c>
    </row>
    <row r="54" spans="1:8" ht="28.8" x14ac:dyDescent="0.3">
      <c r="A54" s="34" t="s">
        <v>76</v>
      </c>
      <c r="B54" s="27" t="s">
        <v>77</v>
      </c>
      <c r="C54" s="34">
        <v>1500</v>
      </c>
      <c r="D54" s="34" t="s">
        <v>31</v>
      </c>
      <c r="E54" s="15">
        <v>2</v>
      </c>
      <c r="F54" s="14">
        <f>IF(ISBLANK(E54),"", PRODUCT(C54,E54))</f>
        <v>3000</v>
      </c>
      <c r="G54" s="42" t="s">
        <v>305</v>
      </c>
      <c r="H54" s="31"/>
    </row>
    <row r="55" spans="1:8" ht="331.2" x14ac:dyDescent="0.3">
      <c r="A55" s="34" t="s">
        <v>78</v>
      </c>
      <c r="B55" s="27" t="s">
        <v>79</v>
      </c>
      <c r="C55" s="34"/>
      <c r="D55" s="34"/>
      <c r="E55" s="14"/>
      <c r="F55" s="14"/>
      <c r="G55" s="27"/>
      <c r="H55" s="41" t="s">
        <v>259</v>
      </c>
    </row>
    <row r="56" spans="1:8" ht="28.8" x14ac:dyDescent="0.3">
      <c r="A56" s="34" t="s">
        <v>80</v>
      </c>
      <c r="B56" s="27" t="s">
        <v>38</v>
      </c>
      <c r="C56" s="34">
        <v>2592</v>
      </c>
      <c r="D56" s="34" t="s">
        <v>31</v>
      </c>
      <c r="E56" s="15">
        <v>1.7</v>
      </c>
      <c r="F56" s="14">
        <f>IF(ISBLANK(E56),"", PRODUCT(C56,E56))</f>
        <v>4406.3999999999996</v>
      </c>
      <c r="G56" s="42" t="s">
        <v>306</v>
      </c>
      <c r="H56" s="31"/>
    </row>
    <row r="57" spans="1:8" ht="316.8" x14ac:dyDescent="0.3">
      <c r="A57" s="34" t="s">
        <v>81</v>
      </c>
      <c r="B57" s="27" t="s">
        <v>82</v>
      </c>
      <c r="C57" s="34"/>
      <c r="D57" s="34"/>
      <c r="E57" s="14"/>
      <c r="F57" s="14"/>
      <c r="G57" s="27"/>
      <c r="H57" s="41" t="s">
        <v>260</v>
      </c>
    </row>
    <row r="58" spans="1:8" ht="28.8" x14ac:dyDescent="0.3">
      <c r="A58" s="34" t="s">
        <v>83</v>
      </c>
      <c r="B58" s="27" t="s">
        <v>84</v>
      </c>
      <c r="C58" s="34">
        <v>882</v>
      </c>
      <c r="D58" s="34" t="s">
        <v>31</v>
      </c>
      <c r="E58" s="15">
        <v>1.85</v>
      </c>
      <c r="F58" s="14">
        <f>IF(ISBLANK(E58),"", PRODUCT(C58,E58))</f>
        <v>1631.7</v>
      </c>
      <c r="G58" s="42" t="s">
        <v>307</v>
      </c>
      <c r="H58" s="31"/>
    </row>
    <row r="59" spans="1:8" ht="316.8" x14ac:dyDescent="0.3">
      <c r="A59" s="34" t="s">
        <v>85</v>
      </c>
      <c r="B59" s="27" t="s">
        <v>86</v>
      </c>
      <c r="C59" s="34"/>
      <c r="D59" s="34"/>
      <c r="E59" s="14"/>
      <c r="F59" s="14"/>
      <c r="G59" s="27"/>
      <c r="H59" s="41" t="s">
        <v>261</v>
      </c>
    </row>
    <row r="60" spans="1:8" ht="28.8" x14ac:dyDescent="0.3">
      <c r="A60" s="34" t="s">
        <v>87</v>
      </c>
      <c r="B60" s="27" t="s">
        <v>88</v>
      </c>
      <c r="C60" s="34">
        <v>1440</v>
      </c>
      <c r="D60" s="34" t="s">
        <v>31</v>
      </c>
      <c r="E60" s="15">
        <v>1.75</v>
      </c>
      <c r="F60" s="14">
        <f>IF(ISBLANK(E60),"", PRODUCT(C60,E60))</f>
        <v>2520</v>
      </c>
      <c r="G60" s="42" t="s">
        <v>308</v>
      </c>
      <c r="H60" s="31"/>
    </row>
    <row r="61" spans="1:8" ht="316.8" x14ac:dyDescent="0.3">
      <c r="A61" s="34" t="s">
        <v>89</v>
      </c>
      <c r="B61" s="27" t="s">
        <v>90</v>
      </c>
      <c r="C61" s="34"/>
      <c r="D61" s="34"/>
      <c r="E61" s="14"/>
      <c r="F61" s="14"/>
      <c r="G61" s="27"/>
      <c r="H61" s="41" t="s">
        <v>262</v>
      </c>
    </row>
    <row r="62" spans="1:8" ht="28.8" x14ac:dyDescent="0.3">
      <c r="A62" s="34" t="s">
        <v>91</v>
      </c>
      <c r="B62" s="27" t="s">
        <v>92</v>
      </c>
      <c r="C62" s="34">
        <v>324</v>
      </c>
      <c r="D62" s="34" t="s">
        <v>31</v>
      </c>
      <c r="E62" s="15">
        <v>1.9</v>
      </c>
      <c r="F62" s="14">
        <f>IF(ISBLANK(E62),"", PRODUCT(C62,E62))</f>
        <v>615.6</v>
      </c>
      <c r="G62" s="42" t="s">
        <v>309</v>
      </c>
      <c r="H62" s="31"/>
    </row>
    <row r="63" spans="1:8" ht="316.8" x14ac:dyDescent="0.3">
      <c r="A63" s="34" t="s">
        <v>93</v>
      </c>
      <c r="B63" s="27" t="s">
        <v>94</v>
      </c>
      <c r="C63" s="34"/>
      <c r="D63" s="34"/>
      <c r="E63" s="14"/>
      <c r="F63" s="14"/>
      <c r="G63" s="27"/>
      <c r="H63" s="41" t="s">
        <v>263</v>
      </c>
    </row>
    <row r="64" spans="1:8" ht="28.8" x14ac:dyDescent="0.3">
      <c r="A64" s="34" t="s">
        <v>95</v>
      </c>
      <c r="B64" s="27" t="s">
        <v>96</v>
      </c>
      <c r="C64" s="34">
        <v>900</v>
      </c>
      <c r="D64" s="34" t="s">
        <v>31</v>
      </c>
      <c r="E64" s="15">
        <v>1.9</v>
      </c>
      <c r="F64" s="14">
        <f>IF(ISBLANK(E64),"", PRODUCT(C64,E64))</f>
        <v>1710</v>
      </c>
      <c r="G64" s="42" t="s">
        <v>310</v>
      </c>
      <c r="H64" s="31"/>
    </row>
    <row r="65" spans="1:8" ht="187.2" x14ac:dyDescent="0.3">
      <c r="A65" s="34" t="s">
        <v>97</v>
      </c>
      <c r="B65" s="27" t="s">
        <v>98</v>
      </c>
      <c r="C65" s="34"/>
      <c r="D65" s="34"/>
      <c r="E65" s="14"/>
      <c r="F65" s="14"/>
      <c r="G65" s="27"/>
      <c r="H65" s="41" t="s">
        <v>296</v>
      </c>
    </row>
    <row r="66" spans="1:8" ht="28.8" x14ac:dyDescent="0.3">
      <c r="A66" s="34" t="s">
        <v>99</v>
      </c>
      <c r="B66" s="27" t="s">
        <v>100</v>
      </c>
      <c r="C66" s="34">
        <v>108</v>
      </c>
      <c r="D66" s="34" t="s">
        <v>31</v>
      </c>
      <c r="E66" s="15">
        <v>2</v>
      </c>
      <c r="F66" s="14">
        <f>IF(ISBLANK(E66),"", PRODUCT(C66,E66))</f>
        <v>216</v>
      </c>
      <c r="G66" s="42" t="s">
        <v>311</v>
      </c>
      <c r="H66" s="31"/>
    </row>
    <row r="67" spans="1:8" ht="316.8" x14ac:dyDescent="0.3">
      <c r="A67" s="34" t="s">
        <v>101</v>
      </c>
      <c r="B67" s="27" t="s">
        <v>102</v>
      </c>
      <c r="C67" s="34"/>
      <c r="D67" s="34"/>
      <c r="E67" s="14"/>
      <c r="F67" s="14"/>
      <c r="G67" s="27"/>
      <c r="H67" s="41" t="s">
        <v>288</v>
      </c>
    </row>
    <row r="68" spans="1:8" ht="28.8" x14ac:dyDescent="0.3">
      <c r="A68" s="34" t="s">
        <v>103</v>
      </c>
      <c r="B68" s="27" t="s">
        <v>104</v>
      </c>
      <c r="C68" s="34">
        <v>72</v>
      </c>
      <c r="D68" s="34" t="s">
        <v>31</v>
      </c>
      <c r="E68" s="15">
        <v>1.95</v>
      </c>
      <c r="F68" s="14">
        <f>IF(ISBLANK(E68),"", PRODUCT(C68,E68))</f>
        <v>140.4</v>
      </c>
      <c r="G68" s="42" t="s">
        <v>312</v>
      </c>
      <c r="H68" s="31"/>
    </row>
    <row r="69" spans="1:8" ht="316.8" x14ac:dyDescent="0.3">
      <c r="A69" s="34" t="s">
        <v>105</v>
      </c>
      <c r="B69" s="27" t="s">
        <v>106</v>
      </c>
      <c r="C69" s="34"/>
      <c r="D69" s="34"/>
      <c r="E69" s="14"/>
      <c r="F69" s="14"/>
      <c r="G69" s="27"/>
      <c r="H69" s="41" t="s">
        <v>280</v>
      </c>
    </row>
    <row r="70" spans="1:8" ht="28.8" x14ac:dyDescent="0.3">
      <c r="A70" s="34" t="s">
        <v>107</v>
      </c>
      <c r="B70" s="27" t="s">
        <v>108</v>
      </c>
      <c r="C70" s="34">
        <v>1440</v>
      </c>
      <c r="D70" s="34" t="s">
        <v>31</v>
      </c>
      <c r="E70" s="15">
        <v>2.0499999999999998</v>
      </c>
      <c r="F70" s="14">
        <f>IF(ISBLANK(E70),"", PRODUCT(C70,E70))</f>
        <v>2951.9999999999995</v>
      </c>
      <c r="G70" s="42" t="s">
        <v>313</v>
      </c>
      <c r="H70" s="31"/>
    </row>
    <row r="71" spans="1:8" ht="316.8" x14ac:dyDescent="0.3">
      <c r="A71" s="34" t="s">
        <v>109</v>
      </c>
      <c r="B71" s="27" t="s">
        <v>110</v>
      </c>
      <c r="C71" s="34"/>
      <c r="D71" s="34"/>
      <c r="E71" s="14"/>
      <c r="F71" s="14"/>
      <c r="G71" s="27"/>
      <c r="H71" s="41" t="s">
        <v>281</v>
      </c>
    </row>
    <row r="72" spans="1:8" ht="28.8" x14ac:dyDescent="0.3">
      <c r="A72" s="34" t="s">
        <v>111</v>
      </c>
      <c r="B72" s="27" t="s">
        <v>39</v>
      </c>
      <c r="C72" s="34">
        <v>1620</v>
      </c>
      <c r="D72" s="34" t="s">
        <v>31</v>
      </c>
      <c r="E72" s="15">
        <v>1.8</v>
      </c>
      <c r="F72" s="14">
        <f>IF(ISBLANK(E72),"", PRODUCT(C72,E72))</f>
        <v>2916</v>
      </c>
      <c r="G72" s="42" t="s">
        <v>314</v>
      </c>
      <c r="H72" s="31"/>
    </row>
    <row r="73" spans="1:8" ht="316.8" x14ac:dyDescent="0.3">
      <c r="A73" s="34" t="s">
        <v>112</v>
      </c>
      <c r="B73" s="27" t="s">
        <v>113</v>
      </c>
      <c r="C73" s="34"/>
      <c r="D73" s="34"/>
      <c r="E73" s="14"/>
      <c r="F73" s="14"/>
      <c r="G73" s="27"/>
      <c r="H73" s="41" t="s">
        <v>269</v>
      </c>
    </row>
    <row r="74" spans="1:8" ht="28.8" x14ac:dyDescent="0.3">
      <c r="A74" s="34" t="s">
        <v>114</v>
      </c>
      <c r="B74" s="27" t="s">
        <v>115</v>
      </c>
      <c r="C74" s="34">
        <v>108</v>
      </c>
      <c r="D74" s="34" t="s">
        <v>31</v>
      </c>
      <c r="E74" s="15">
        <v>1.7</v>
      </c>
      <c r="F74" s="14">
        <f>IF(ISBLANK(E74),"", PRODUCT(C74,E74))</f>
        <v>183.6</v>
      </c>
      <c r="G74" s="42" t="s">
        <v>315</v>
      </c>
      <c r="H74" s="31"/>
    </row>
    <row r="75" spans="1:8" ht="316.8" x14ac:dyDescent="0.3">
      <c r="A75" s="34" t="s">
        <v>116</v>
      </c>
      <c r="B75" s="27" t="s">
        <v>117</v>
      </c>
      <c r="C75" s="34"/>
      <c r="D75" s="34"/>
      <c r="E75" s="14"/>
      <c r="F75" s="14"/>
      <c r="G75" s="27"/>
      <c r="H75" s="41" t="s">
        <v>286</v>
      </c>
    </row>
    <row r="76" spans="1:8" ht="28.8" x14ac:dyDescent="0.3">
      <c r="A76" s="34" t="s">
        <v>118</v>
      </c>
      <c r="B76" s="27" t="s">
        <v>119</v>
      </c>
      <c r="C76" s="34">
        <v>1260</v>
      </c>
      <c r="D76" s="34" t="s">
        <v>31</v>
      </c>
      <c r="E76" s="15">
        <v>2.0499999999999998</v>
      </c>
      <c r="F76" s="14">
        <f>IF(ISBLANK(E76),"", PRODUCT(C76,E76))</f>
        <v>2583</v>
      </c>
      <c r="G76" s="42" t="s">
        <v>316</v>
      </c>
      <c r="H76" s="31"/>
    </row>
    <row r="77" spans="1:8" ht="316.8" x14ac:dyDescent="0.3">
      <c r="A77" s="34" t="s">
        <v>120</v>
      </c>
      <c r="B77" s="27" t="s">
        <v>121</v>
      </c>
      <c r="C77" s="34"/>
      <c r="D77" s="34"/>
      <c r="E77" s="14"/>
      <c r="F77" s="14"/>
      <c r="G77" s="27"/>
      <c r="H77" s="41" t="s">
        <v>272</v>
      </c>
    </row>
    <row r="78" spans="1:8" ht="28.8" x14ac:dyDescent="0.3">
      <c r="A78" s="34" t="s">
        <v>122</v>
      </c>
      <c r="B78" s="27" t="s">
        <v>123</v>
      </c>
      <c r="C78" s="34">
        <v>1500</v>
      </c>
      <c r="D78" s="34" t="s">
        <v>31</v>
      </c>
      <c r="E78" s="15">
        <v>1.85</v>
      </c>
      <c r="F78" s="14">
        <f>IF(ISBLANK(E78),"", PRODUCT(C78,E78))</f>
        <v>2775</v>
      </c>
      <c r="G78" s="42" t="s">
        <v>317</v>
      </c>
      <c r="H78" s="31"/>
    </row>
    <row r="79" spans="1:8" ht="316.8" x14ac:dyDescent="0.3">
      <c r="A79" s="34" t="s">
        <v>124</v>
      </c>
      <c r="B79" s="27" t="s">
        <v>125</v>
      </c>
      <c r="C79" s="34"/>
      <c r="D79" s="34"/>
      <c r="E79" s="14"/>
      <c r="F79" s="14"/>
      <c r="G79" s="27"/>
      <c r="H79" s="41" t="s">
        <v>273</v>
      </c>
    </row>
    <row r="80" spans="1:8" ht="28.8" x14ac:dyDescent="0.3">
      <c r="A80" s="34" t="s">
        <v>126</v>
      </c>
      <c r="B80" s="27" t="s">
        <v>127</v>
      </c>
      <c r="C80" s="34">
        <v>4140</v>
      </c>
      <c r="D80" s="34" t="s">
        <v>31</v>
      </c>
      <c r="E80" s="15">
        <v>1.8</v>
      </c>
      <c r="F80" s="14">
        <f>IF(ISBLANK(E80),"", PRODUCT(C80,E80))</f>
        <v>7452</v>
      </c>
      <c r="G80" s="42" t="s">
        <v>318</v>
      </c>
      <c r="H80" s="31"/>
    </row>
    <row r="81" spans="1:8" ht="316.8" x14ac:dyDescent="0.3">
      <c r="A81" s="34" t="s">
        <v>128</v>
      </c>
      <c r="B81" s="27" t="s">
        <v>129</v>
      </c>
      <c r="C81" s="34"/>
      <c r="D81" s="34"/>
      <c r="E81" s="14"/>
      <c r="F81" s="14"/>
      <c r="G81" s="27"/>
      <c r="H81" s="41" t="s">
        <v>285</v>
      </c>
    </row>
    <row r="82" spans="1:8" ht="28.8" x14ac:dyDescent="0.3">
      <c r="A82" s="34" t="s">
        <v>130</v>
      </c>
      <c r="B82" s="27" t="s">
        <v>131</v>
      </c>
      <c r="C82" s="34">
        <v>1860</v>
      </c>
      <c r="D82" s="34" t="s">
        <v>31</v>
      </c>
      <c r="E82" s="15">
        <v>1.75</v>
      </c>
      <c r="F82" s="14">
        <f>IF(ISBLANK(E82),"", PRODUCT(C82,E82))</f>
        <v>3255</v>
      </c>
      <c r="G82" s="42" t="s">
        <v>319</v>
      </c>
      <c r="H82" s="31"/>
    </row>
    <row r="83" spans="1:8" ht="316.8" x14ac:dyDescent="0.3">
      <c r="A83" s="34" t="s">
        <v>132</v>
      </c>
      <c r="B83" s="27" t="s">
        <v>133</v>
      </c>
      <c r="C83" s="34"/>
      <c r="D83" s="34"/>
      <c r="E83" s="14"/>
      <c r="F83" s="14"/>
      <c r="G83" s="27"/>
      <c r="H83" s="41" t="s">
        <v>274</v>
      </c>
    </row>
    <row r="84" spans="1:8" ht="28.8" x14ac:dyDescent="0.3">
      <c r="A84" s="34" t="s">
        <v>134</v>
      </c>
      <c r="B84" s="27" t="s">
        <v>135</v>
      </c>
      <c r="C84" s="34">
        <v>840</v>
      </c>
      <c r="D84" s="34" t="s">
        <v>31</v>
      </c>
      <c r="E84" s="15">
        <v>2.0499999999999998</v>
      </c>
      <c r="F84" s="14">
        <f>IF(ISBLANK(E84),"", PRODUCT(C84,E84))</f>
        <v>1721.9999999999998</v>
      </c>
      <c r="G84" s="42" t="s">
        <v>320</v>
      </c>
      <c r="H84" s="31"/>
    </row>
    <row r="85" spans="1:8" ht="316.8" x14ac:dyDescent="0.3">
      <c r="A85" s="34" t="s">
        <v>136</v>
      </c>
      <c r="B85" s="27" t="s">
        <v>137</v>
      </c>
      <c r="C85" s="34"/>
      <c r="D85" s="34"/>
      <c r="E85" s="14"/>
      <c r="F85" s="14"/>
      <c r="G85" s="27"/>
      <c r="H85" s="41" t="s">
        <v>278</v>
      </c>
    </row>
    <row r="86" spans="1:8" ht="28.8" x14ac:dyDescent="0.3">
      <c r="A86" s="34" t="s">
        <v>138</v>
      </c>
      <c r="B86" s="27" t="s">
        <v>139</v>
      </c>
      <c r="C86" s="34">
        <v>396</v>
      </c>
      <c r="D86" s="34" t="s">
        <v>31</v>
      </c>
      <c r="E86" s="15">
        <v>2.7</v>
      </c>
      <c r="F86" s="14">
        <f>IF(ISBLANK(E86),"", PRODUCT(C86,E86))</f>
        <v>1069.2</v>
      </c>
      <c r="G86" s="42" t="s">
        <v>321</v>
      </c>
      <c r="H86" s="31"/>
    </row>
    <row r="87" spans="1:8" ht="316.8" x14ac:dyDescent="0.3">
      <c r="A87" s="34" t="s">
        <v>140</v>
      </c>
      <c r="B87" s="27" t="s">
        <v>141</v>
      </c>
      <c r="C87" s="34"/>
      <c r="D87" s="34"/>
      <c r="E87" s="14"/>
      <c r="F87" s="14"/>
      <c r="G87" s="27"/>
      <c r="H87" s="41" t="s">
        <v>264</v>
      </c>
    </row>
    <row r="88" spans="1:8" ht="28.8" x14ac:dyDescent="0.3">
      <c r="A88" s="34" t="s">
        <v>142</v>
      </c>
      <c r="B88" s="27" t="s">
        <v>143</v>
      </c>
      <c r="C88" s="34">
        <v>600</v>
      </c>
      <c r="D88" s="34" t="s">
        <v>31</v>
      </c>
      <c r="E88" s="15">
        <v>2.0499999999999998</v>
      </c>
      <c r="F88" s="14">
        <f>IF(ISBLANK(E88),"", PRODUCT(C88,E88))</f>
        <v>1230</v>
      </c>
      <c r="G88" s="42" t="s">
        <v>322</v>
      </c>
      <c r="H88" s="31"/>
    </row>
    <row r="89" spans="1:8" ht="316.8" x14ac:dyDescent="0.3">
      <c r="A89" s="34" t="s">
        <v>144</v>
      </c>
      <c r="B89" s="27" t="s">
        <v>145</v>
      </c>
      <c r="C89" s="34"/>
      <c r="D89" s="34"/>
      <c r="E89" s="14"/>
      <c r="F89" s="14"/>
      <c r="G89" s="27"/>
      <c r="H89" s="41" t="s">
        <v>267</v>
      </c>
    </row>
    <row r="90" spans="1:8" ht="28.8" x14ac:dyDescent="0.3">
      <c r="A90" s="34" t="s">
        <v>146</v>
      </c>
      <c r="B90" s="27" t="s">
        <v>147</v>
      </c>
      <c r="C90" s="34">
        <v>1560</v>
      </c>
      <c r="D90" s="34" t="s">
        <v>31</v>
      </c>
      <c r="E90" s="15">
        <v>2.8</v>
      </c>
      <c r="F90" s="14">
        <f>IF(ISBLANK(E90),"", PRODUCT(C90,E90))</f>
        <v>4368</v>
      </c>
      <c r="G90" s="42" t="s">
        <v>323</v>
      </c>
      <c r="H90" s="31"/>
    </row>
    <row r="91" spans="1:8" ht="187.2" x14ac:dyDescent="0.3">
      <c r="A91" s="34" t="s">
        <v>148</v>
      </c>
      <c r="B91" s="27" t="s">
        <v>149</v>
      </c>
      <c r="C91" s="34"/>
      <c r="D91" s="34"/>
      <c r="E91" s="14"/>
      <c r="F91" s="14"/>
      <c r="G91" s="27"/>
      <c r="H91" s="41" t="s">
        <v>295</v>
      </c>
    </row>
    <row r="92" spans="1:8" ht="28.8" x14ac:dyDescent="0.3">
      <c r="A92" s="34" t="s">
        <v>150</v>
      </c>
      <c r="B92" s="27" t="s">
        <v>151</v>
      </c>
      <c r="C92" s="34">
        <v>180</v>
      </c>
      <c r="D92" s="34" t="s">
        <v>31</v>
      </c>
      <c r="E92" s="15">
        <v>2.25</v>
      </c>
      <c r="F92" s="14">
        <f>IF(ISBLANK(E92),"", PRODUCT(C92,E92))</f>
        <v>405</v>
      </c>
      <c r="G92" s="42" t="s">
        <v>324</v>
      </c>
      <c r="H92" s="31"/>
    </row>
    <row r="93" spans="1:8" ht="316.8" x14ac:dyDescent="0.3">
      <c r="A93" s="34" t="s">
        <v>152</v>
      </c>
      <c r="B93" s="27" t="s">
        <v>153</v>
      </c>
      <c r="C93" s="34"/>
      <c r="D93" s="34"/>
      <c r="E93" s="14"/>
      <c r="F93" s="14"/>
      <c r="G93" s="27"/>
      <c r="H93" s="41" t="s">
        <v>266</v>
      </c>
    </row>
    <row r="94" spans="1:8" ht="28.8" x14ac:dyDescent="0.3">
      <c r="A94" s="34" t="s">
        <v>154</v>
      </c>
      <c r="B94" s="27" t="s">
        <v>155</v>
      </c>
      <c r="C94" s="34">
        <v>180</v>
      </c>
      <c r="D94" s="34" t="s">
        <v>31</v>
      </c>
      <c r="E94" s="15">
        <v>2.85</v>
      </c>
      <c r="F94" s="14">
        <f>IF(ISBLANK(E94),"", PRODUCT(C94,E94))</f>
        <v>513</v>
      </c>
      <c r="G94" s="42" t="s">
        <v>325</v>
      </c>
      <c r="H94" s="31"/>
    </row>
    <row r="95" spans="1:8" ht="316.8" x14ac:dyDescent="0.3">
      <c r="A95" s="34" t="s">
        <v>156</v>
      </c>
      <c r="B95" s="27" t="s">
        <v>157</v>
      </c>
      <c r="C95" s="34"/>
      <c r="D95" s="34"/>
      <c r="E95" s="14"/>
      <c r="F95" s="14"/>
      <c r="G95" s="27"/>
      <c r="H95" s="41" t="s">
        <v>293</v>
      </c>
    </row>
    <row r="96" spans="1:8" ht="15.6" x14ac:dyDescent="0.3">
      <c r="A96" s="34" t="s">
        <v>158</v>
      </c>
      <c r="B96" s="27" t="s">
        <v>159</v>
      </c>
      <c r="C96" s="34">
        <v>1656</v>
      </c>
      <c r="D96" s="34" t="s">
        <v>31</v>
      </c>
      <c r="E96" s="15">
        <v>2.67</v>
      </c>
      <c r="F96" s="14">
        <f>IF(ISBLANK(E96),"", PRODUCT(C96,E96))</f>
        <v>4421.5199999999995</v>
      </c>
      <c r="G96" s="40" t="s">
        <v>250</v>
      </c>
      <c r="H96" s="31"/>
    </row>
    <row r="97" spans="1:8" ht="316.8" x14ac:dyDescent="0.3">
      <c r="A97" s="34" t="s">
        <v>160</v>
      </c>
      <c r="B97" s="27" t="s">
        <v>161</v>
      </c>
      <c r="C97" s="34"/>
      <c r="D97" s="34"/>
      <c r="E97" s="14"/>
      <c r="F97" s="14"/>
      <c r="G97" s="27"/>
      <c r="H97" s="41" t="s">
        <v>265</v>
      </c>
    </row>
    <row r="98" spans="1:8" ht="28.8" x14ac:dyDescent="0.3">
      <c r="A98" s="34" t="s">
        <v>162</v>
      </c>
      <c r="B98" s="27" t="s">
        <v>163</v>
      </c>
      <c r="C98" s="34">
        <v>180</v>
      </c>
      <c r="D98" s="34" t="s">
        <v>31</v>
      </c>
      <c r="E98" s="15">
        <v>1.8</v>
      </c>
      <c r="F98" s="14">
        <f>IF(ISBLANK(E98),"", PRODUCT(C98,E98))</f>
        <v>324</v>
      </c>
      <c r="G98" s="42" t="s">
        <v>326</v>
      </c>
      <c r="H98" s="31"/>
    </row>
    <row r="99" spans="1:8" ht="316.8" x14ac:dyDescent="0.3">
      <c r="A99" s="34" t="s">
        <v>164</v>
      </c>
      <c r="B99" s="27" t="s">
        <v>165</v>
      </c>
      <c r="C99" s="34"/>
      <c r="D99" s="34"/>
      <c r="E99" s="14"/>
      <c r="F99" s="14"/>
      <c r="G99" s="27"/>
      <c r="H99" s="41" t="s">
        <v>271</v>
      </c>
    </row>
    <row r="100" spans="1:8" ht="28.8" x14ac:dyDescent="0.3">
      <c r="A100" s="34" t="s">
        <v>166</v>
      </c>
      <c r="B100" s="27" t="s">
        <v>40</v>
      </c>
      <c r="C100" s="34">
        <v>120</v>
      </c>
      <c r="D100" s="34" t="s">
        <v>31</v>
      </c>
      <c r="E100" s="15">
        <v>2</v>
      </c>
      <c r="F100" s="14">
        <f>IF(ISBLANK(E100),"", PRODUCT(C100,E100))</f>
        <v>240</v>
      </c>
      <c r="G100" s="42" t="s">
        <v>327</v>
      </c>
      <c r="H100" s="31"/>
    </row>
    <row r="101" spans="1:8" ht="316.8" x14ac:dyDescent="0.3">
      <c r="A101" s="34" t="s">
        <v>167</v>
      </c>
      <c r="B101" s="27" t="s">
        <v>168</v>
      </c>
      <c r="C101" s="34"/>
      <c r="D101" s="34"/>
      <c r="E101" s="14"/>
      <c r="F101" s="14"/>
      <c r="G101" s="27"/>
      <c r="H101" s="41" t="s">
        <v>275</v>
      </c>
    </row>
    <row r="102" spans="1:8" ht="28.8" x14ac:dyDescent="0.3">
      <c r="A102" s="34" t="s">
        <v>169</v>
      </c>
      <c r="B102" s="27" t="s">
        <v>170</v>
      </c>
      <c r="C102" s="34">
        <v>5022</v>
      </c>
      <c r="D102" s="34" t="s">
        <v>31</v>
      </c>
      <c r="E102" s="15">
        <v>2.5</v>
      </c>
      <c r="F102" s="14">
        <f>IF(ISBLANK(E102),"", PRODUCT(C102,E102))</f>
        <v>12555</v>
      </c>
      <c r="G102" s="42" t="s">
        <v>328</v>
      </c>
      <c r="H102" s="31"/>
    </row>
    <row r="103" spans="1:8" ht="316.8" x14ac:dyDescent="0.3">
      <c r="A103" s="34" t="s">
        <v>171</v>
      </c>
      <c r="B103" s="27" t="s">
        <v>172</v>
      </c>
      <c r="C103" s="34"/>
      <c r="D103" s="34"/>
      <c r="E103" s="14"/>
      <c r="F103" s="14"/>
      <c r="G103" s="27"/>
      <c r="H103" s="41" t="s">
        <v>291</v>
      </c>
    </row>
    <row r="104" spans="1:8" ht="28.8" x14ac:dyDescent="0.3">
      <c r="A104" s="34" t="s">
        <v>173</v>
      </c>
      <c r="B104" s="27" t="s">
        <v>174</v>
      </c>
      <c r="C104" s="34">
        <v>120</v>
      </c>
      <c r="D104" s="34" t="s">
        <v>31</v>
      </c>
      <c r="E104" s="15">
        <v>2.25</v>
      </c>
      <c r="F104" s="14">
        <f>IF(ISBLANK(E104),"", PRODUCT(C104,E104))</f>
        <v>270</v>
      </c>
      <c r="G104" s="42" t="s">
        <v>329</v>
      </c>
      <c r="H104" s="31"/>
    </row>
    <row r="105" spans="1:8" ht="316.8" x14ac:dyDescent="0.3">
      <c r="A105" s="34" t="s">
        <v>175</v>
      </c>
      <c r="B105" s="27" t="s">
        <v>176</v>
      </c>
      <c r="C105" s="34"/>
      <c r="D105" s="34"/>
      <c r="E105" s="14"/>
      <c r="F105" s="14"/>
      <c r="G105" s="27"/>
      <c r="H105" s="41" t="s">
        <v>282</v>
      </c>
    </row>
    <row r="106" spans="1:8" ht="28.8" x14ac:dyDescent="0.3">
      <c r="A106" s="34" t="s">
        <v>177</v>
      </c>
      <c r="B106" s="27" t="s">
        <v>178</v>
      </c>
      <c r="C106" s="34">
        <v>1656</v>
      </c>
      <c r="D106" s="34" t="s">
        <v>31</v>
      </c>
      <c r="E106" s="15">
        <v>3.1</v>
      </c>
      <c r="F106" s="14">
        <f>IF(ISBLANK(E106),"", PRODUCT(C106,E106))</f>
        <v>5133.6000000000004</v>
      </c>
      <c r="G106" s="42" t="s">
        <v>330</v>
      </c>
      <c r="H106" s="31"/>
    </row>
    <row r="107" spans="1:8" ht="316.8" x14ac:dyDescent="0.3">
      <c r="A107" s="34" t="s">
        <v>179</v>
      </c>
      <c r="B107" s="27" t="s">
        <v>180</v>
      </c>
      <c r="C107" s="34"/>
      <c r="D107" s="34"/>
      <c r="E107" s="14"/>
      <c r="F107" s="14"/>
      <c r="G107" s="27"/>
      <c r="H107" s="41" t="s">
        <v>290</v>
      </c>
    </row>
    <row r="108" spans="1:8" ht="28.8" x14ac:dyDescent="0.3">
      <c r="A108" s="34" t="s">
        <v>181</v>
      </c>
      <c r="B108" s="27" t="s">
        <v>182</v>
      </c>
      <c r="C108" s="34">
        <v>120</v>
      </c>
      <c r="D108" s="34" t="s">
        <v>31</v>
      </c>
      <c r="E108" s="15">
        <v>2.2999999999999998</v>
      </c>
      <c r="F108" s="14">
        <f>IF(ISBLANK(E108),"", PRODUCT(C108,E108))</f>
        <v>276</v>
      </c>
      <c r="G108" s="42" t="s">
        <v>331</v>
      </c>
      <c r="H108" s="31"/>
    </row>
    <row r="109" spans="1:8" ht="316.8" x14ac:dyDescent="0.3">
      <c r="A109" s="34" t="s">
        <v>183</v>
      </c>
      <c r="B109" s="27" t="s">
        <v>184</v>
      </c>
      <c r="C109" s="34"/>
      <c r="D109" s="34"/>
      <c r="E109" s="14"/>
      <c r="F109" s="14"/>
      <c r="G109" s="27"/>
      <c r="H109" s="41" t="s">
        <v>277</v>
      </c>
    </row>
    <row r="110" spans="1:8" ht="28.8" x14ac:dyDescent="0.3">
      <c r="A110" s="34" t="s">
        <v>185</v>
      </c>
      <c r="B110" s="27" t="s">
        <v>41</v>
      </c>
      <c r="C110" s="34">
        <v>432</v>
      </c>
      <c r="D110" s="34" t="s">
        <v>31</v>
      </c>
      <c r="E110" s="15">
        <v>2</v>
      </c>
      <c r="F110" s="14">
        <f>IF(ISBLANK(E110),"", PRODUCT(C110,E110))</f>
        <v>864</v>
      </c>
      <c r="G110" s="42" t="s">
        <v>332</v>
      </c>
      <c r="H110" s="31"/>
    </row>
    <row r="111" spans="1:8" ht="316.8" x14ac:dyDescent="0.3">
      <c r="A111" s="34" t="s">
        <v>186</v>
      </c>
      <c r="B111" s="27" t="s">
        <v>187</v>
      </c>
      <c r="C111" s="34"/>
      <c r="D111" s="34"/>
      <c r="E111" s="14"/>
      <c r="F111" s="14"/>
      <c r="G111" s="27"/>
      <c r="H111" s="41" t="s">
        <v>270</v>
      </c>
    </row>
    <row r="112" spans="1:8" ht="28.8" x14ac:dyDescent="0.3">
      <c r="A112" s="34" t="s">
        <v>188</v>
      </c>
      <c r="B112" s="27" t="s">
        <v>189</v>
      </c>
      <c r="C112" s="34">
        <v>360</v>
      </c>
      <c r="D112" s="34" t="s">
        <v>31</v>
      </c>
      <c r="E112" s="15">
        <v>2</v>
      </c>
      <c r="F112" s="14">
        <f>IF(ISBLANK(E112),"", PRODUCT(C112,E112))</f>
        <v>720</v>
      </c>
      <c r="G112" s="42" t="s">
        <v>333</v>
      </c>
      <c r="H112" s="31"/>
    </row>
    <row r="113" spans="1:8" ht="316.8" x14ac:dyDescent="0.3">
      <c r="A113" s="34" t="s">
        <v>190</v>
      </c>
      <c r="B113" s="27" t="s">
        <v>191</v>
      </c>
      <c r="C113" s="34"/>
      <c r="D113" s="34"/>
      <c r="E113" s="14"/>
      <c r="F113" s="14"/>
      <c r="G113" s="27"/>
      <c r="H113" s="41" t="s">
        <v>287</v>
      </c>
    </row>
    <row r="114" spans="1:8" ht="28.8" x14ac:dyDescent="0.3">
      <c r="A114" s="34" t="s">
        <v>192</v>
      </c>
      <c r="B114" s="27" t="s">
        <v>193</v>
      </c>
      <c r="C114" s="34">
        <v>918</v>
      </c>
      <c r="D114" s="34" t="s">
        <v>31</v>
      </c>
      <c r="E114" s="15">
        <v>2.0499999999999998</v>
      </c>
      <c r="F114" s="14">
        <f>IF(ISBLANK(E114),"", PRODUCT(C114,E114))</f>
        <v>1881.8999999999999</v>
      </c>
      <c r="G114" s="42" t="s">
        <v>334</v>
      </c>
      <c r="H114" s="31"/>
    </row>
    <row r="115" spans="1:8" ht="331.2" x14ac:dyDescent="0.3">
      <c r="A115" s="34" t="s">
        <v>194</v>
      </c>
      <c r="B115" s="27" t="s">
        <v>195</v>
      </c>
      <c r="C115" s="34"/>
      <c r="D115" s="34"/>
      <c r="E115" s="14"/>
      <c r="F115" s="14"/>
      <c r="G115" s="27"/>
      <c r="H115" s="41" t="s">
        <v>279</v>
      </c>
    </row>
    <row r="116" spans="1:8" ht="28.8" x14ac:dyDescent="0.3">
      <c r="A116" s="34" t="s">
        <v>196</v>
      </c>
      <c r="B116" s="27" t="s">
        <v>197</v>
      </c>
      <c r="C116" s="34">
        <v>480</v>
      </c>
      <c r="D116" s="34" t="s">
        <v>31</v>
      </c>
      <c r="E116" s="15">
        <v>1.9</v>
      </c>
      <c r="F116" s="14">
        <f>IF(ISBLANK(E116),"", PRODUCT(C116,E116))</f>
        <v>912</v>
      </c>
      <c r="G116" s="42" t="s">
        <v>335</v>
      </c>
      <c r="H116" s="31"/>
    </row>
    <row r="117" spans="1:8" ht="316.8" x14ac:dyDescent="0.3">
      <c r="A117" s="34" t="s">
        <v>198</v>
      </c>
      <c r="B117" s="27" t="s">
        <v>199</v>
      </c>
      <c r="C117" s="34"/>
      <c r="D117" s="34"/>
      <c r="E117" s="14"/>
      <c r="F117" s="14"/>
      <c r="G117" s="27"/>
      <c r="H117" s="41" t="s">
        <v>276</v>
      </c>
    </row>
    <row r="118" spans="1:8" ht="28.8" x14ac:dyDescent="0.3">
      <c r="A118" s="34" t="s">
        <v>200</v>
      </c>
      <c r="B118" s="27" t="s">
        <v>201</v>
      </c>
      <c r="C118" s="34">
        <v>900</v>
      </c>
      <c r="D118" s="34" t="s">
        <v>31</v>
      </c>
      <c r="E118" s="15">
        <v>2.1</v>
      </c>
      <c r="F118" s="14">
        <f>IF(ISBLANK(E118),"", PRODUCT(C118,E118))</f>
        <v>1890</v>
      </c>
      <c r="G118" s="42" t="s">
        <v>336</v>
      </c>
      <c r="H118" s="31"/>
    </row>
    <row r="119" spans="1:8" ht="316.8" x14ac:dyDescent="0.3">
      <c r="A119" s="34" t="s">
        <v>202</v>
      </c>
      <c r="B119" s="27" t="s">
        <v>203</v>
      </c>
      <c r="C119" s="34"/>
      <c r="D119" s="34"/>
      <c r="E119" s="14"/>
      <c r="F119" s="14"/>
      <c r="G119" s="27"/>
      <c r="H119" s="41" t="s">
        <v>284</v>
      </c>
    </row>
    <row r="120" spans="1:8" ht="28.8" x14ac:dyDescent="0.3">
      <c r="A120" s="34" t="s">
        <v>204</v>
      </c>
      <c r="B120" s="27" t="s">
        <v>205</v>
      </c>
      <c r="C120" s="34">
        <v>120</v>
      </c>
      <c r="D120" s="34" t="s">
        <v>31</v>
      </c>
      <c r="E120" s="15">
        <v>1.85</v>
      </c>
      <c r="F120" s="14">
        <f>IF(ISBLANK(E120),"", PRODUCT(C120,E120))</f>
        <v>222</v>
      </c>
      <c r="G120" s="42" t="s">
        <v>337</v>
      </c>
      <c r="H120" s="31"/>
    </row>
    <row r="121" spans="1:8" ht="316.8" x14ac:dyDescent="0.3">
      <c r="A121" s="34" t="s">
        <v>206</v>
      </c>
      <c r="B121" s="27" t="s">
        <v>207</v>
      </c>
      <c r="C121" s="34"/>
      <c r="D121" s="34"/>
      <c r="E121" s="14"/>
      <c r="F121" s="14"/>
      <c r="G121" s="27"/>
      <c r="H121" s="41" t="s">
        <v>283</v>
      </c>
    </row>
    <row r="122" spans="1:8" ht="28.8" x14ac:dyDescent="0.3">
      <c r="A122" s="34" t="s">
        <v>208</v>
      </c>
      <c r="B122" s="27" t="s">
        <v>209</v>
      </c>
      <c r="C122" s="34">
        <v>2760</v>
      </c>
      <c r="D122" s="34" t="s">
        <v>31</v>
      </c>
      <c r="E122" s="15">
        <v>2.2999999999999998</v>
      </c>
      <c r="F122" s="14">
        <f>IF(ISBLANK(E122),"", PRODUCT(C122,E122))</f>
        <v>6347.9999999999991</v>
      </c>
      <c r="G122" s="42" t="s">
        <v>338</v>
      </c>
      <c r="H122" s="31"/>
    </row>
    <row r="123" spans="1:8" ht="316.8" x14ac:dyDescent="0.3">
      <c r="A123" s="34" t="s">
        <v>210</v>
      </c>
      <c r="B123" s="27" t="s">
        <v>211</v>
      </c>
      <c r="C123" s="34"/>
      <c r="D123" s="34"/>
      <c r="E123" s="14"/>
      <c r="F123" s="14"/>
      <c r="G123" s="27"/>
      <c r="H123" s="41" t="s">
        <v>292</v>
      </c>
    </row>
    <row r="124" spans="1:8" ht="28.8" x14ac:dyDescent="0.3">
      <c r="A124" s="34" t="s">
        <v>212</v>
      </c>
      <c r="B124" s="27" t="s">
        <v>213</v>
      </c>
      <c r="C124" s="34">
        <v>1440</v>
      </c>
      <c r="D124" s="34" t="s">
        <v>31</v>
      </c>
      <c r="E124" s="15">
        <v>2.4</v>
      </c>
      <c r="F124" s="14">
        <f>IF(ISBLANK(E124),"", PRODUCT(C124,E124))</f>
        <v>3456</v>
      </c>
      <c r="G124" s="42" t="s">
        <v>339</v>
      </c>
      <c r="H124" s="31"/>
    </row>
    <row r="125" spans="1:8" ht="316.8" x14ac:dyDescent="0.3">
      <c r="A125" s="34" t="s">
        <v>214</v>
      </c>
      <c r="B125" s="27" t="s">
        <v>215</v>
      </c>
      <c r="C125" s="34"/>
      <c r="D125" s="34"/>
      <c r="E125" s="14"/>
      <c r="F125" s="14"/>
      <c r="G125" s="27"/>
      <c r="H125" s="41" t="s">
        <v>289</v>
      </c>
    </row>
    <row r="126" spans="1:8" ht="28.8" x14ac:dyDescent="0.3">
      <c r="A126" s="34" t="s">
        <v>216</v>
      </c>
      <c r="B126" s="27" t="s">
        <v>217</v>
      </c>
      <c r="C126" s="34">
        <v>120</v>
      </c>
      <c r="D126" s="34" t="s">
        <v>31</v>
      </c>
      <c r="E126" s="15">
        <v>2.6</v>
      </c>
      <c r="F126" s="14">
        <f>IF(ISBLANK(E126),"", PRODUCT(C126,E126))</f>
        <v>312</v>
      </c>
      <c r="G126" s="42" t="s">
        <v>340</v>
      </c>
      <c r="H126" s="31"/>
    </row>
    <row r="127" spans="1:8" ht="316.8" x14ac:dyDescent="0.3">
      <c r="A127" s="34" t="s">
        <v>218</v>
      </c>
      <c r="B127" s="27" t="s">
        <v>219</v>
      </c>
      <c r="C127" s="34"/>
      <c r="D127" s="34"/>
      <c r="E127" s="14"/>
      <c r="F127" s="14"/>
      <c r="G127" s="27"/>
      <c r="H127" s="41" t="s">
        <v>268</v>
      </c>
    </row>
    <row r="128" spans="1:8" ht="28.8" x14ac:dyDescent="0.3">
      <c r="A128" s="34" t="s">
        <v>220</v>
      </c>
      <c r="B128" s="27" t="s">
        <v>221</v>
      </c>
      <c r="C128" s="34">
        <v>180</v>
      </c>
      <c r="D128" s="34" t="s">
        <v>31</v>
      </c>
      <c r="E128" s="15">
        <v>2.4500000000000002</v>
      </c>
      <c r="F128" s="14">
        <f>IF(ISBLANK(E128),"", PRODUCT(C128,E128))</f>
        <v>441.00000000000006</v>
      </c>
      <c r="G128" s="42" t="s">
        <v>341</v>
      </c>
      <c r="H128" s="31"/>
    </row>
    <row r="129" spans="1:8" ht="187.2" x14ac:dyDescent="0.3">
      <c r="A129" s="34" t="s">
        <v>222</v>
      </c>
      <c r="B129" s="27" t="s">
        <v>223</v>
      </c>
      <c r="C129" s="34"/>
      <c r="D129" s="34"/>
      <c r="E129" s="14"/>
      <c r="F129" s="14"/>
      <c r="G129" s="27"/>
      <c r="H129" s="41" t="s">
        <v>294</v>
      </c>
    </row>
    <row r="130" spans="1:8" x14ac:dyDescent="0.3">
      <c r="E130" s="13" t="s">
        <v>32</v>
      </c>
      <c r="F130" s="13">
        <f>IF((COUNT(C38:C129)&lt;&gt;COUNT(F38:F129)),"", ROUND(SUM(F38:F129),2))</f>
        <v>93076.92</v>
      </c>
      <c r="G130" s="28" t="str">
        <f>IF((COUNT(C38:C129)&lt;&gt;COUNT(F38:F129)),"Neužpildytos visų objektų kainos", "")</f>
        <v/>
      </c>
    </row>
    <row r="131" spans="1:8" x14ac:dyDescent="0.3">
      <c r="C131" s="13" t="s">
        <v>33</v>
      </c>
      <c r="D131" s="16">
        <v>5</v>
      </c>
      <c r="E131" s="13" t="s">
        <v>34</v>
      </c>
      <c r="F131" s="13">
        <f>IF(OR(F130="",D131=""),"", ROUND(PRODUCT(D131,F130)/100,2))</f>
        <v>4653.8500000000004</v>
      </c>
      <c r="G131" s="28" t="str">
        <f>IF(D131="", "Nurodykite taikomą PVM dydį", "")</f>
        <v/>
      </c>
    </row>
    <row r="132" spans="1:8" x14ac:dyDescent="0.3">
      <c r="E132" s="13" t="s">
        <v>35</v>
      </c>
      <c r="F132" s="13">
        <f>IF(ISBLANK(F131), "", ROUND(SUM(F130:F131),2))</f>
        <v>97730.77</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90" t="s">
        <v>224</v>
      </c>
      <c r="B2" s="45"/>
      <c r="C2" s="45"/>
      <c r="D2" s="45"/>
      <c r="E2" s="45"/>
      <c r="F2" s="45"/>
      <c r="G2" s="45"/>
      <c r="H2" s="45"/>
      <c r="I2" s="45"/>
      <c r="J2" s="45"/>
      <c r="K2" s="45"/>
    </row>
    <row r="3" spans="1:11" x14ac:dyDescent="0.3">
      <c r="A3" s="45"/>
      <c r="B3" s="45"/>
      <c r="C3" s="45"/>
      <c r="D3" s="45"/>
      <c r="E3" s="45"/>
      <c r="F3" s="45"/>
      <c r="G3" s="45"/>
      <c r="H3" s="45"/>
      <c r="I3" s="45"/>
      <c r="J3" s="45"/>
      <c r="K3" s="45"/>
    </row>
    <row r="4" spans="1:11" ht="16.2" customHeight="1" thickBot="1" x14ac:dyDescent="0.35">
      <c r="A4" s="6"/>
      <c r="B4" s="6"/>
      <c r="C4" s="6"/>
      <c r="D4" s="6"/>
      <c r="E4" s="6"/>
      <c r="F4" s="6"/>
      <c r="G4" s="6"/>
      <c r="H4" s="6"/>
      <c r="I4" s="6"/>
      <c r="J4" s="6"/>
    </row>
    <row r="5" spans="1:11" ht="48" customHeight="1" x14ac:dyDescent="0.3">
      <c r="A5" s="72" t="s">
        <v>225</v>
      </c>
      <c r="B5" s="66"/>
      <c r="C5" s="64" t="s">
        <v>226</v>
      </c>
      <c r="D5" s="65"/>
      <c r="E5" s="66"/>
      <c r="F5" s="64" t="s">
        <v>227</v>
      </c>
      <c r="G5" s="65"/>
      <c r="H5" s="66"/>
      <c r="I5" s="64" t="s">
        <v>228</v>
      </c>
      <c r="J5" s="66"/>
      <c r="K5" s="8" t="s">
        <v>229</v>
      </c>
    </row>
    <row r="6" spans="1:11" ht="49.2" customHeight="1" x14ac:dyDescent="0.3">
      <c r="A6" s="63"/>
      <c r="B6" s="53"/>
      <c r="C6" s="61"/>
      <c r="D6" s="62"/>
      <c r="E6" s="53"/>
      <c r="F6" s="61"/>
      <c r="G6" s="62"/>
      <c r="H6" s="53"/>
      <c r="I6" s="61"/>
      <c r="J6" s="53"/>
      <c r="K6" s="17"/>
    </row>
    <row r="7" spans="1:11" ht="49.2" customHeight="1" x14ac:dyDescent="0.3">
      <c r="A7" s="63"/>
      <c r="B7" s="53"/>
      <c r="C7" s="61"/>
      <c r="D7" s="62"/>
      <c r="E7" s="53"/>
      <c r="F7" s="61"/>
      <c r="G7" s="62"/>
      <c r="H7" s="53"/>
      <c r="I7" s="61"/>
      <c r="J7" s="53"/>
      <c r="K7" s="17"/>
    </row>
    <row r="8" spans="1:11" ht="49.2" customHeight="1" x14ac:dyDescent="0.3">
      <c r="A8" s="63"/>
      <c r="B8" s="53"/>
      <c r="C8" s="61"/>
      <c r="D8" s="62"/>
      <c r="E8" s="53"/>
      <c r="F8" s="61"/>
      <c r="G8" s="62"/>
      <c r="H8" s="53"/>
      <c r="I8" s="61"/>
      <c r="J8" s="53"/>
      <c r="K8" s="17"/>
    </row>
    <row r="9" spans="1:11" ht="49.2" customHeight="1" x14ac:dyDescent="0.3">
      <c r="A9" s="63"/>
      <c r="B9" s="53"/>
      <c r="C9" s="61"/>
      <c r="D9" s="62"/>
      <c r="E9" s="53"/>
      <c r="F9" s="61"/>
      <c r="G9" s="62"/>
      <c r="H9" s="53"/>
      <c r="I9" s="61"/>
      <c r="J9" s="53"/>
      <c r="K9" s="17"/>
    </row>
    <row r="10" spans="1:11" ht="49.2" customHeight="1" x14ac:dyDescent="0.3">
      <c r="A10" s="63"/>
      <c r="B10" s="53"/>
      <c r="C10" s="61"/>
      <c r="D10" s="62"/>
      <c r="E10" s="53"/>
      <c r="F10" s="61"/>
      <c r="G10" s="62"/>
      <c r="H10" s="53"/>
      <c r="I10" s="61"/>
      <c r="J10" s="53"/>
      <c r="K10" s="17"/>
    </row>
    <row r="11" spans="1:11" ht="49.2" customHeight="1" x14ac:dyDescent="0.3">
      <c r="A11" s="63"/>
      <c r="B11" s="53"/>
      <c r="C11" s="61"/>
      <c r="D11" s="62"/>
      <c r="E11" s="53"/>
      <c r="F11" s="61"/>
      <c r="G11" s="62"/>
      <c r="H11" s="53"/>
      <c r="I11" s="61"/>
      <c r="J11" s="53"/>
      <c r="K11" s="17"/>
    </row>
    <row r="12" spans="1:11" ht="49.2" customHeight="1" x14ac:dyDescent="0.3">
      <c r="A12" s="63"/>
      <c r="B12" s="53"/>
      <c r="C12" s="61"/>
      <c r="D12" s="62"/>
      <c r="E12" s="53"/>
      <c r="F12" s="61"/>
      <c r="G12" s="62"/>
      <c r="H12" s="53"/>
      <c r="I12" s="61"/>
      <c r="J12" s="53"/>
      <c r="K12" s="17"/>
    </row>
    <row r="13" spans="1:11" ht="49.2" customHeight="1" x14ac:dyDescent="0.3">
      <c r="A13" s="63"/>
      <c r="B13" s="53"/>
      <c r="C13" s="61"/>
      <c r="D13" s="62"/>
      <c r="E13" s="53"/>
      <c r="F13" s="61"/>
      <c r="G13" s="62"/>
      <c r="H13" s="53"/>
      <c r="I13" s="61"/>
      <c r="J13" s="53"/>
      <c r="K13" s="17"/>
    </row>
    <row r="14" spans="1:11" ht="49.2" customHeight="1" x14ac:dyDescent="0.3">
      <c r="A14" s="63"/>
      <c r="B14" s="53"/>
      <c r="C14" s="61"/>
      <c r="D14" s="62"/>
      <c r="E14" s="53"/>
      <c r="F14" s="61"/>
      <c r="G14" s="62"/>
      <c r="H14" s="53"/>
      <c r="I14" s="61"/>
      <c r="J14" s="53"/>
      <c r="K14" s="17"/>
    </row>
    <row r="15" spans="1:11" ht="48" customHeight="1" thickBot="1" x14ac:dyDescent="0.35">
      <c r="A15" s="78"/>
      <c r="B15" s="71"/>
      <c r="C15" s="69"/>
      <c r="D15" s="70"/>
      <c r="E15" s="71"/>
      <c r="F15" s="69"/>
      <c r="G15" s="70"/>
      <c r="H15" s="71"/>
      <c r="I15" s="69"/>
      <c r="J15" s="71"/>
      <c r="K15" s="18"/>
    </row>
    <row r="16" spans="1:11" ht="19.05" customHeight="1" x14ac:dyDescent="0.3">
      <c r="A16" s="9"/>
      <c r="B16" s="9"/>
      <c r="C16" s="9"/>
      <c r="D16" s="9"/>
      <c r="E16" s="9"/>
      <c r="F16" s="9"/>
      <c r="G16" s="9"/>
      <c r="H16" s="9"/>
      <c r="I16" s="9"/>
      <c r="J16" s="9"/>
      <c r="K16" s="10"/>
    </row>
    <row r="17" spans="1:11" ht="49.2" customHeight="1" x14ac:dyDescent="0.3">
      <c r="A17" s="89" t="s">
        <v>230</v>
      </c>
      <c r="B17" s="45"/>
      <c r="C17" s="45"/>
      <c r="D17" s="45"/>
      <c r="E17" s="45"/>
      <c r="F17" s="45"/>
      <c r="G17" s="45"/>
      <c r="H17" s="45"/>
      <c r="I17" s="45"/>
      <c r="J17" s="45"/>
      <c r="K17" s="45"/>
    </row>
    <row r="18" spans="1:11" ht="16.2" customHeight="1" thickBot="1" x14ac:dyDescent="0.35">
      <c r="A18" s="9"/>
      <c r="B18" s="9"/>
      <c r="C18" s="9"/>
      <c r="D18" s="9"/>
      <c r="E18" s="9"/>
      <c r="F18" s="9"/>
      <c r="G18" s="9"/>
      <c r="H18" s="9"/>
      <c r="I18" s="9"/>
      <c r="J18" s="9"/>
      <c r="K18" s="10"/>
    </row>
    <row r="19" spans="1:11" ht="49.2" customHeight="1" x14ac:dyDescent="0.3">
      <c r="A19" s="72" t="s">
        <v>24</v>
      </c>
      <c r="B19" s="66"/>
      <c r="C19" s="64" t="s">
        <v>226</v>
      </c>
      <c r="D19" s="65"/>
      <c r="E19" s="66"/>
      <c r="F19" s="64" t="s">
        <v>231</v>
      </c>
      <c r="G19" s="65"/>
      <c r="H19" s="66"/>
      <c r="I19" s="76" t="s">
        <v>228</v>
      </c>
      <c r="J19" s="77"/>
      <c r="K19" s="10"/>
    </row>
    <row r="20" spans="1:11" ht="49.2" customHeight="1" x14ac:dyDescent="0.3">
      <c r="A20" s="63"/>
      <c r="B20" s="53"/>
      <c r="C20" s="61"/>
      <c r="D20" s="62"/>
      <c r="E20" s="53"/>
      <c r="F20" s="61"/>
      <c r="G20" s="62"/>
      <c r="H20" s="53"/>
      <c r="I20" s="67"/>
      <c r="J20" s="68"/>
      <c r="K20" s="10"/>
    </row>
    <row r="21" spans="1:11" ht="49.2" customHeight="1" x14ac:dyDescent="0.3">
      <c r="A21" s="63"/>
      <c r="B21" s="53"/>
      <c r="C21" s="61"/>
      <c r="D21" s="62"/>
      <c r="E21" s="53"/>
      <c r="F21" s="61"/>
      <c r="G21" s="62"/>
      <c r="H21" s="53"/>
      <c r="I21" s="67"/>
      <c r="J21" s="68"/>
      <c r="K21" s="10"/>
    </row>
    <row r="22" spans="1:11" ht="49.2" customHeight="1" x14ac:dyDescent="0.3">
      <c r="A22" s="63"/>
      <c r="B22" s="53"/>
      <c r="C22" s="61"/>
      <c r="D22" s="62"/>
      <c r="E22" s="53"/>
      <c r="F22" s="61"/>
      <c r="G22" s="62"/>
      <c r="H22" s="53"/>
      <c r="I22" s="67"/>
      <c r="J22" s="68"/>
      <c r="K22" s="10"/>
    </row>
    <row r="23" spans="1:11" ht="49.2" customHeight="1" x14ac:dyDescent="0.3">
      <c r="A23" s="63"/>
      <c r="B23" s="53"/>
      <c r="C23" s="61"/>
      <c r="D23" s="62"/>
      <c r="E23" s="53"/>
      <c r="F23" s="61"/>
      <c r="G23" s="62"/>
      <c r="H23" s="53"/>
      <c r="I23" s="67"/>
      <c r="J23" s="68"/>
      <c r="K23" s="10"/>
    </row>
    <row r="24" spans="1:11" ht="49.2" customHeight="1" x14ac:dyDescent="0.3">
      <c r="A24" s="63"/>
      <c r="B24" s="53"/>
      <c r="C24" s="61"/>
      <c r="D24" s="62"/>
      <c r="E24" s="53"/>
      <c r="F24" s="61"/>
      <c r="G24" s="62"/>
      <c r="H24" s="53"/>
      <c r="I24" s="67"/>
      <c r="J24" s="68"/>
      <c r="K24" s="10"/>
    </row>
    <row r="25" spans="1:11" ht="49.2" customHeight="1" x14ac:dyDescent="0.3">
      <c r="A25" s="63"/>
      <c r="B25" s="53"/>
      <c r="C25" s="61"/>
      <c r="D25" s="62"/>
      <c r="E25" s="53"/>
      <c r="F25" s="61"/>
      <c r="G25" s="62"/>
      <c r="H25" s="53"/>
      <c r="I25" s="67"/>
      <c r="J25" s="68"/>
      <c r="K25" s="10"/>
    </row>
    <row r="26" spans="1:11" ht="49.2" customHeight="1" x14ac:dyDescent="0.3">
      <c r="A26" s="63"/>
      <c r="B26" s="53"/>
      <c r="C26" s="61"/>
      <c r="D26" s="62"/>
      <c r="E26" s="53"/>
      <c r="F26" s="61"/>
      <c r="G26" s="62"/>
      <c r="H26" s="53"/>
      <c r="I26" s="67"/>
      <c r="J26" s="68"/>
      <c r="K26" s="10"/>
    </row>
    <row r="27" spans="1:11" ht="49.2" customHeight="1" x14ac:dyDescent="0.3">
      <c r="A27" s="63"/>
      <c r="B27" s="53"/>
      <c r="C27" s="61"/>
      <c r="D27" s="62"/>
      <c r="E27" s="53"/>
      <c r="F27" s="61"/>
      <c r="G27" s="62"/>
      <c r="H27" s="53"/>
      <c r="I27" s="67"/>
      <c r="J27" s="68"/>
      <c r="K27" s="10"/>
    </row>
    <row r="28" spans="1:11" ht="49.2" customHeight="1" x14ac:dyDescent="0.3">
      <c r="A28" s="63"/>
      <c r="B28" s="53"/>
      <c r="C28" s="61"/>
      <c r="D28" s="62"/>
      <c r="E28" s="53"/>
      <c r="F28" s="61"/>
      <c r="G28" s="62"/>
      <c r="H28" s="53"/>
      <c r="I28" s="67"/>
      <c r="J28" s="68"/>
      <c r="K28" s="10"/>
    </row>
    <row r="29" spans="1:11" ht="49.2" customHeight="1" x14ac:dyDescent="0.3">
      <c r="A29" s="63"/>
      <c r="B29" s="53"/>
      <c r="C29" s="61"/>
      <c r="D29" s="62"/>
      <c r="E29" s="53"/>
      <c r="F29" s="61"/>
      <c r="G29" s="62"/>
      <c r="H29" s="53"/>
      <c r="I29" s="67"/>
      <c r="J29" s="68"/>
      <c r="K29" s="10"/>
    </row>
    <row r="31" spans="1:11" ht="33" customHeight="1" x14ac:dyDescent="0.3">
      <c r="A31" s="83"/>
      <c r="B31" s="45"/>
      <c r="C31" s="45"/>
      <c r="D31" s="45"/>
      <c r="E31" s="45"/>
      <c r="F31" s="45"/>
      <c r="G31" s="45"/>
      <c r="H31" s="45"/>
      <c r="I31" s="45"/>
      <c r="J31" s="45"/>
    </row>
    <row r="33" spans="1:10" ht="16.2" customHeight="1" x14ac:dyDescent="0.3">
      <c r="A33" s="73" t="s">
        <v>232</v>
      </c>
      <c r="B33" s="45"/>
      <c r="C33" s="45"/>
      <c r="D33" s="45"/>
      <c r="E33" s="45"/>
      <c r="F33" s="45"/>
      <c r="G33" s="45"/>
      <c r="H33" s="45"/>
      <c r="I33" s="45"/>
      <c r="J33" s="45"/>
    </row>
    <row r="34" spans="1:10" ht="16.2" customHeight="1" thickBot="1" x14ac:dyDescent="0.35"/>
    <row r="35" spans="1:10" ht="16.2" customHeight="1" x14ac:dyDescent="0.3">
      <c r="A35" s="7" t="s">
        <v>23</v>
      </c>
      <c r="B35" s="81" t="s">
        <v>233</v>
      </c>
      <c r="C35" s="65"/>
      <c r="D35" s="65"/>
      <c r="E35" s="65"/>
      <c r="F35" s="65"/>
      <c r="G35" s="66"/>
      <c r="H35" s="82" t="s">
        <v>234</v>
      </c>
      <c r="I35" s="65"/>
      <c r="J35" s="77"/>
    </row>
    <row r="36" spans="1:10" ht="48" customHeight="1" x14ac:dyDescent="0.3">
      <c r="A36" s="19" t="s">
        <v>235</v>
      </c>
      <c r="B36" s="75" t="s">
        <v>236</v>
      </c>
      <c r="C36" s="62"/>
      <c r="D36" s="62"/>
      <c r="E36" s="62"/>
      <c r="F36" s="62"/>
      <c r="G36" s="53"/>
      <c r="H36" s="79"/>
      <c r="I36" s="62"/>
      <c r="J36" s="68"/>
    </row>
    <row r="37" spans="1:10" ht="48" customHeight="1" x14ac:dyDescent="0.3">
      <c r="A37" s="19" t="s">
        <v>237</v>
      </c>
      <c r="B37" s="75" t="s">
        <v>238</v>
      </c>
      <c r="C37" s="62"/>
      <c r="D37" s="62"/>
      <c r="E37" s="62"/>
      <c r="F37" s="62"/>
      <c r="G37" s="53"/>
      <c r="H37" s="79"/>
      <c r="I37" s="62"/>
      <c r="J37" s="68"/>
    </row>
    <row r="38" spans="1:10" ht="48" customHeight="1" x14ac:dyDescent="0.3">
      <c r="A38" s="19" t="s">
        <v>239</v>
      </c>
      <c r="B38" s="75" t="s">
        <v>240</v>
      </c>
      <c r="C38" s="62"/>
      <c r="D38" s="62"/>
      <c r="E38" s="62"/>
      <c r="F38" s="62"/>
      <c r="G38" s="53"/>
      <c r="H38" s="79"/>
      <c r="I38" s="62"/>
      <c r="J38" s="68"/>
    </row>
    <row r="39" spans="1:10" ht="48" customHeight="1" x14ac:dyDescent="0.3">
      <c r="A39" s="19" t="s">
        <v>241</v>
      </c>
      <c r="B39" s="75" t="s">
        <v>242</v>
      </c>
      <c r="C39" s="62"/>
      <c r="D39" s="62"/>
      <c r="E39" s="62"/>
      <c r="F39" s="62"/>
      <c r="G39" s="53"/>
      <c r="H39" s="79"/>
      <c r="I39" s="62"/>
      <c r="J39" s="68"/>
    </row>
    <row r="40" spans="1:10" ht="48" customHeight="1" x14ac:dyDescent="0.3">
      <c r="A40" s="20"/>
      <c r="B40" s="80"/>
      <c r="C40" s="62"/>
      <c r="D40" s="62"/>
      <c r="E40" s="62"/>
      <c r="F40" s="62"/>
      <c r="G40" s="53"/>
      <c r="H40" s="79"/>
      <c r="I40" s="62"/>
      <c r="J40" s="68"/>
    </row>
    <row r="41" spans="1:10" ht="48" customHeight="1" x14ac:dyDescent="0.3">
      <c r="A41" s="20"/>
      <c r="B41" s="80"/>
      <c r="C41" s="62"/>
      <c r="D41" s="62"/>
      <c r="E41" s="62"/>
      <c r="F41" s="62"/>
      <c r="G41" s="53"/>
      <c r="H41" s="79"/>
      <c r="I41" s="62"/>
      <c r="J41" s="68"/>
    </row>
    <row r="42" spans="1:10" ht="48" customHeight="1" x14ac:dyDescent="0.3">
      <c r="A42" s="20"/>
      <c r="B42" s="80"/>
      <c r="C42" s="62"/>
      <c r="D42" s="62"/>
      <c r="E42" s="62"/>
      <c r="F42" s="62"/>
      <c r="G42" s="53"/>
      <c r="H42" s="79"/>
      <c r="I42" s="62"/>
      <c r="J42" s="68"/>
    </row>
    <row r="43" spans="1:10" ht="48" customHeight="1" x14ac:dyDescent="0.3">
      <c r="A43" s="20"/>
      <c r="B43" s="80"/>
      <c r="C43" s="62"/>
      <c r="D43" s="62"/>
      <c r="E43" s="62"/>
      <c r="F43" s="62"/>
      <c r="G43" s="53"/>
      <c r="H43" s="79"/>
      <c r="I43" s="62"/>
      <c r="J43" s="68"/>
    </row>
    <row r="44" spans="1:10" ht="48" customHeight="1" x14ac:dyDescent="0.3">
      <c r="A44" s="20"/>
      <c r="B44" s="80"/>
      <c r="C44" s="62"/>
      <c r="D44" s="62"/>
      <c r="E44" s="62"/>
      <c r="F44" s="62"/>
      <c r="G44" s="53"/>
      <c r="H44" s="79"/>
      <c r="I44" s="62"/>
      <c r="J44" s="68"/>
    </row>
    <row r="45" spans="1:10" ht="48" customHeight="1" x14ac:dyDescent="0.3">
      <c r="A45" s="20"/>
      <c r="B45" s="80"/>
      <c r="C45" s="62"/>
      <c r="D45" s="62"/>
      <c r="E45" s="62"/>
      <c r="F45" s="62"/>
      <c r="G45" s="53"/>
      <c r="H45" s="79"/>
      <c r="I45" s="62"/>
      <c r="J45" s="68"/>
    </row>
    <row r="46" spans="1:10" ht="49.2" customHeight="1" thickBot="1" x14ac:dyDescent="0.35">
      <c r="A46" s="21"/>
      <c r="B46" s="84"/>
      <c r="C46" s="70"/>
      <c r="D46" s="70"/>
      <c r="E46" s="70"/>
      <c r="F46" s="70"/>
      <c r="G46" s="71"/>
      <c r="H46" s="85"/>
      <c r="I46" s="86"/>
      <c r="J46" s="87"/>
    </row>
    <row r="48" spans="1:10" ht="102" customHeight="1" x14ac:dyDescent="0.3">
      <c r="A48" s="83" t="s">
        <v>243</v>
      </c>
      <c r="B48" s="45"/>
      <c r="C48" s="45"/>
      <c r="D48" s="45"/>
      <c r="E48" s="45"/>
      <c r="F48" s="45"/>
      <c r="G48" s="45"/>
      <c r="H48" s="45"/>
      <c r="I48" s="45"/>
      <c r="J48" s="45"/>
    </row>
    <row r="51" spans="1:10" x14ac:dyDescent="0.3">
      <c r="A51" s="88" t="s">
        <v>244</v>
      </c>
      <c r="B51" s="45"/>
      <c r="C51" s="45"/>
      <c r="D51" s="45"/>
      <c r="E51" s="74"/>
      <c r="F51" s="45"/>
      <c r="G51" s="45"/>
      <c r="H51" s="45"/>
      <c r="I51" s="45"/>
      <c r="J51" s="45"/>
    </row>
    <row r="53" spans="1:10" x14ac:dyDescent="0.3">
      <c r="A53" s="88" t="s">
        <v>245</v>
      </c>
      <c r="B53" s="45"/>
      <c r="C53" s="45"/>
      <c r="D53" s="45"/>
      <c r="E53" s="74"/>
      <c r="F53" s="45"/>
      <c r="G53" s="45"/>
      <c r="H53" s="45"/>
      <c r="I53" s="45"/>
      <c r="J53" s="45"/>
    </row>
    <row r="100" spans="1:1" ht="15.6" x14ac:dyDescent="0.3">
      <c r="A100" t="s">
        <v>246</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FZJ6XTJY6WQ3-1352427771-482432</_dlc_DocId>
    <_dlc_DocIdUrl xmlns="f401bc6b-16ae-4eec-874e-4b24bc321f82">
      <Url>https://bbraun.sharepoint.com/sites/bbraun_eis_ltmedical/_layouts/15/DocIdRedir.aspx?ID=FZJ6XTJY6WQ3-1352427771-482432</Url>
      <Description>FZJ6XTJY6WQ3-1352427771-482432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cc611ce683b6f64e79f59f08d5653ba0">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c240df5051ab6f9507dbb4e093de6476"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0FA6C-88DA-4275-BD7B-864A3D879761}">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C69AF8BA-073A-44A4-AC76-1FC124D07BDB}">
  <ds:schemaRefs>
    <ds:schemaRef ds:uri="http://schemas.microsoft.com/sharepoint/v3/contenttype/forms"/>
  </ds:schemaRefs>
</ds:datastoreItem>
</file>

<file path=customXml/itemProps3.xml><?xml version="1.0" encoding="utf-8"?>
<ds:datastoreItem xmlns:ds="http://schemas.openxmlformats.org/officeDocument/2006/customXml" ds:itemID="{A334CF8B-14CA-48D6-8453-8493AA0DEB3F}">
  <ds:schemaRefs>
    <ds:schemaRef ds:uri="http://schemas.microsoft.com/sharepoint/events"/>
  </ds:schemaRefs>
</ds:datastoreItem>
</file>

<file path=customXml/itemProps4.xml><?xml version="1.0" encoding="utf-8"?>
<ds:datastoreItem xmlns:ds="http://schemas.openxmlformats.org/officeDocument/2006/customXml" ds:itemID="{5A286671-5C27-4099-9BF8-CA5C68F2E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2026-01-20T07:20:24Z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2025-10-13T08:13:33Z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613ca2e0-e58d-40bf-b390-b57ecc34b100</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ea0b723d-1375-4a05-a010-0c923fa4379c</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