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valakeviciute\Desktop\2026 02\!NEW\"/>
    </mc:Choice>
  </mc:AlternateContent>
  <xr:revisionPtr revIDLastSave="0" documentId="8_{1A7CD773-D6B7-49A0-B6C5-4171F629160E}" xr6:coauthVersionLast="47" xr6:coauthVersionMax="47" xr10:uidLastSave="{00000000-0000-0000-0000-000000000000}"/>
  <bookViews>
    <workbookView xWindow="7050" yWindow="2235" windowWidth="1986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F37" i="1"/>
  <c r="G63" i="1" s="1"/>
  <c r="G21" i="1"/>
  <c r="F63" i="1" l="1"/>
  <c r="F64" i="1" s="1"/>
  <c r="F65" i="1" s="1"/>
</calcChain>
</file>

<file path=xl/sharedStrings.xml><?xml version="1.0" encoding="utf-8"?>
<sst xmlns="http://schemas.openxmlformats.org/spreadsheetml/2006/main" count="168" uniqueCount="158">
  <si>
    <t>PIRKIMO SĄLYGŲ PRIEDAS "PASIŪLYMO FORMA"</t>
  </si>
  <si>
    <t>VIENKARTINIAI APKLOTŲ RINKINIAI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</si>
  <si>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</si>
  <si>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</si>
  <si>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</si>
  <si>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</si>
  <si>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</si>
  <si>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</si>
  <si>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</si>
  <si>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</si>
  <si>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</si>
  <si>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</si>
  <si>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</si>
  <si>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</si>
  <si>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</si>
  <si>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</si>
  <si>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</si>
  <si>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</si>
  <si>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</si>
  <si>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</si>
  <si>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</si>
  <si>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</si>
  <si>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</si>
  <si>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</si>
  <si>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</si>
  <si>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</si>
  <si>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</si>
  <si>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KELIO SĄNARIO ARTROSKOPIJOS RINKINYS</t>
  </si>
  <si>
    <t>Tiekėjo pasiūlymas:</t>
  </si>
  <si>
    <t>Nr.</t>
  </si>
  <si>
    <t>Pavadinimas</t>
  </si>
  <si>
    <t>Preliminarus kiekis</t>
  </si>
  <si>
    <t>Mato vienetas</t>
  </si>
  <si>
    <t>Kaina be PVM, Eur</t>
  </si>
  <si>
    <t>Suma be PVM, Eur</t>
  </si>
  <si>
    <t>Gamintojas, modelis</t>
  </si>
  <si>
    <t xml:space="preserve">Gamintojo techninės charakteristikos ir atitikimo techniniams reikalavimams patvirtinimas su nuoroda į kartu su pasiūlymu pateikto dokumento puslapį. Pildo tiekėjas </t>
  </si>
  <si>
    <t>1.</t>
  </si>
  <si>
    <t>Kelio sąnario artroskopijos rinkinys</t>
  </si>
  <si>
    <t>1.1.</t>
  </si>
  <si>
    <t>vnt.</t>
  </si>
  <si>
    <t>1.1.1.</t>
  </si>
  <si>
    <t>1. Instrumentavimo staliuko apklotas: 150 x 190cm ±10cm, sustiprintos zonos dydis ne mažesnis nei 70x190 cm – 2 vnt.</t>
  </si>
  <si>
    <t>1.1.2.</t>
  </si>
  <si>
    <t>2. Sustiprintas Mayo stalelio apklotas: 80x145cm ±5cm, absorbuojanti zona ne mažesnė kaip 55 x 85 cm – 1 vnt.</t>
  </si>
  <si>
    <t>1.1.3.</t>
  </si>
  <si>
    <t>3. Lipni operacinė juosta: 9 x 50 cm ±1cm – 2 vnt.</t>
  </si>
  <si>
    <t>1.1.4.</t>
  </si>
  <si>
    <t>4. Popierinis rankšluostukas: ne mažiau kaip 30x20 cm – 2 vnt.</t>
  </si>
  <si>
    <t>1.1.5.</t>
  </si>
  <si>
    <t>5. Kojinė nepralaidi skysčiams: 75 x 35 cm ±5cm – 1 vnt.</t>
  </si>
  <si>
    <t>1.1.6.</t>
  </si>
  <si>
    <t>6. Rankovė kamerai: 13–16 cm x 240 cm ±5 cm, sulankstyta teleskopiškai, perforuotu galiuku, su ne mažiau kaip viena lipnia juostele tvirtinimui – 1 vnt.</t>
  </si>
  <si>
    <t>1.1.7.</t>
  </si>
  <si>
    <t>7. Paciento apklotas T formos - 1 vnt.:</t>
  </si>
  <si>
    <t>1.1.8.</t>
  </si>
  <si>
    <t>Paciento apklotas turi piktogramas, kurios nurodo teisingą apkloto išlankstymo kryptį paciento atžvilgiu.</t>
  </si>
  <si>
    <t>1.1.9.</t>
  </si>
  <si>
    <t>plotis viršuje 290cm ±10cm/ plotis apačioje 220cm ±10cm x ilgis 320cm ±10cm;</t>
  </si>
  <si>
    <t>1.1.10.</t>
  </si>
  <si>
    <t>su elastine 6 cm (±1cm) diametro anga;</t>
  </si>
  <si>
    <t>1.1.11.</t>
  </si>
  <si>
    <t>apklotas turi integruotą skysčių surinkimo maišą su skysčių išleidimo anga, laidų ir vamzdelių laikikliais, ne mažiau 2 vnt.;</t>
  </si>
  <si>
    <t>1.1.12.</t>
  </si>
  <si>
    <t>pagamintas iš ne mažiau dviejų sluoksnių polipropileno arba lygiavertės neaustinės medžiagos, kurios svoris ne mažesnis kaip 55 g/m² ir polietileno arba lygiavertės medžiagos plėvelės;</t>
  </si>
  <si>
    <t>1.1.13.</t>
  </si>
  <si>
    <t>absorbcija ne mažesnė kaip 250%;</t>
  </si>
  <si>
    <t>1.1.14.</t>
  </si>
  <si>
    <t>atsparumas skysčių įsiskverbimui ne mažiau negu 150 cm H₂O;</t>
  </si>
  <si>
    <t>1.1.15.</t>
  </si>
  <si>
    <t>kietųjų dalelių sklaida ne daugiau kaip 1,8 Log₁₀ (pūkų sk.).</t>
  </si>
  <si>
    <t>1.1.16.</t>
  </si>
  <si>
    <t>Rinkinys supakuotas viename steriliame gamykliniame plastiko arba lygiavertis įpakavime.</t>
  </si>
  <si>
    <t>1.1.17.</t>
  </si>
  <si>
    <t>Įpakavimas gerai matomoje vietoje turi turėti etiketę su viduje esančių prekių aprašymu.</t>
  </si>
  <si>
    <t>1.1.18.</t>
  </si>
  <si>
    <t>Etiketėje turi būti: rinkinio sudėtis lietuvių/anglų kalba.</t>
  </si>
  <si>
    <t>1.1.19.</t>
  </si>
  <si>
    <t>Etiketėje turi būti: sterilumo kontrolės sistema (ne mažiau 2 lipdukų su pakuotės sterilumo ir gamybos duomenimis, lipdukai turi atsiklijuoti su galimybe juos vėl priklijuoti į kitą vietą).</t>
  </si>
  <si>
    <t>1.1.20.</t>
  </si>
  <si>
    <t xml:space="preserve">Sterili pakuotė turi atplėšimo kampų žymėjimus ir atidarant plyšta per pakuotės sujungimo vietas. </t>
  </si>
  <si>
    <t>1.1.21.</t>
  </si>
  <si>
    <t>Ant rinkinio turi būti lipdukas-rodyklė, nurodanti išpakavimo kryptį.</t>
  </si>
  <si>
    <t>1.1.22.</t>
  </si>
  <si>
    <t>Lipnios apkloto dalys yra padengtos nealergizuojančiais klijais ir apsaugotos popieriumi arba lygiavertis.</t>
  </si>
  <si>
    <t>1.1.23.</t>
  </si>
  <si>
    <t>Apklotas gerai limpa prie odos ir nereikalauja papildomų judesių, fiksuojant prie paciento odos.</t>
  </si>
  <si>
    <t>1.1.24.</t>
  </si>
  <si>
    <t>Sudėtyje neturi būti latekso.</t>
  </si>
  <si>
    <t>1.1.25.</t>
  </si>
  <si>
    <t>Pakuotė trijų lygių.</t>
  </si>
  <si>
    <t>Suma be PVM</t>
  </si>
  <si>
    <t>Taikomas PVM dydis (%)</t>
  </si>
  <si>
    <t>PVM suma</t>
  </si>
  <si>
    <t>Suma su PVM</t>
  </si>
  <si>
    <t>Dalies biudžetas su PVM: 11661,3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</si>
  <si>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</si>
  <si>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</si>
  <si>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</si>
  <si>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</si>
  <si>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</si>
  <si>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</si>
  <si>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</si>
  <si>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</si>
  <si>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</si>
  <si>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</si>
  <si>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</si>
  <si>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</si>
  <si>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</si>
  <si>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</si>
  <si>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</si>
  <si>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</si>
  <si>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</si>
  <si>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</si>
  <si>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</si>
  <si>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</si>
  <si>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14582-7 2025-11-14 15:12:50</t>
  </si>
  <si>
    <t>Medline International France SAS, 5 rue Charles Lindbergh, 44110 Châteaubriant, France, Arthroscopy Pack, ref. Nr. ES10416CE</t>
  </si>
  <si>
    <t>AmberCell Solutions, UAB</t>
  </si>
  <si>
    <t>Sendvario g. 12, Sudmantai, LT-96327 Klaipėdos raj.</t>
  </si>
  <si>
    <t>LT100006146717</t>
  </si>
  <si>
    <t xml:space="preserve">A.s. LT907044060007684079                   
AB SEB bankas, Banko kodas 70440          </t>
  </si>
  <si>
    <t>Agnė Melenė</t>
  </si>
  <si>
    <t>Klaipėdos raj.</t>
  </si>
  <si>
    <t>-</t>
  </si>
  <si>
    <t>Ne</t>
  </si>
  <si>
    <t>Įgaliojimas</t>
  </si>
  <si>
    <t>1. Instrumentavimo staliuko apklotas: 152 x 190cm, sustiprintos zonos dydis 74x190 cm – 2 vnt. Brošiūra: 1 p.d. Kelio sąnario artroskopijos rinkinys TDS</t>
  </si>
  <si>
    <t>2. Sustiprintas Mayo stalelio apklotas: 80x142cm, absorbuojanti zona 55 x 88 cm – 1 vnt. Brošiūra: 1 p.d. Kelio sąnario artroskopijos rinkinys TDS</t>
  </si>
  <si>
    <t>3. Lipni operacinė juosta: 9 x 50 cm – 2 vnt. Brošiūra: 1 p.d. Kelio sąnario artroskopijos rinkinys TDS</t>
  </si>
  <si>
    <t>4. Popierinis rankšluostukas: 30x20 cm – 2 vnt. Brošiūra: 1 p.d. Kelio sąnario artroskopijos rinkinys TDS</t>
  </si>
  <si>
    <t>5. Kojinė nepralaidi skysčiams: 72 x 36,5 cm – 1 vnt. Brošiūra: 1 p.d. Kelio sąnario artroskopijos rinkinys TDS</t>
  </si>
  <si>
    <t>6. Rankovė kamerai: 13 cm x 240 cm, sulankstyta ant kortelės, perforuotu galiuku, su viena lipnia juostele tvirtinimui – 1 vnt. Brošiūra: 1 p.d. Kelio sąnario artroskopijos rinkinys TDS</t>
  </si>
  <si>
    <t>7. Paciento apklotas T formos - 1 vnt.: Brošiūra: 1 p.d. Kelio sąnario artroskopijos rinkinys TDS</t>
  </si>
  <si>
    <t>Paciento apklotas turi piktogramas, kurios nurodo teisingą apkloto išlankstymo kryptį paciento atžvilgiu. Brošiūra: Letter of Declaration</t>
  </si>
  <si>
    <t>plotis viršuje 290cm / plotis apačioje 221cm x ilgis 322cm;  Brošiūra: 1 p.d. Kelio sąnario artroskopijos rinkinys TDS</t>
  </si>
  <si>
    <t>su elastine 5 cm diametro anga; Brošiūra: 1 p.d. Kelio sąnario artroskopijos rinkinys TDS</t>
  </si>
  <si>
    <t>apklotas turi integruotą skysčių surinkimo maišą su skysčių išleidimo anga, laidų ir vamzdelių laikikliais, 2 vnt.; Brošiūra: 1 p.d. Kelio sąnario artroskopijos rinkinys TDS</t>
  </si>
  <si>
    <t>pagamintas iš dviejų sluoksnių polipropileno neaustinės medžiagos, kurios svoris 58 g/m² ir polietileno plėvelės; Brošiūra: 1 p.d. Kelio sąnario artroskopijos rinkinys MDS</t>
  </si>
  <si>
    <t>absorbcija 250%; Brošiūra: 1 p.d. Kelio sąnario artroskopijos rinkinys MDS</t>
  </si>
  <si>
    <t>atsparumas skysčių įsiskverbimui 178 cm H₂O; Brošiūra: 1 p.d. Kelio sąnario artroskopijos rinkinys MDS</t>
  </si>
  <si>
    <t>kietųjų dalelių sklaida 1,7 Log₁₀ (pūkų sk.). Brošiūra: 1 p.d. Kelio sąnario artroskopijos rinkinys MDS</t>
  </si>
  <si>
    <t>Rinkinys supakuotas viename steriliame gamykliniame plastiko įpakavime. Brošiūra: Letter of Declaration</t>
  </si>
  <si>
    <t>Įpakavimas gerai matomoje vietoje turi etiketę su viduje esančių prekių aprašymu. Brošiūra: Letter of Declaration</t>
  </si>
  <si>
    <t>Etiketėje yra: rinkinio sudėtis anglų kalba. Brošiūra: Letter of Declaration</t>
  </si>
  <si>
    <t>Etiketėje yra: sterilumo kontrolės sistema (2 lipdukų su pakuotės sterilumo ir gamybos duomenimis, lipdukai atsiklijuoja su galimybe juos vėl priklijuoti į kitą vietą). Brošiūra: Letter of Declaration</t>
  </si>
  <si>
    <t>Sterili pakuotė turi atplėšimo kampų žymėjimus ir atidarant plyšta per pakuotės sujungimo vietas. Brošiūra: Letter of Declaration</t>
  </si>
  <si>
    <t>Ant rinkinio yra lipdukas-rodyklė, nurodanti išpakavimo kryptį. Brošiūra: Letter of Declaration</t>
  </si>
  <si>
    <t>Lipnios apkloto dalys yra padengtos nealergizuojančiais klijais ir apsaugotos popieriumi. Brošiūra: 1 p.d. Kelio sąnario artroskopijos rinkinys TDS</t>
  </si>
  <si>
    <t>Apklotas gerai limpa prie odos ir nereikalauja papildomų judesių, fiksuojant prie paciento odos. Brošiūra: Letter of Declaration</t>
  </si>
  <si>
    <t>Sudėtyje nėra latekso. Brošiūra: 1 p.d. Kelio sąnario artroskopijos rinkinys TDS</t>
  </si>
  <si>
    <t>Pakuotė trijų lygių.  Brošiūra: Letter of Declaration</t>
  </si>
  <si>
    <t>Pasiūlymas</t>
  </si>
  <si>
    <t>Dokumentai faile "Katalogai ir CE"</t>
  </si>
  <si>
    <t>Įgaliotas asmuo</t>
  </si>
  <si>
    <t>1.1._priedas_Pasiūlymas ir techninė specifikacija</t>
  </si>
  <si>
    <t>2025.11.27</t>
  </si>
  <si>
    <t>ACS-20251127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</si>
</sst>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2" fillId="4" borderId="23" xfId="0" applyFont="1" applyFill="1" applyBorder="1" applyAlignment="1">
      <alignment vertical="top"/>
    </xf>
    <xf numFmtId="0" fontId="3" fillId="4" borderId="23" xfId="0" applyFont="1" applyFill="1" applyBorder="1" applyAlignment="1">
      <alignment vertical="top" wrapText="1"/>
    </xf>
    <xf numFmtId="0" fontId="2" fillId="6" borderId="23" xfId="0" applyFont="1" applyFill="1" applyBorder="1" applyAlignment="1" applyProtection="1">
      <alignment horizontal="center" wrapText="1"/>
      <protection locked="0"/>
    </xf>
    <xf numFmtId="0" fontId="1" fillId="4" borderId="23" xfId="0" applyFont="1" applyFill="1" applyBorder="1"/>
    <xf numFmtId="0" fontId="2" fillId="2" borderId="0" xfId="0" applyFont="1" applyFill="1"/>
    <xf numFmtId="0" fontId="2"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6" borderId="1" xfId="0" quotePrefix="1"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5"/>
  <sheetViews>
    <sheetView tabSelected="1" topLeftCell="A16" workbookViewId="0">
      <selection activeCell="C20" sqref="C19: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156</v>
      </c>
    </row>
    <row r="9" spans="1:6" x14ac:dyDescent="0.25">
      <c r="A9" s="4" t="s">
        <v>5</v>
      </c>
      <c r="B9" s="13" t="s">
        <v>157</v>
      </c>
    </row>
    <row r="10" spans="1:6" x14ac:dyDescent="0.25">
      <c r="A10" s="4" t="s">
        <v>6</v>
      </c>
      <c r="B10" s="13" t="s">
        <v>123</v>
      </c>
    </row>
    <row r="12" spans="1:6" ht="15.75" x14ac:dyDescent="0.25">
      <c r="A12" s="38" t="s">
        <v>7</v>
      </c>
      <c r="B12" s="39"/>
      <c r="C12" s="31" t="s">
        <v>118</v>
      </c>
      <c r="D12" s="32"/>
      <c r="E12" s="32"/>
      <c r="F12" s="33"/>
    </row>
    <row r="13" spans="1:6" ht="16.149999999999999" customHeight="1" x14ac:dyDescent="0.25">
      <c r="A13" s="43" t="s">
        <v>8</v>
      </c>
      <c r="B13" s="36"/>
      <c r="C13" s="31">
        <v>302591590</v>
      </c>
      <c r="D13" s="32"/>
      <c r="E13" s="32"/>
      <c r="F13" s="33"/>
    </row>
    <row r="14" spans="1:6" ht="16.149999999999999" customHeight="1" x14ac:dyDescent="0.25">
      <c r="A14" s="43" t="s">
        <v>9</v>
      </c>
      <c r="B14" s="36"/>
      <c r="C14" s="31" t="s">
        <v>119</v>
      </c>
      <c r="D14" s="32"/>
      <c r="E14" s="32"/>
      <c r="F14" s="33"/>
    </row>
    <row r="15" spans="1:6" ht="16.149999999999999" customHeight="1" x14ac:dyDescent="0.25">
      <c r="A15" s="38" t="s">
        <v>10</v>
      </c>
      <c r="B15" s="39"/>
      <c r="C15" s="31" t="s">
        <v>120</v>
      </c>
      <c r="D15" s="32"/>
      <c r="E15" s="32"/>
      <c r="F15" s="33"/>
    </row>
    <row r="16" spans="1:6" ht="63" customHeight="1" x14ac:dyDescent="0.25">
      <c r="A16" s="35" t="s">
        <v>11</v>
      </c>
      <c r="B16" s="36"/>
      <c r="C16" s="31" t="s">
        <v>121</v>
      </c>
      <c r="D16" s="32"/>
      <c r="E16" s="32"/>
      <c r="F16" s="33"/>
    </row>
    <row r="17" spans="1:7" ht="16.149999999999999" customHeight="1" x14ac:dyDescent="0.25">
      <c r="A17" s="38" t="s">
        <v>12</v>
      </c>
      <c r="B17" s="39"/>
      <c r="C17" s="31"/>
      <c r="D17" s="32"/>
      <c r="E17" s="32"/>
      <c r="F17" s="33"/>
    </row>
    <row r="18" spans="1:7" ht="16.149999999999999" customHeight="1" x14ac:dyDescent="0.25">
      <c r="A18" s="38" t="s">
        <v>13</v>
      </c>
      <c r="B18" s="39"/>
      <c r="C18" s="34"/>
      <c r="D18" s="32"/>
      <c r="E18" s="32"/>
      <c r="F18" s="33"/>
    </row>
    <row r="19" spans="1:7" ht="48" customHeight="1" x14ac:dyDescent="0.25">
      <c r="A19" s="38" t="s">
        <v>14</v>
      </c>
      <c r="B19" s="39"/>
      <c r="C19" s="31"/>
      <c r="D19" s="32"/>
      <c r="E19" s="32"/>
      <c r="F19" s="33"/>
    </row>
    <row r="20" spans="1:7" ht="55.15" customHeight="1" x14ac:dyDescent="0.25">
      <c r="A20" s="38" t="s">
        <v>15</v>
      </c>
      <c r="B20" s="39"/>
      <c r="C20" s="31"/>
      <c r="D20" s="32"/>
      <c r="E20" s="32"/>
      <c r="F20" s="33"/>
    </row>
    <row r="21" spans="1:7" ht="70.900000000000006" customHeight="1" x14ac:dyDescent="0.25">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1.9" customHeight="1" x14ac:dyDescent="0.25">
      <c r="A28" s="42"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105" x14ac:dyDescent="0.25">
      <c r="A35" s="16" t="s">
        <v>29</v>
      </c>
      <c r="B35" s="16" t="s">
        <v>30</v>
      </c>
      <c r="C35" s="16" t="s">
        <v>31</v>
      </c>
      <c r="D35" s="16" t="s">
        <v>32</v>
      </c>
      <c r="E35" s="16" t="s">
        <v>33</v>
      </c>
      <c r="F35" s="16" t="s">
        <v>34</v>
      </c>
      <c r="G35" s="16" t="s">
        <v>35</v>
      </c>
      <c r="H35" s="27" t="s">
        <v>36</v>
      </c>
    </row>
    <row r="36" spans="1:8" x14ac:dyDescent="0.25">
      <c r="A36" s="16" t="s">
        <v>37</v>
      </c>
      <c r="B36" s="16" t="s">
        <v>38</v>
      </c>
      <c r="C36" s="17"/>
      <c r="D36" s="17"/>
      <c r="E36" s="17"/>
      <c r="F36" s="17"/>
      <c r="G36" s="17"/>
      <c r="H36" s="17"/>
    </row>
    <row r="37" spans="1:8" x14ac:dyDescent="0.25">
      <c r="A37" s="17" t="s">
        <v>39</v>
      </c>
      <c r="B37" s="29" t="s">
        <v>38</v>
      </c>
      <c r="C37" s="17">
        <v>600</v>
      </c>
      <c r="D37" s="17" t="s">
        <v>40</v>
      </c>
      <c r="E37" s="18">
        <v>18.510000000000002</v>
      </c>
      <c r="F37" s="17">
        <f>IF(ISBLANK(E37),"", PRODUCT(C37,E37))</f>
        <v>11106.000000000002</v>
      </c>
      <c r="G37" s="19" t="s">
        <v>117</v>
      </c>
      <c r="H37" s="17"/>
    </row>
    <row r="38" spans="1:8" ht="90" x14ac:dyDescent="0.25">
      <c r="A38" s="26" t="s">
        <v>41</v>
      </c>
      <c r="B38" s="25" t="s">
        <v>42</v>
      </c>
      <c r="C38" s="17"/>
      <c r="D38" s="17"/>
      <c r="E38" s="17"/>
      <c r="F38" s="17"/>
      <c r="G38" s="17"/>
      <c r="H38" s="28" t="s">
        <v>127</v>
      </c>
    </row>
    <row r="39" spans="1:8" ht="90" x14ac:dyDescent="0.25">
      <c r="A39" s="26" t="s">
        <v>43</v>
      </c>
      <c r="B39" s="25" t="s">
        <v>44</v>
      </c>
      <c r="C39" s="17"/>
      <c r="D39" s="17"/>
      <c r="E39" s="17"/>
      <c r="F39" s="17"/>
      <c r="G39" s="17"/>
      <c r="H39" s="28" t="s">
        <v>128</v>
      </c>
    </row>
    <row r="40" spans="1:8" ht="60" x14ac:dyDescent="0.25">
      <c r="A40" s="17" t="s">
        <v>45</v>
      </c>
      <c r="B40" s="17" t="s">
        <v>46</v>
      </c>
      <c r="C40" s="17"/>
      <c r="D40" s="17"/>
      <c r="E40" s="17"/>
      <c r="F40" s="17"/>
      <c r="G40" s="17"/>
      <c r="H40" s="28" t="s">
        <v>129</v>
      </c>
    </row>
    <row r="41" spans="1:8" ht="60" x14ac:dyDescent="0.25">
      <c r="A41" s="17" t="s">
        <v>47</v>
      </c>
      <c r="B41" s="17" t="s">
        <v>48</v>
      </c>
      <c r="C41" s="17"/>
      <c r="D41" s="17"/>
      <c r="E41" s="17"/>
      <c r="F41" s="17"/>
      <c r="G41" s="17"/>
      <c r="H41" s="28" t="s">
        <v>130</v>
      </c>
    </row>
    <row r="42" spans="1:8" ht="60" x14ac:dyDescent="0.25">
      <c r="A42" s="17" t="s">
        <v>49</v>
      </c>
      <c r="B42" s="17" t="s">
        <v>50</v>
      </c>
      <c r="C42" s="17"/>
      <c r="D42" s="17"/>
      <c r="E42" s="17"/>
      <c r="F42" s="17"/>
      <c r="G42" s="17"/>
      <c r="H42" s="28" t="s">
        <v>131</v>
      </c>
    </row>
    <row r="43" spans="1:8" ht="105" x14ac:dyDescent="0.25">
      <c r="A43" s="26" t="s">
        <v>51</v>
      </c>
      <c r="B43" s="25" t="s">
        <v>52</v>
      </c>
      <c r="C43" s="17"/>
      <c r="D43" s="17"/>
      <c r="E43" s="17"/>
      <c r="F43" s="17"/>
      <c r="G43" s="17"/>
      <c r="H43" s="28" t="s">
        <v>132</v>
      </c>
    </row>
    <row r="44" spans="1:8" ht="60" x14ac:dyDescent="0.25">
      <c r="A44" s="17" t="s">
        <v>53</v>
      </c>
      <c r="B44" s="17" t="s">
        <v>54</v>
      </c>
      <c r="C44" s="17"/>
      <c r="D44" s="17"/>
      <c r="E44" s="17"/>
      <c r="F44" s="17"/>
      <c r="G44" s="17"/>
      <c r="H44" s="28" t="s">
        <v>133</v>
      </c>
    </row>
    <row r="45" spans="1:8" ht="75" x14ac:dyDescent="0.25">
      <c r="A45" s="26" t="s">
        <v>55</v>
      </c>
      <c r="B45" s="25" t="s">
        <v>56</v>
      </c>
      <c r="C45" s="17"/>
      <c r="D45" s="17"/>
      <c r="E45" s="17"/>
      <c r="F45" s="17"/>
      <c r="G45" s="17"/>
      <c r="H45" s="28" t="s">
        <v>134</v>
      </c>
    </row>
    <row r="46" spans="1:8" ht="60" x14ac:dyDescent="0.25">
      <c r="A46" s="17" t="s">
        <v>57</v>
      </c>
      <c r="B46" s="17" t="s">
        <v>58</v>
      </c>
      <c r="C46" s="17"/>
      <c r="D46" s="17"/>
      <c r="E46" s="17"/>
      <c r="F46" s="17"/>
      <c r="G46" s="17"/>
      <c r="H46" s="28" t="s">
        <v>135</v>
      </c>
    </row>
    <row r="47" spans="1:8" ht="45" x14ac:dyDescent="0.25">
      <c r="A47" s="17" t="s">
        <v>59</v>
      </c>
      <c r="B47" s="17" t="s">
        <v>60</v>
      </c>
      <c r="C47" s="17"/>
      <c r="D47" s="17"/>
      <c r="E47" s="17"/>
      <c r="F47" s="17"/>
      <c r="G47" s="17"/>
      <c r="H47" s="28" t="s">
        <v>136</v>
      </c>
    </row>
    <row r="48" spans="1:8" ht="90" x14ac:dyDescent="0.25">
      <c r="A48" s="26" t="s">
        <v>61</v>
      </c>
      <c r="B48" s="25" t="s">
        <v>62</v>
      </c>
      <c r="C48" s="17"/>
      <c r="D48" s="17"/>
      <c r="E48" s="17"/>
      <c r="F48" s="17"/>
      <c r="G48" s="17"/>
      <c r="H48" s="28" t="s">
        <v>137</v>
      </c>
    </row>
    <row r="49" spans="1:8" ht="90" x14ac:dyDescent="0.25">
      <c r="A49" s="26" t="s">
        <v>63</v>
      </c>
      <c r="B49" s="25" t="s">
        <v>64</v>
      </c>
      <c r="C49" s="17"/>
      <c r="D49" s="17"/>
      <c r="E49" s="17"/>
      <c r="F49" s="17"/>
      <c r="G49" s="17"/>
      <c r="H49" s="28" t="s">
        <v>138</v>
      </c>
    </row>
    <row r="50" spans="1:8" ht="45" x14ac:dyDescent="0.25">
      <c r="A50" s="17" t="s">
        <v>65</v>
      </c>
      <c r="B50" s="17" t="s">
        <v>66</v>
      </c>
      <c r="C50" s="17"/>
      <c r="D50" s="17"/>
      <c r="E50" s="17"/>
      <c r="F50" s="17"/>
      <c r="G50" s="17"/>
      <c r="H50" s="28" t="s">
        <v>139</v>
      </c>
    </row>
    <row r="51" spans="1:8" ht="60" x14ac:dyDescent="0.25">
      <c r="A51" s="17" t="s">
        <v>67</v>
      </c>
      <c r="B51" s="17" t="s">
        <v>68</v>
      </c>
      <c r="C51" s="17"/>
      <c r="D51" s="17"/>
      <c r="E51" s="17"/>
      <c r="F51" s="17"/>
      <c r="G51" s="17"/>
      <c r="H51" s="28" t="s">
        <v>140</v>
      </c>
    </row>
    <row r="52" spans="1:8" ht="60" x14ac:dyDescent="0.25">
      <c r="A52" s="17" t="s">
        <v>69</v>
      </c>
      <c r="B52" s="17" t="s">
        <v>70</v>
      </c>
      <c r="C52" s="17"/>
      <c r="D52" s="17"/>
      <c r="E52" s="17"/>
      <c r="F52" s="17"/>
      <c r="G52" s="17"/>
      <c r="H52" s="28" t="s">
        <v>141</v>
      </c>
    </row>
    <row r="53" spans="1:8" ht="60" x14ac:dyDescent="0.25">
      <c r="A53" s="17" t="s">
        <v>71</v>
      </c>
      <c r="B53" s="17" t="s">
        <v>72</v>
      </c>
      <c r="C53" s="17"/>
      <c r="D53" s="17"/>
      <c r="E53" s="17"/>
      <c r="F53" s="17"/>
      <c r="G53" s="17"/>
      <c r="H53" s="28" t="s">
        <v>142</v>
      </c>
    </row>
    <row r="54" spans="1:8" ht="60" x14ac:dyDescent="0.25">
      <c r="A54" s="17" t="s">
        <v>73</v>
      </c>
      <c r="B54" s="17" t="s">
        <v>74</v>
      </c>
      <c r="C54" s="17"/>
      <c r="D54" s="17"/>
      <c r="E54" s="17"/>
      <c r="F54" s="17"/>
      <c r="G54" s="17"/>
      <c r="H54" s="28" t="s">
        <v>143</v>
      </c>
    </row>
    <row r="55" spans="1:8" ht="45" x14ac:dyDescent="0.25">
      <c r="A55" s="17" t="s">
        <v>75</v>
      </c>
      <c r="B55" s="17" t="s">
        <v>76</v>
      </c>
      <c r="C55" s="17"/>
      <c r="D55" s="17"/>
      <c r="E55" s="17"/>
      <c r="F55" s="17"/>
      <c r="G55" s="17"/>
      <c r="H55" s="28" t="s">
        <v>144</v>
      </c>
    </row>
    <row r="56" spans="1:8" ht="105" x14ac:dyDescent="0.25">
      <c r="A56" s="26" t="s">
        <v>77</v>
      </c>
      <c r="B56" s="25" t="s">
        <v>78</v>
      </c>
      <c r="C56" s="17"/>
      <c r="D56" s="17"/>
      <c r="E56" s="17"/>
      <c r="F56" s="17"/>
      <c r="G56" s="17"/>
      <c r="H56" s="28" t="s">
        <v>145</v>
      </c>
    </row>
    <row r="57" spans="1:8" ht="75" x14ac:dyDescent="0.25">
      <c r="A57" s="17" t="s">
        <v>79</v>
      </c>
      <c r="B57" s="17" t="s">
        <v>80</v>
      </c>
      <c r="C57" s="17"/>
      <c r="D57" s="17"/>
      <c r="E57" s="17"/>
      <c r="F57" s="17"/>
      <c r="G57" s="17"/>
      <c r="H57" s="28" t="s">
        <v>146</v>
      </c>
    </row>
    <row r="58" spans="1:8" ht="60" x14ac:dyDescent="0.25">
      <c r="A58" s="17" t="s">
        <v>81</v>
      </c>
      <c r="B58" s="17" t="s">
        <v>82</v>
      </c>
      <c r="C58" s="17"/>
      <c r="D58" s="17"/>
      <c r="E58" s="17"/>
      <c r="F58" s="17"/>
      <c r="G58" s="17"/>
      <c r="H58" s="28" t="s">
        <v>147</v>
      </c>
    </row>
    <row r="59" spans="1:8" ht="27" customHeight="1" x14ac:dyDescent="0.25">
      <c r="A59" s="26" t="s">
        <v>83</v>
      </c>
      <c r="B59" s="25" t="s">
        <v>84</v>
      </c>
      <c r="C59" s="17"/>
      <c r="D59" s="17"/>
      <c r="E59" s="17"/>
      <c r="F59" s="17"/>
      <c r="G59" s="17"/>
      <c r="H59" s="28" t="s">
        <v>148</v>
      </c>
    </row>
    <row r="60" spans="1:8" ht="60" x14ac:dyDescent="0.25">
      <c r="A60" s="17" t="s">
        <v>85</v>
      </c>
      <c r="B60" s="17" t="s">
        <v>86</v>
      </c>
      <c r="C60" s="17"/>
      <c r="D60" s="17"/>
      <c r="E60" s="17"/>
      <c r="F60" s="17"/>
      <c r="G60" s="17"/>
      <c r="H60" s="28" t="s">
        <v>149</v>
      </c>
    </row>
    <row r="61" spans="1:8" ht="45" x14ac:dyDescent="0.25">
      <c r="A61" s="17" t="s">
        <v>87</v>
      </c>
      <c r="B61" s="17" t="s">
        <v>88</v>
      </c>
      <c r="C61" s="17"/>
      <c r="D61" s="17"/>
      <c r="E61" s="17"/>
      <c r="F61" s="17"/>
      <c r="G61" s="17"/>
      <c r="H61" s="28" t="s">
        <v>150</v>
      </c>
    </row>
    <row r="62" spans="1:8" ht="30" x14ac:dyDescent="0.25">
      <c r="A62" s="17" t="s">
        <v>89</v>
      </c>
      <c r="B62" s="17" t="s">
        <v>90</v>
      </c>
      <c r="C62" s="17"/>
      <c r="D62" s="17"/>
      <c r="E62" s="17"/>
      <c r="F62" s="17"/>
      <c r="G62" s="17"/>
      <c r="H62" s="28" t="s">
        <v>151</v>
      </c>
    </row>
    <row r="63" spans="1:8" x14ac:dyDescent="0.25">
      <c r="E63" s="16" t="s">
        <v>91</v>
      </c>
      <c r="F63" s="16">
        <f>IF((COUNT(C37:C62)&lt;&gt;COUNT(F37:F62)),"", ROUND(SUM(F37:F62),2))</f>
        <v>11106</v>
      </c>
      <c r="G63" s="14" t="str">
        <f>IF((COUNT(C37:C62)&lt;&gt;COUNT(F37:F62)),"Neužpildytos visų objektų kainos", "")</f>
        <v/>
      </c>
    </row>
    <row r="64" spans="1:8" x14ac:dyDescent="0.25">
      <c r="C64" s="16" t="s">
        <v>92</v>
      </c>
      <c r="D64" s="19">
        <v>5</v>
      </c>
      <c r="E64" s="16" t="s">
        <v>93</v>
      </c>
      <c r="F64" s="16">
        <f>IF(OR(F63="",D64=""),"", ROUND(PRODUCT(D64,F63)/100,2))</f>
        <v>555.29999999999995</v>
      </c>
      <c r="G64" s="14" t="str">
        <f>IF(D64="", "Nurodykite taikomą PVM dydį", "")</f>
        <v/>
      </c>
    </row>
    <row r="65" spans="5:7" x14ac:dyDescent="0.25">
      <c r="E65" s="16" t="s">
        <v>94</v>
      </c>
      <c r="F65" s="16">
        <f>IF(ISBLANK(F64), "", ROUND(SUM(F63:F64),2))</f>
        <v>11661.3</v>
      </c>
      <c r="G65" s="14" t="s">
        <v>95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9" workbookViewId="0">
      <selection activeCell="H42" sqref="H42:J42"/>
    </sheetView>
  </sheetViews>
  <sheetFormatPr defaultColWidth="10.75" defaultRowHeight="15" x14ac:dyDescent="0.25"/>
  <cols>
    <col min="1" max="1" width="13.75" style="1" customWidth="1"/>
    <col min="2" max="2" width="10.75" style="1" customWidth="1"/>
    <col min="3" max="16384" width="10.75" style="1"/>
  </cols>
  <sheetData>
    <row r="2" spans="1:11" x14ac:dyDescent="0.25">
      <c r="A2" s="75" t="s">
        <v>96</v>
      </c>
      <c r="B2" s="30"/>
      <c r="C2" s="30"/>
      <c r="D2" s="30"/>
      <c r="E2" s="30"/>
      <c r="F2" s="30"/>
      <c r="G2" s="30"/>
      <c r="H2" s="30"/>
      <c r="I2" s="30"/>
      <c r="J2" s="30"/>
      <c r="K2" s="30"/>
    </row>
    <row r="3" spans="1:11" x14ac:dyDescent="0.25">
      <c r="A3" s="30"/>
      <c r="B3" s="30"/>
      <c r="C3" s="30"/>
      <c r="D3" s="30"/>
      <c r="E3" s="30"/>
      <c r="F3" s="30"/>
      <c r="G3" s="30"/>
      <c r="H3" s="30"/>
      <c r="I3" s="30"/>
      <c r="J3" s="30"/>
      <c r="K3" s="30"/>
    </row>
    <row r="4" spans="1:11" ht="16.149999999999999" customHeight="1" thickBot="1" x14ac:dyDescent="0.3">
      <c r="A4" s="7"/>
      <c r="B4" s="7"/>
      <c r="C4" s="7"/>
      <c r="D4" s="7"/>
      <c r="E4" s="7"/>
      <c r="F4" s="7"/>
      <c r="G4" s="7"/>
      <c r="H4" s="7"/>
      <c r="I4" s="7"/>
      <c r="J4" s="7"/>
    </row>
    <row r="5" spans="1:11" ht="48" customHeight="1" x14ac:dyDescent="0.25">
      <c r="A5" s="57" t="s">
        <v>97</v>
      </c>
      <c r="B5" s="56"/>
      <c r="C5" s="54" t="s">
        <v>98</v>
      </c>
      <c r="D5" s="55"/>
      <c r="E5" s="56"/>
      <c r="F5" s="54" t="s">
        <v>99</v>
      </c>
      <c r="G5" s="55"/>
      <c r="H5" s="56"/>
      <c r="I5" s="54" t="s">
        <v>100</v>
      </c>
      <c r="J5" s="56"/>
      <c r="K5" s="9" t="s">
        <v>101</v>
      </c>
    </row>
    <row r="6" spans="1:11" ht="49.15" customHeight="1" x14ac:dyDescent="0.25">
      <c r="A6" s="50"/>
      <c r="B6" s="39"/>
      <c r="C6" s="48"/>
      <c r="D6" s="49"/>
      <c r="E6" s="39"/>
      <c r="F6" s="48"/>
      <c r="G6" s="49"/>
      <c r="H6" s="39"/>
      <c r="I6" s="48"/>
      <c r="J6" s="39"/>
      <c r="K6" s="20"/>
    </row>
    <row r="7" spans="1:11" ht="49.15" customHeight="1" x14ac:dyDescent="0.25">
      <c r="A7" s="50"/>
      <c r="B7" s="39"/>
      <c r="C7" s="48"/>
      <c r="D7" s="49"/>
      <c r="E7" s="39"/>
      <c r="F7" s="48"/>
      <c r="G7" s="49"/>
      <c r="H7" s="39"/>
      <c r="I7" s="48"/>
      <c r="J7" s="39"/>
      <c r="K7" s="20"/>
    </row>
    <row r="8" spans="1:11" ht="49.15" customHeight="1" x14ac:dyDescent="0.25">
      <c r="A8" s="50"/>
      <c r="B8" s="39"/>
      <c r="C8" s="48"/>
      <c r="D8" s="49"/>
      <c r="E8" s="39"/>
      <c r="F8" s="48"/>
      <c r="G8" s="49"/>
      <c r="H8" s="39"/>
      <c r="I8" s="48"/>
      <c r="J8" s="39"/>
      <c r="K8" s="20"/>
    </row>
    <row r="9" spans="1:11" ht="49.15" customHeight="1" x14ac:dyDescent="0.25">
      <c r="A9" s="50"/>
      <c r="B9" s="39"/>
      <c r="C9" s="48"/>
      <c r="D9" s="49"/>
      <c r="E9" s="39"/>
      <c r="F9" s="48"/>
      <c r="G9" s="49"/>
      <c r="H9" s="39"/>
      <c r="I9" s="48"/>
      <c r="J9" s="39"/>
      <c r="K9" s="20"/>
    </row>
    <row r="10" spans="1:11" ht="49.15" customHeight="1" x14ac:dyDescent="0.25">
      <c r="A10" s="50"/>
      <c r="B10" s="39"/>
      <c r="C10" s="48"/>
      <c r="D10" s="49"/>
      <c r="E10" s="39"/>
      <c r="F10" s="48"/>
      <c r="G10" s="49"/>
      <c r="H10" s="39"/>
      <c r="I10" s="48"/>
      <c r="J10" s="39"/>
      <c r="K10" s="20"/>
    </row>
    <row r="11" spans="1:11" ht="49.15" customHeight="1" x14ac:dyDescent="0.25">
      <c r="A11" s="50"/>
      <c r="B11" s="39"/>
      <c r="C11" s="48"/>
      <c r="D11" s="49"/>
      <c r="E11" s="39"/>
      <c r="F11" s="48"/>
      <c r="G11" s="49"/>
      <c r="H11" s="39"/>
      <c r="I11" s="48"/>
      <c r="J11" s="39"/>
      <c r="K11" s="20"/>
    </row>
    <row r="12" spans="1:11" ht="49.15" customHeight="1" x14ac:dyDescent="0.25">
      <c r="A12" s="50"/>
      <c r="B12" s="39"/>
      <c r="C12" s="48"/>
      <c r="D12" s="49"/>
      <c r="E12" s="39"/>
      <c r="F12" s="48"/>
      <c r="G12" s="49"/>
      <c r="H12" s="39"/>
      <c r="I12" s="48"/>
      <c r="J12" s="39"/>
      <c r="K12" s="20"/>
    </row>
    <row r="13" spans="1:11" ht="49.15" customHeight="1" x14ac:dyDescent="0.25">
      <c r="A13" s="50"/>
      <c r="B13" s="39"/>
      <c r="C13" s="48"/>
      <c r="D13" s="49"/>
      <c r="E13" s="39"/>
      <c r="F13" s="48"/>
      <c r="G13" s="49"/>
      <c r="H13" s="39"/>
      <c r="I13" s="48"/>
      <c r="J13" s="39"/>
      <c r="K13" s="20"/>
    </row>
    <row r="14" spans="1:11" ht="49.15" customHeight="1" x14ac:dyDescent="0.25">
      <c r="A14" s="50"/>
      <c r="B14" s="39"/>
      <c r="C14" s="48"/>
      <c r="D14" s="49"/>
      <c r="E14" s="39"/>
      <c r="F14" s="48"/>
      <c r="G14" s="49"/>
      <c r="H14" s="39"/>
      <c r="I14" s="48"/>
      <c r="J14" s="39"/>
      <c r="K14" s="20"/>
    </row>
    <row r="15" spans="1:11" ht="48" customHeight="1" thickBot="1" x14ac:dyDescent="0.3">
      <c r="A15" s="63"/>
      <c r="B15" s="53"/>
      <c r="C15" s="51"/>
      <c r="D15" s="52"/>
      <c r="E15" s="53"/>
      <c r="F15" s="51"/>
      <c r="G15" s="52"/>
      <c r="H15" s="53"/>
      <c r="I15" s="51"/>
      <c r="J15" s="53"/>
      <c r="K15" s="21"/>
    </row>
    <row r="16" spans="1:11" ht="19.149999999999999" customHeight="1" x14ac:dyDescent="0.25">
      <c r="A16" s="10"/>
      <c r="B16" s="10"/>
      <c r="C16" s="10"/>
      <c r="D16" s="10"/>
      <c r="E16" s="10"/>
      <c r="F16" s="10"/>
      <c r="G16" s="10"/>
      <c r="H16" s="10"/>
      <c r="I16" s="10"/>
      <c r="J16" s="10"/>
      <c r="K16" s="11"/>
    </row>
    <row r="17" spans="1:11" ht="49.15" customHeight="1" x14ac:dyDescent="0.25">
      <c r="A17" s="74" t="s">
        <v>102</v>
      </c>
      <c r="B17" s="30"/>
      <c r="C17" s="30"/>
      <c r="D17" s="30"/>
      <c r="E17" s="30"/>
      <c r="F17" s="30"/>
      <c r="G17" s="30"/>
      <c r="H17" s="30"/>
      <c r="I17" s="30"/>
      <c r="J17" s="30"/>
      <c r="K17" s="30"/>
    </row>
    <row r="18" spans="1:11" ht="16.149999999999999" customHeight="1" thickBot="1" x14ac:dyDescent="0.3">
      <c r="A18" s="10"/>
      <c r="B18" s="10"/>
      <c r="C18" s="10"/>
      <c r="D18" s="10"/>
      <c r="E18" s="10"/>
      <c r="F18" s="10"/>
      <c r="G18" s="10"/>
      <c r="H18" s="10"/>
      <c r="I18" s="10"/>
      <c r="J18" s="10"/>
      <c r="K18" s="11"/>
    </row>
    <row r="19" spans="1:11" ht="49.15" customHeight="1" x14ac:dyDescent="0.25">
      <c r="A19" s="57" t="s">
        <v>30</v>
      </c>
      <c r="B19" s="56"/>
      <c r="C19" s="54" t="s">
        <v>98</v>
      </c>
      <c r="D19" s="55"/>
      <c r="E19" s="56"/>
      <c r="F19" s="54" t="s">
        <v>103</v>
      </c>
      <c r="G19" s="55"/>
      <c r="H19" s="56"/>
      <c r="I19" s="61" t="s">
        <v>100</v>
      </c>
      <c r="J19" s="62"/>
      <c r="K19" s="11"/>
    </row>
    <row r="20" spans="1:11" ht="49.15" customHeight="1" x14ac:dyDescent="0.25">
      <c r="A20" s="50"/>
      <c r="B20" s="39"/>
      <c r="C20" s="48"/>
      <c r="D20" s="49"/>
      <c r="E20" s="39"/>
      <c r="F20" s="48"/>
      <c r="G20" s="49"/>
      <c r="H20" s="39"/>
      <c r="I20" s="46"/>
      <c r="J20" s="47"/>
      <c r="K20" s="11"/>
    </row>
    <row r="21" spans="1:11" ht="49.15" customHeight="1" x14ac:dyDescent="0.25">
      <c r="A21" s="50"/>
      <c r="B21" s="39"/>
      <c r="C21" s="48"/>
      <c r="D21" s="49"/>
      <c r="E21" s="39"/>
      <c r="F21" s="48"/>
      <c r="G21" s="49"/>
      <c r="H21" s="39"/>
      <c r="I21" s="46"/>
      <c r="J21" s="47"/>
      <c r="K21" s="11"/>
    </row>
    <row r="22" spans="1:11" ht="49.15" customHeight="1" x14ac:dyDescent="0.25">
      <c r="A22" s="50"/>
      <c r="B22" s="39"/>
      <c r="C22" s="48"/>
      <c r="D22" s="49"/>
      <c r="E22" s="39"/>
      <c r="F22" s="48"/>
      <c r="G22" s="49"/>
      <c r="H22" s="39"/>
      <c r="I22" s="46"/>
      <c r="J22" s="47"/>
      <c r="K22" s="11"/>
    </row>
    <row r="23" spans="1:11" ht="49.15" customHeight="1" x14ac:dyDescent="0.25">
      <c r="A23" s="50"/>
      <c r="B23" s="39"/>
      <c r="C23" s="48"/>
      <c r="D23" s="49"/>
      <c r="E23" s="39"/>
      <c r="F23" s="48"/>
      <c r="G23" s="49"/>
      <c r="H23" s="39"/>
      <c r="I23" s="46"/>
      <c r="J23" s="47"/>
      <c r="K23" s="11"/>
    </row>
    <row r="24" spans="1:11" ht="49.15" customHeight="1" x14ac:dyDescent="0.25">
      <c r="A24" s="50"/>
      <c r="B24" s="39"/>
      <c r="C24" s="48"/>
      <c r="D24" s="49"/>
      <c r="E24" s="39"/>
      <c r="F24" s="48"/>
      <c r="G24" s="49"/>
      <c r="H24" s="39"/>
      <c r="I24" s="46"/>
      <c r="J24" s="47"/>
      <c r="K24" s="11"/>
    </row>
    <row r="25" spans="1:11" ht="49.15" customHeight="1" x14ac:dyDescent="0.25">
      <c r="A25" s="50"/>
      <c r="B25" s="39"/>
      <c r="C25" s="48"/>
      <c r="D25" s="49"/>
      <c r="E25" s="39"/>
      <c r="F25" s="48"/>
      <c r="G25" s="49"/>
      <c r="H25" s="39"/>
      <c r="I25" s="46"/>
      <c r="J25" s="47"/>
      <c r="K25" s="11"/>
    </row>
    <row r="26" spans="1:11" ht="49.15" customHeight="1" x14ac:dyDescent="0.25">
      <c r="A26" s="50"/>
      <c r="B26" s="39"/>
      <c r="C26" s="48"/>
      <c r="D26" s="49"/>
      <c r="E26" s="39"/>
      <c r="F26" s="48"/>
      <c r="G26" s="49"/>
      <c r="H26" s="39"/>
      <c r="I26" s="46"/>
      <c r="J26" s="47"/>
      <c r="K26" s="11"/>
    </row>
    <row r="27" spans="1:11" ht="49.15" customHeight="1" x14ac:dyDescent="0.25">
      <c r="A27" s="50"/>
      <c r="B27" s="39"/>
      <c r="C27" s="48"/>
      <c r="D27" s="49"/>
      <c r="E27" s="39"/>
      <c r="F27" s="48"/>
      <c r="G27" s="49"/>
      <c r="H27" s="39"/>
      <c r="I27" s="46"/>
      <c r="J27" s="47"/>
      <c r="K27" s="11"/>
    </row>
    <row r="28" spans="1:11" ht="49.15" customHeight="1" x14ac:dyDescent="0.25">
      <c r="A28" s="50"/>
      <c r="B28" s="39"/>
      <c r="C28" s="48"/>
      <c r="D28" s="49"/>
      <c r="E28" s="39"/>
      <c r="F28" s="48"/>
      <c r="G28" s="49"/>
      <c r="H28" s="39"/>
      <c r="I28" s="46"/>
      <c r="J28" s="47"/>
      <c r="K28" s="11"/>
    </row>
    <row r="29" spans="1:11" ht="49.15" customHeight="1" x14ac:dyDescent="0.25">
      <c r="A29" s="50"/>
      <c r="B29" s="39"/>
      <c r="C29" s="48"/>
      <c r="D29" s="49"/>
      <c r="E29" s="39"/>
      <c r="F29" s="48"/>
      <c r="G29" s="49"/>
      <c r="H29" s="39"/>
      <c r="I29" s="46"/>
      <c r="J29" s="47"/>
      <c r="K29" s="11"/>
    </row>
    <row r="31" spans="1:11" ht="33" customHeight="1" x14ac:dyDescent="0.25">
      <c r="A31" s="67"/>
      <c r="B31" s="30"/>
      <c r="C31" s="30"/>
      <c r="D31" s="30"/>
      <c r="E31" s="30"/>
      <c r="F31" s="30"/>
      <c r="G31" s="30"/>
      <c r="H31" s="30"/>
      <c r="I31" s="30"/>
      <c r="J31" s="30"/>
    </row>
    <row r="33" spans="1:10" ht="16.149999999999999" customHeight="1" x14ac:dyDescent="0.25">
      <c r="A33" s="58" t="s">
        <v>104</v>
      </c>
      <c r="B33" s="30"/>
      <c r="C33" s="30"/>
      <c r="D33" s="30"/>
      <c r="E33" s="30"/>
      <c r="F33" s="30"/>
      <c r="G33" s="30"/>
      <c r="H33" s="30"/>
      <c r="I33" s="30"/>
      <c r="J33" s="30"/>
    </row>
    <row r="34" spans="1:10" ht="16.149999999999999" customHeight="1" thickBot="1" x14ac:dyDescent="0.3"/>
    <row r="35" spans="1:10" ht="16.149999999999999" customHeight="1" x14ac:dyDescent="0.25">
      <c r="A35" s="8" t="s">
        <v>29</v>
      </c>
      <c r="B35" s="65" t="s">
        <v>105</v>
      </c>
      <c r="C35" s="55"/>
      <c r="D35" s="55"/>
      <c r="E35" s="55"/>
      <c r="F35" s="55"/>
      <c r="G35" s="56"/>
      <c r="H35" s="66" t="s">
        <v>106</v>
      </c>
      <c r="I35" s="55"/>
      <c r="J35" s="62"/>
    </row>
    <row r="36" spans="1:10" ht="48" customHeight="1" x14ac:dyDescent="0.25">
      <c r="A36" s="22" t="s">
        <v>107</v>
      </c>
      <c r="B36" s="73" t="s">
        <v>108</v>
      </c>
      <c r="C36" s="49"/>
      <c r="D36" s="49"/>
      <c r="E36" s="49"/>
      <c r="F36" s="49"/>
      <c r="G36" s="39"/>
      <c r="H36" s="64" t="s">
        <v>124</v>
      </c>
      <c r="I36" s="49"/>
      <c r="J36" s="47"/>
    </row>
    <row r="37" spans="1:10" ht="48" customHeight="1" x14ac:dyDescent="0.25">
      <c r="A37" s="22" t="s">
        <v>109</v>
      </c>
      <c r="B37" s="73" t="s">
        <v>110</v>
      </c>
      <c r="C37" s="49"/>
      <c r="D37" s="49"/>
      <c r="E37" s="49"/>
      <c r="F37" s="49"/>
      <c r="G37" s="39"/>
      <c r="H37" s="64" t="s">
        <v>125</v>
      </c>
      <c r="I37" s="49"/>
      <c r="J37" s="47"/>
    </row>
    <row r="38" spans="1:10" ht="48" customHeight="1" x14ac:dyDescent="0.25">
      <c r="A38" s="22" t="s">
        <v>111</v>
      </c>
      <c r="B38" s="73" t="s">
        <v>112</v>
      </c>
      <c r="C38" s="49"/>
      <c r="D38" s="49"/>
      <c r="E38" s="49"/>
      <c r="F38" s="49"/>
      <c r="G38" s="39"/>
      <c r="H38" s="64" t="s">
        <v>124</v>
      </c>
      <c r="I38" s="49"/>
      <c r="J38" s="47"/>
    </row>
    <row r="39" spans="1:10" ht="48" customHeight="1" x14ac:dyDescent="0.25">
      <c r="A39" s="23">
        <v>4</v>
      </c>
      <c r="B39" s="60" t="s">
        <v>126</v>
      </c>
      <c r="C39" s="49"/>
      <c r="D39" s="49"/>
      <c r="E39" s="49"/>
      <c r="F39" s="49"/>
      <c r="G39" s="39"/>
      <c r="H39" s="64" t="s">
        <v>125</v>
      </c>
      <c r="I39" s="49"/>
      <c r="J39" s="47"/>
    </row>
    <row r="40" spans="1:10" ht="48" customHeight="1" x14ac:dyDescent="0.25">
      <c r="A40" s="23">
        <v>5</v>
      </c>
      <c r="B40" s="60" t="s">
        <v>152</v>
      </c>
      <c r="C40" s="49"/>
      <c r="D40" s="49"/>
      <c r="E40" s="49"/>
      <c r="F40" s="49"/>
      <c r="G40" s="39"/>
      <c r="H40" s="64" t="s">
        <v>125</v>
      </c>
      <c r="I40" s="49"/>
      <c r="J40" s="47"/>
    </row>
    <row r="41" spans="1:10" ht="48" customHeight="1" x14ac:dyDescent="0.25">
      <c r="A41" s="23">
        <v>6</v>
      </c>
      <c r="B41" s="60" t="s">
        <v>153</v>
      </c>
      <c r="C41" s="49"/>
      <c r="D41" s="49"/>
      <c r="E41" s="49"/>
      <c r="F41" s="49"/>
      <c r="G41" s="39"/>
      <c r="H41" s="64" t="s">
        <v>125</v>
      </c>
      <c r="I41" s="49"/>
      <c r="J41" s="47"/>
    </row>
    <row r="42" spans="1:10" ht="48" customHeight="1" x14ac:dyDescent="0.25">
      <c r="A42" s="23">
        <v>7</v>
      </c>
      <c r="B42" s="60" t="s">
        <v>155</v>
      </c>
      <c r="C42" s="49"/>
      <c r="D42" s="49"/>
      <c r="E42" s="49"/>
      <c r="F42" s="49"/>
      <c r="G42" s="39"/>
      <c r="H42" s="64" t="s">
        <v>125</v>
      </c>
      <c r="I42" s="49"/>
      <c r="J42" s="47"/>
    </row>
    <row r="43" spans="1:10" ht="48" customHeight="1" x14ac:dyDescent="0.25">
      <c r="A43" s="23"/>
      <c r="B43" s="60"/>
      <c r="C43" s="49"/>
      <c r="D43" s="49"/>
      <c r="E43" s="49"/>
      <c r="F43" s="49"/>
      <c r="G43" s="39"/>
      <c r="H43" s="64"/>
      <c r="I43" s="49"/>
      <c r="J43" s="47"/>
    </row>
    <row r="44" spans="1:10" ht="48" customHeight="1" x14ac:dyDescent="0.25">
      <c r="A44" s="23"/>
      <c r="B44" s="60"/>
      <c r="C44" s="49"/>
      <c r="D44" s="49"/>
      <c r="E44" s="49"/>
      <c r="F44" s="49"/>
      <c r="G44" s="39"/>
      <c r="H44" s="64"/>
      <c r="I44" s="49"/>
      <c r="J44" s="47"/>
    </row>
    <row r="45" spans="1:10" ht="48" customHeight="1" x14ac:dyDescent="0.25">
      <c r="A45" s="23"/>
      <c r="B45" s="60"/>
      <c r="C45" s="49"/>
      <c r="D45" s="49"/>
      <c r="E45" s="49"/>
      <c r="F45" s="49"/>
      <c r="G45" s="39"/>
      <c r="H45" s="64"/>
      <c r="I45" s="49"/>
      <c r="J45" s="47"/>
    </row>
    <row r="46" spans="1:10" ht="49.15" customHeight="1" thickBot="1" x14ac:dyDescent="0.3">
      <c r="A46" s="24"/>
      <c r="B46" s="68"/>
      <c r="C46" s="52"/>
      <c r="D46" s="52"/>
      <c r="E46" s="52"/>
      <c r="F46" s="52"/>
      <c r="G46" s="53"/>
      <c r="H46" s="69"/>
      <c r="I46" s="70"/>
      <c r="J46" s="71"/>
    </row>
    <row r="48" spans="1:10" ht="102" customHeight="1" x14ac:dyDescent="0.25">
      <c r="A48" s="67" t="s">
        <v>113</v>
      </c>
      <c r="B48" s="30"/>
      <c r="C48" s="30"/>
      <c r="D48" s="30"/>
      <c r="E48" s="30"/>
      <c r="F48" s="30"/>
      <c r="G48" s="30"/>
      <c r="H48" s="30"/>
      <c r="I48" s="30"/>
      <c r="J48" s="30"/>
    </row>
    <row r="51" spans="1:10" x14ac:dyDescent="0.25">
      <c r="A51" s="72" t="s">
        <v>114</v>
      </c>
      <c r="B51" s="30"/>
      <c r="C51" s="30"/>
      <c r="D51" s="30"/>
      <c r="E51" s="59" t="s">
        <v>154</v>
      </c>
      <c r="F51" s="30"/>
      <c r="G51" s="30"/>
      <c r="H51" s="30"/>
      <c r="I51" s="30"/>
      <c r="J51" s="30"/>
    </row>
    <row r="53" spans="1:10" x14ac:dyDescent="0.25">
      <c r="A53" s="72" t="s">
        <v>115</v>
      </c>
      <c r="B53" s="30"/>
      <c r="C53" s="30"/>
      <c r="D53" s="30"/>
      <c r="E53" s="59" t="s">
        <v>122</v>
      </c>
      <c r="F53" s="30"/>
      <c r="G53" s="30"/>
      <c r="H53" s="30"/>
      <c r="I53" s="30"/>
      <c r="J53" s="30"/>
    </row>
    <row r="100" spans="1:1" ht="15.75" x14ac:dyDescent="0.25">
      <c r="A100" t="s">
        <v>116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b5a0bdae756f9c32ca3deac43dbabcf7">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a955cc38de4a01f198a8a6e30a8f91d5"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7B1F0-116F-4F3C-9CED-9F83867DA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EBB65-42B5-4ADD-8EB1-7DDC2E05A44A}">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3.xml><?xml version="1.0" encoding="utf-8"?>
<ds:datastoreItem xmlns:ds="http://schemas.openxmlformats.org/officeDocument/2006/customXml" ds:itemID="{B33E4EFB-0D0D-485E-B145-679E56ED17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2026-02-18T06:26:07Z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