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Default Extension="sigs" ContentType="application/vnd.openxmlformats-package.digital-signature-origin"/>
  <Override PartName="/xl/sharedStrings.xml" ContentType="application/vnd.openxmlformats-officedocument.spreadsheetml.sharedString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395" windowHeight="10995"/>
  </bookViews>
  <sheets>
    <sheet name="Sheet1" sheetId="1" r:id="rId1"/>
    <sheet name="Sheet2" sheetId="2" r:id="rId2"/>
  </sheets>
  <calcPr calcId="125725" concurrentCalc="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226" i="2"/>
  <c r="F194"/>
  <c r="F195"/>
  <c r="F196"/>
  <c r="F191"/>
  <c r="F190"/>
  <c r="F188"/>
  <c r="F179"/>
  <c r="F167"/>
  <c r="F138"/>
  <c r="F135"/>
  <c r="F134"/>
  <c r="F133"/>
  <c r="F132"/>
  <c r="F131"/>
  <c r="F127"/>
  <c r="F126"/>
  <c r="F89"/>
  <c r="F88"/>
  <c r="F80"/>
  <c r="F75"/>
  <c r="F69"/>
  <c r="F61"/>
  <c r="F60"/>
  <c r="F59"/>
  <c r="F56"/>
  <c r="F55"/>
  <c r="F52"/>
  <c r="F51"/>
  <c r="F50"/>
  <c r="F48"/>
  <c r="F40"/>
  <c r="F41"/>
  <c r="F42"/>
  <c r="F28"/>
  <c r="F29"/>
  <c r="F32"/>
  <c r="F22"/>
  <c r="F21"/>
  <c r="H200"/>
  <c r="H188"/>
  <c r="H183"/>
  <c r="H184"/>
  <c r="H185"/>
  <c r="H186"/>
  <c r="H187"/>
  <c r="H172"/>
  <c r="H173"/>
  <c r="H174"/>
  <c r="H175"/>
  <c r="H170"/>
  <c r="H169"/>
  <c r="H137"/>
  <c r="H136"/>
  <c r="H135"/>
  <c r="H134"/>
  <c r="H82"/>
  <c r="H83"/>
  <c r="H84"/>
  <c r="H85"/>
  <c r="H86"/>
  <c r="H88"/>
  <c r="H87"/>
  <c r="H78"/>
  <c r="H77"/>
  <c r="H64"/>
  <c r="H65"/>
  <c r="H66"/>
  <c r="H59"/>
  <c r="H60"/>
  <c r="H61"/>
  <c r="H62"/>
  <c r="H74"/>
  <c r="H73"/>
  <c r="H72"/>
  <c r="H71"/>
  <c r="H69"/>
  <c r="H56"/>
  <c r="H55"/>
  <c r="H52"/>
  <c r="H51"/>
  <c r="H50"/>
  <c r="H48"/>
  <c r="H40"/>
  <c r="H41"/>
  <c r="H42"/>
  <c r="H17"/>
  <c r="H18"/>
  <c r="H19"/>
  <c r="H20"/>
  <c r="H8"/>
  <c r="H9"/>
  <c r="H10"/>
  <c r="H11"/>
  <c r="H13"/>
  <c r="H14"/>
  <c r="H15"/>
  <c r="H6"/>
  <c r="H5"/>
  <c r="J78"/>
  <c r="J77"/>
  <c r="J73"/>
  <c r="J72"/>
  <c r="J71"/>
  <c r="L243"/>
  <c r="L242"/>
  <c r="L224"/>
  <c r="L223"/>
  <c r="L206"/>
  <c r="L207"/>
  <c r="L208"/>
  <c r="L209"/>
  <c r="L210"/>
  <c r="L211"/>
  <c r="L203"/>
  <c r="L200"/>
  <c r="L199"/>
  <c r="L191"/>
  <c r="L190"/>
  <c r="L189"/>
  <c r="L188"/>
  <c r="L179"/>
  <c r="L178"/>
  <c r="L164"/>
  <c r="L165"/>
  <c r="L166"/>
  <c r="L148"/>
  <c r="L149"/>
  <c r="L150"/>
  <c r="L151"/>
  <c r="L152"/>
  <c r="L153"/>
  <c r="L154"/>
  <c r="L155"/>
  <c r="L142"/>
  <c r="L131"/>
  <c r="L130"/>
  <c r="L129"/>
  <c r="L128"/>
  <c r="L127"/>
  <c r="L126"/>
  <c r="L89"/>
  <c r="L88"/>
  <c r="L87"/>
  <c r="L82"/>
  <c r="L83"/>
  <c r="L84"/>
  <c r="L85"/>
  <c r="L86"/>
  <c r="L78"/>
  <c r="L77"/>
  <c r="L76"/>
  <c r="L70"/>
  <c r="L59"/>
  <c r="L60"/>
  <c r="L61"/>
  <c r="L62"/>
  <c r="L52"/>
  <c r="L51"/>
  <c r="L50"/>
  <c r="L49"/>
  <c r="L48"/>
  <c r="L47"/>
  <c r="L46"/>
  <c r="L45"/>
  <c r="L44"/>
  <c r="L40"/>
  <c r="L41"/>
  <c r="L42"/>
  <c r="L28"/>
  <c r="L29"/>
  <c r="L32"/>
  <c r="L33"/>
  <c r="L22"/>
  <c r="L21"/>
  <c r="N141"/>
  <c r="N143"/>
  <c r="N88"/>
  <c r="N78"/>
  <c r="N77"/>
  <c r="N75"/>
  <c r="N59"/>
  <c r="N60"/>
  <c r="N61"/>
  <c r="N62"/>
  <c r="N22"/>
  <c r="P245"/>
  <c r="P246"/>
  <c r="P247"/>
  <c r="P248"/>
  <c r="P206"/>
  <c r="P207"/>
  <c r="P208"/>
  <c r="P209"/>
  <c r="P210"/>
  <c r="P203"/>
  <c r="P188"/>
  <c r="P137"/>
  <c r="P88"/>
  <c r="P52"/>
  <c r="P51"/>
  <c r="P50"/>
  <c r="P48"/>
  <c r="P41"/>
  <c r="P40"/>
  <c r="P42"/>
  <c r="R222"/>
  <c r="R221"/>
  <c r="R203"/>
  <c r="R135"/>
  <c r="R134"/>
  <c r="R132"/>
  <c r="R64"/>
  <c r="R65"/>
  <c r="R66"/>
  <c r="R69"/>
  <c r="R57"/>
  <c r="R51"/>
  <c r="R50"/>
  <c r="R48"/>
  <c r="R21"/>
  <c r="R17"/>
  <c r="R18"/>
  <c r="R19"/>
  <c r="R20"/>
  <c r="T232"/>
  <c r="T231"/>
  <c r="T230"/>
  <c r="T229"/>
  <c r="T67"/>
  <c r="V103"/>
  <c r="V105"/>
  <c r="V74"/>
  <c r="V71"/>
  <c r="V52"/>
  <c r="V48"/>
  <c r="V40"/>
  <c r="V41"/>
  <c r="V42"/>
  <c r="V22"/>
  <c r="V21"/>
  <c r="X224"/>
  <c r="X223"/>
  <c r="X206"/>
  <c r="X207"/>
  <c r="X208"/>
  <c r="X209"/>
  <c r="X210"/>
  <c r="X203"/>
  <c r="X191"/>
  <c r="X190"/>
  <c r="X179"/>
  <c r="X126"/>
  <c r="X88"/>
  <c r="X78"/>
  <c r="X77"/>
  <c r="X72"/>
  <c r="X71"/>
  <c r="X59"/>
  <c r="X60"/>
  <c r="X61"/>
  <c r="X62"/>
  <c r="X56"/>
  <c r="X51"/>
  <c r="X50"/>
  <c r="X49"/>
  <c r="X48"/>
  <c r="X40"/>
  <c r="X41"/>
  <c r="X42"/>
  <c r="X22"/>
  <c r="X21"/>
  <c r="X6"/>
  <c r="X5"/>
  <c r="Z146"/>
  <c r="Z147"/>
  <c r="Z148"/>
  <c r="Z149"/>
  <c r="Z150"/>
  <c r="Z151"/>
  <c r="Z152"/>
  <c r="Z153"/>
  <c r="Z154"/>
  <c r="Z155"/>
  <c r="Z109"/>
  <c r="Z110"/>
  <c r="Z111"/>
  <c r="Z112"/>
  <c r="Z113"/>
  <c r="Z114"/>
  <c r="Z116"/>
  <c r="Z117"/>
  <c r="Z118"/>
  <c r="Z119"/>
  <c r="Z125"/>
  <c r="Z72"/>
  <c r="Z71"/>
  <c r="Z35"/>
  <c r="Z36"/>
  <c r="Z37"/>
  <c r="Z38"/>
  <c r="Z29"/>
  <c r="Z32"/>
  <c r="Z28"/>
  <c r="AB245"/>
  <c r="AB246"/>
  <c r="AB247"/>
  <c r="AB248"/>
  <c r="AB240"/>
  <c r="AB234"/>
  <c r="AB235"/>
  <c r="AB236"/>
  <c r="AB237"/>
  <c r="AB238"/>
  <c r="AB239"/>
  <c r="AB241"/>
  <c r="AB228"/>
  <c r="AB226"/>
  <c r="AB223"/>
  <c r="AB206"/>
  <c r="AB207"/>
  <c r="AB208"/>
  <c r="AB209"/>
  <c r="AB210"/>
  <c r="AB202"/>
  <c r="AB201"/>
  <c r="AB200"/>
  <c r="AB199"/>
  <c r="AB198"/>
  <c r="AB197"/>
  <c r="AB193"/>
  <c r="AB194"/>
  <c r="AB195"/>
  <c r="AB196"/>
  <c r="AB191"/>
  <c r="AB190"/>
  <c r="AB188"/>
  <c r="AB179"/>
  <c r="AB178"/>
  <c r="AB170"/>
  <c r="AB168"/>
  <c r="AB139"/>
  <c r="AB137"/>
  <c r="AB136"/>
  <c r="AB135"/>
  <c r="AB134"/>
  <c r="AB133"/>
  <c r="AB132"/>
  <c r="AB127"/>
  <c r="AB126"/>
  <c r="AB116"/>
  <c r="AB117"/>
  <c r="AB118"/>
  <c r="AB119"/>
  <c r="AB121"/>
  <c r="AB122"/>
  <c r="AB123"/>
  <c r="AB124"/>
  <c r="AB109"/>
  <c r="AB110"/>
  <c r="AB111"/>
  <c r="AB112"/>
  <c r="AB113"/>
  <c r="AB114"/>
  <c r="AB125"/>
  <c r="AB92"/>
  <c r="AB91"/>
  <c r="AB90"/>
  <c r="AB89"/>
  <c r="AB88"/>
  <c r="AB78"/>
  <c r="AB64"/>
  <c r="AB65"/>
  <c r="AB66"/>
  <c r="AB59"/>
  <c r="AB60"/>
  <c r="AB61"/>
  <c r="AB62"/>
  <c r="AB77"/>
  <c r="AB74"/>
  <c r="AB71"/>
  <c r="AB69"/>
  <c r="AB68"/>
  <c r="AB67"/>
  <c r="AB57"/>
  <c r="AB56"/>
  <c r="AB55"/>
  <c r="AB52"/>
  <c r="AB51"/>
  <c r="AB50"/>
  <c r="AB48"/>
  <c r="AB40"/>
  <c r="AB41"/>
  <c r="AB42"/>
  <c r="AB35"/>
  <c r="AB36"/>
  <c r="AB37"/>
  <c r="AB38"/>
  <c r="AB28"/>
  <c r="AB29"/>
  <c r="AB30"/>
  <c r="AB31"/>
  <c r="AB32"/>
  <c r="AB33"/>
  <c r="AB24"/>
  <c r="AB25"/>
  <c r="AB26"/>
  <c r="AB22"/>
  <c r="AB21"/>
  <c r="AB6"/>
  <c r="AB5"/>
  <c r="AD234"/>
  <c r="AD235"/>
  <c r="AD236"/>
  <c r="AD237"/>
  <c r="AD238"/>
  <c r="AD239"/>
  <c r="AD240"/>
  <c r="AD241"/>
  <c r="AD243"/>
  <c r="AD242"/>
  <c r="AD226"/>
  <c r="AD225"/>
  <c r="AD224"/>
  <c r="AD213"/>
  <c r="AD214"/>
  <c r="AD215"/>
  <c r="AD216"/>
  <c r="AD217"/>
  <c r="AD218"/>
  <c r="AD206"/>
  <c r="AD207"/>
  <c r="AD208"/>
  <c r="AD209"/>
  <c r="AD210"/>
  <c r="AD223"/>
  <c r="AD222"/>
  <c r="AD221"/>
  <c r="AD193"/>
  <c r="AD194"/>
  <c r="AD195"/>
  <c r="AD196"/>
  <c r="AD183"/>
  <c r="AD184"/>
  <c r="AD185"/>
  <c r="AD186"/>
  <c r="AD187"/>
  <c r="AD191"/>
  <c r="AD190"/>
  <c r="AD188"/>
  <c r="AD179"/>
  <c r="AD178"/>
  <c r="AD177"/>
  <c r="AD172"/>
  <c r="AD173"/>
  <c r="AD174"/>
  <c r="AD175"/>
  <c r="AD170"/>
  <c r="AD168"/>
  <c r="AD157"/>
  <c r="AD158"/>
  <c r="AD159"/>
  <c r="AD160"/>
  <c r="AD161"/>
  <c r="AD162"/>
  <c r="AD146"/>
  <c r="AD147"/>
  <c r="AD148"/>
  <c r="AD149"/>
  <c r="AD150"/>
  <c r="AD151"/>
  <c r="AD152"/>
  <c r="AD153"/>
  <c r="AD154"/>
  <c r="AD155"/>
  <c r="AD143"/>
  <c r="AD136"/>
  <c r="AD135"/>
  <c r="AD134"/>
  <c r="AD133"/>
  <c r="AD132"/>
  <c r="AD131"/>
  <c r="AD128"/>
  <c r="AD127"/>
  <c r="AD109"/>
  <c r="AD110"/>
  <c r="AD111"/>
  <c r="AD112"/>
  <c r="AD113"/>
  <c r="AD114"/>
  <c r="AD116"/>
  <c r="AD117"/>
  <c r="AD118"/>
  <c r="AD119"/>
  <c r="AD121"/>
  <c r="AD122"/>
  <c r="AD123"/>
  <c r="AD124"/>
  <c r="AD125"/>
  <c r="AD96"/>
  <c r="AD97"/>
  <c r="AD98"/>
  <c r="AD99"/>
  <c r="AD101"/>
  <c r="AD102"/>
  <c r="AD103"/>
  <c r="AD104"/>
  <c r="AD105"/>
  <c r="AD92"/>
  <c r="AD91"/>
  <c r="AD88"/>
  <c r="AD87"/>
  <c r="AD78"/>
  <c r="AD77"/>
  <c r="AD75"/>
  <c r="AD74"/>
  <c r="AD69"/>
  <c r="AD67"/>
  <c r="AD64"/>
  <c r="AD65"/>
  <c r="AD66"/>
  <c r="AD59"/>
  <c r="AD60"/>
  <c r="AD61"/>
  <c r="AD62"/>
  <c r="AD56"/>
  <c r="AD55"/>
  <c r="AD54"/>
  <c r="AD53"/>
  <c r="AD52"/>
  <c r="AD51"/>
  <c r="AD50"/>
  <c r="AD48"/>
  <c r="AD40"/>
  <c r="AD41"/>
  <c r="AD42"/>
  <c r="AD35"/>
  <c r="AD36"/>
  <c r="AD37"/>
  <c r="AD38"/>
  <c r="AD28"/>
  <c r="AD29"/>
  <c r="AD30"/>
  <c r="AD31"/>
  <c r="AD32"/>
  <c r="AD33"/>
  <c r="AD22"/>
  <c r="AD21"/>
  <c r="AD8"/>
  <c r="AD9"/>
  <c r="AD10"/>
  <c r="AD11"/>
  <c r="AD12"/>
  <c r="AD13"/>
  <c r="AD14"/>
  <c r="AD15"/>
  <c r="AD6"/>
  <c r="AD5"/>
  <c r="AF240"/>
  <c r="AF239"/>
  <c r="AF238"/>
  <c r="AF236"/>
  <c r="AF234"/>
  <c r="AF62"/>
  <c r="AH242"/>
  <c r="AH234"/>
  <c r="AH235"/>
  <c r="AH236"/>
  <c r="AH237"/>
  <c r="AH238"/>
  <c r="AH239"/>
  <c r="AH240"/>
  <c r="AH241"/>
  <c r="AH232"/>
  <c r="AH231"/>
  <c r="AH213"/>
  <c r="AH214"/>
  <c r="AH215"/>
  <c r="AH216"/>
  <c r="AH217"/>
  <c r="AH218"/>
  <c r="AH193"/>
  <c r="AH194"/>
  <c r="AH195"/>
  <c r="AH196"/>
  <c r="AH179"/>
  <c r="AH178"/>
  <c r="AH177"/>
  <c r="AH176"/>
  <c r="AH172"/>
  <c r="AH173"/>
  <c r="AH174"/>
  <c r="AH175"/>
  <c r="AH168"/>
  <c r="AH157"/>
  <c r="AH158"/>
  <c r="AH159"/>
  <c r="AH160"/>
  <c r="AH161"/>
  <c r="AH162"/>
  <c r="AH136"/>
  <c r="AH135"/>
  <c r="AH134"/>
  <c r="AH133"/>
  <c r="AH132"/>
  <c r="AH126"/>
  <c r="AH96"/>
  <c r="AH97"/>
  <c r="AH98"/>
  <c r="AH99"/>
  <c r="AH101"/>
  <c r="AH102"/>
  <c r="AH103"/>
  <c r="AH104"/>
  <c r="AH105"/>
  <c r="AH92"/>
  <c r="AH91"/>
  <c r="AH90"/>
  <c r="AH89"/>
  <c r="AH88"/>
  <c r="AH78"/>
  <c r="AH77"/>
  <c r="AH74"/>
  <c r="AH73"/>
  <c r="AH72"/>
  <c r="AH71"/>
  <c r="AH69"/>
  <c r="AH68"/>
  <c r="AH67"/>
  <c r="AH64"/>
  <c r="AH65"/>
  <c r="AH66"/>
  <c r="AH59"/>
  <c r="AH60"/>
  <c r="AH61"/>
  <c r="AH62"/>
  <c r="AH56"/>
  <c r="AH55"/>
  <c r="AH51"/>
  <c r="AH50"/>
  <c r="AH48"/>
  <c r="AH40"/>
  <c r="AH41"/>
  <c r="AH42"/>
  <c r="AH35"/>
  <c r="AH36"/>
  <c r="AH37"/>
  <c r="AH38"/>
  <c r="AH24"/>
  <c r="AH25"/>
  <c r="AH26"/>
  <c r="AH22"/>
  <c r="AH21"/>
  <c r="AH17"/>
  <c r="AH18"/>
  <c r="AH19"/>
  <c r="AH20"/>
  <c r="AH8"/>
  <c r="AH9"/>
  <c r="AH10"/>
  <c r="AH11"/>
  <c r="AH12"/>
  <c r="AH13"/>
  <c r="AH14"/>
  <c r="AH15"/>
  <c r="AJ234"/>
  <c r="AJ235"/>
  <c r="AJ236"/>
  <c r="AJ237"/>
  <c r="AJ238"/>
  <c r="AJ239"/>
  <c r="AJ240"/>
  <c r="AJ241"/>
  <c r="AJ225"/>
  <c r="AJ223"/>
  <c r="AJ222"/>
  <c r="AJ221"/>
  <c r="AJ214"/>
  <c r="AJ215"/>
  <c r="AJ216"/>
  <c r="AJ217"/>
  <c r="AJ213"/>
  <c r="AJ218"/>
  <c r="AJ204"/>
  <c r="AJ203"/>
  <c r="AJ201"/>
  <c r="AJ200"/>
  <c r="AJ199"/>
  <c r="AL139"/>
  <c r="AN62"/>
</calcChain>
</file>

<file path=xl/sharedStrings.xml><?xml version="1.0" encoding="utf-8"?>
<sst xmlns="http://schemas.openxmlformats.org/spreadsheetml/2006/main" count="708" uniqueCount="496">
  <si>
    <t xml:space="preserve"> Priedas Nr. 2</t>
  </si>
  <si>
    <t>Eil. Nr.</t>
  </si>
  <si>
    <t>Priemonės apibūdinimas (specifikacija)</t>
  </si>
  <si>
    <t>Orientacinis perkamas kiekis</t>
  </si>
  <si>
    <t>Mato vnt.</t>
  </si>
  <si>
    <t>PVM tarifas %</t>
  </si>
  <si>
    <t>Mato vnt. kaina EUR su PVM</t>
  </si>
  <si>
    <t>Viso kaina EUR su PVM</t>
  </si>
  <si>
    <t>Gamintojas</t>
  </si>
  <si>
    <t>Medicininės priemonės klinikinei laboratorijai</t>
  </si>
  <si>
    <t>1</t>
  </si>
  <si>
    <t>Vnt.</t>
  </si>
  <si>
    <t>2</t>
  </si>
  <si>
    <t>3</t>
  </si>
  <si>
    <t>Mėgintuvėliai (3 pozicijos siūlomos prekės bus perkamos iš vieno tiekėjo):</t>
  </si>
  <si>
    <t>3.1</t>
  </si>
  <si>
    <t>Stikliniai centrifuginiai mėgintuvėliai (iki 12ml)</t>
  </si>
  <si>
    <t>3.2</t>
  </si>
  <si>
    <t>Graduoti stikliniai centrifuginiai mėgintuvėliai (iki 12ml)</t>
  </si>
  <si>
    <t>3.3</t>
  </si>
  <si>
    <t>Stikliniai mėgintuvėliai (12cm ilgio, 13mm skersmens)</t>
  </si>
  <si>
    <t>3.4</t>
  </si>
  <si>
    <t>Stikliniai mėgintuvėliai (15cm ilgio, 16mm skersmens)</t>
  </si>
  <si>
    <t>3.5</t>
  </si>
  <si>
    <t xml:space="preserve">Stikliniai mėgintuvėliai ( 18cm ilgio, 18 mm skersmens) </t>
  </si>
  <si>
    <t>Viso 3 pozicija</t>
  </si>
  <si>
    <t>4</t>
  </si>
  <si>
    <t>Polipropileniniai spalvoti, „cim-cup“ tipo arba lygiaverčiai gaubtuvėliai (autoklavuojami, uždedami ant stiklinių mėgintuvėlių) (4 pozicijos siūlomos prekės bus perkamos iš vieno tiekėjo):</t>
  </si>
  <si>
    <t>4.1</t>
  </si>
  <si>
    <t>13mm skersmens</t>
  </si>
  <si>
    <t>4.2</t>
  </si>
  <si>
    <t>16mm skersmens</t>
  </si>
  <si>
    <t>4.3</t>
  </si>
  <si>
    <t>18mm skersmens</t>
  </si>
  <si>
    <t>Viso 4 pozicija</t>
  </si>
  <si>
    <t>5</t>
  </si>
  <si>
    <t>„Eppendorf“ tipo arba lygiaverčiai mėgintuvėliai (1,5ml)</t>
  </si>
  <si>
    <t>6</t>
  </si>
  <si>
    <t>Mėgintuvėliai: plastikiniai,skaidrūs, 5ml, 75cm ilgio, 13mm skersmens</t>
  </si>
  <si>
    <t>7</t>
  </si>
  <si>
    <t>Stiklografai (7 pozicijos siūlomos prekės bus perkamos iš vieno tiekėjo):</t>
  </si>
  <si>
    <t>7.1</t>
  </si>
  <si>
    <t>Juodas</t>
  </si>
  <si>
    <t>7.2</t>
  </si>
  <si>
    <t xml:space="preserve">Raudonas </t>
  </si>
  <si>
    <t>Viso 7 pozicija</t>
  </si>
  <si>
    <t>8</t>
  </si>
  <si>
    <t>8.1</t>
  </si>
  <si>
    <t>8.2</t>
  </si>
  <si>
    <t>8.3</t>
  </si>
  <si>
    <t>8.4</t>
  </si>
  <si>
    <t>8.5</t>
  </si>
  <si>
    <t>Viso 8 pozicija</t>
  </si>
  <si>
    <t>9</t>
  </si>
  <si>
    <t>9.1</t>
  </si>
  <si>
    <t>9.2</t>
  </si>
  <si>
    <t>9.3</t>
  </si>
  <si>
    <t>Viso 9 pozicija</t>
  </si>
  <si>
    <t>10</t>
  </si>
  <si>
    <t xml:space="preserve">Dengiamieji stikliukai:  </t>
  </si>
  <si>
    <t>10.1</t>
  </si>
  <si>
    <t>18x18mm</t>
  </si>
  <si>
    <t>10.2</t>
  </si>
  <si>
    <t>24x50mm</t>
  </si>
  <si>
    <t>iki 70000 vnt.</t>
  </si>
  <si>
    <t>Viso 10 pozicija</t>
  </si>
  <si>
    <t>11</t>
  </si>
  <si>
    <t>12</t>
  </si>
  <si>
    <t>13</t>
  </si>
  <si>
    <t>14</t>
  </si>
  <si>
    <t>Objektyviniai stikliukai (76x26x1mm 50vnt) su matiniu šlifuotu lauku užrašams, su galimybe užraša atlikti grafitiniu pieštuku</t>
  </si>
  <si>
    <t>15</t>
  </si>
  <si>
    <t>Objektyvinių stikliukų dažymo sistema, susidedanti iš nerūdijančio plieno rėmo, plastikinių indų su dangteliais) atsparūs tirpikliams, 3-ų indų, 25 vietų) ir laikiklis su rankena</t>
  </si>
  <si>
    <t>16</t>
  </si>
  <si>
    <t>Dėžutė, objektyvinių stikliukų transportavimui (25 vietų) plastikinė, su dangteliu, 89x33x103mm</t>
  </si>
  <si>
    <t>17</t>
  </si>
  <si>
    <t>Dėžutė, objektyvinių stikliukų transportavimui (50 vietų) plastikinė, su dangteliu, 89x33x208mm</t>
  </si>
  <si>
    <t>18</t>
  </si>
  <si>
    <t>Plastikinė dėžutė su sandariai uždaromu dangteliu, skirta 2-jų objektyvinių stikliukų laikymui ir transportavimui</t>
  </si>
  <si>
    <t>19</t>
  </si>
  <si>
    <t>20</t>
  </si>
  <si>
    <t>21</t>
  </si>
  <si>
    <t>22</t>
  </si>
  <si>
    <t>Plastikinis padėklas objektyviniams stikliukams (10 vietų), 100x340mm</t>
  </si>
  <si>
    <t>23</t>
  </si>
  <si>
    <t>24</t>
  </si>
  <si>
    <t>Filtrinis popierius, pagamintų dažų filtravimui</t>
  </si>
  <si>
    <t>25</t>
  </si>
  <si>
    <t>26</t>
  </si>
  <si>
    <t>26.1</t>
  </si>
  <si>
    <t>500ml</t>
  </si>
  <si>
    <t>26.2</t>
  </si>
  <si>
    <t>250ml</t>
  </si>
  <si>
    <t>Viso 26 pozicija</t>
  </si>
  <si>
    <t>27</t>
  </si>
  <si>
    <t>28</t>
  </si>
  <si>
    <t>Plastikinės lazdelės (iki 12cm, supakuotos ne mažiau kaip po 100vnt)</t>
  </si>
  <si>
    <t>29</t>
  </si>
  <si>
    <t>30</t>
  </si>
  <si>
    <t>31</t>
  </si>
  <si>
    <t>32</t>
  </si>
  <si>
    <t>33</t>
  </si>
  <si>
    <t>34</t>
  </si>
  <si>
    <t>Stiklinės Petri arba lygiavertės lėkštelės, 100 mm skersmens</t>
  </si>
  <si>
    <t>35</t>
  </si>
  <si>
    <t>Plastmasinis laikiklis, 90-10 mm Petri lėkštelių, autoklavuojamas, 6 sektorių , kiekviename sektoriuje iki 10 Petri lėkštelių.  Stovo matavimai (330x210x178mm)</t>
  </si>
  <si>
    <t>36</t>
  </si>
  <si>
    <t>37</t>
  </si>
  <si>
    <t>38</t>
  </si>
  <si>
    <t>39</t>
  </si>
  <si>
    <t>40</t>
  </si>
  <si>
    <t>Transportinė arba lygiavertė terpė, skirta virusų paėmimui ir transportavimui</t>
  </si>
  <si>
    <t>42</t>
  </si>
  <si>
    <t>43</t>
  </si>
  <si>
    <t>44</t>
  </si>
  <si>
    <t xml:space="preserve">Sterilus vatinukas su medine lazdele, supakuotas individualiai </t>
  </si>
  <si>
    <t>45</t>
  </si>
  <si>
    <t>Sterilus vatinukas su plona metaline lazdele skirtas ėminiams iš uretros</t>
  </si>
  <si>
    <t>46</t>
  </si>
  <si>
    <t>Mėgintuvėlių stovas (13mm, plastikiniai, 50 vietų-lizdų, autoklavuojamas, "S" formos)</t>
  </si>
  <si>
    <t>47</t>
  </si>
  <si>
    <t>Mėgintuvėlių stovas (13mm, plastikiniai, 90 vietų-lizdų, autoklavuojamas)</t>
  </si>
  <si>
    <t>48</t>
  </si>
  <si>
    <t>Mėgintuvėlių stovas (20mm, plastikiniai, 40 vietų-lizdų, autoklavuojamas),stovo matavimai 246,5x104x70mm</t>
  </si>
  <si>
    <t>49</t>
  </si>
  <si>
    <t>Mėgintuvėlių stovas (12mm, plastikiniai, 25 vietų-lizdų, autoklavuojamas, S formos)</t>
  </si>
  <si>
    <t>50</t>
  </si>
  <si>
    <t>Matavimo cilindrai (50  pozicijos siūlomos prekės bus perkamos iš vieno tiekėjo):</t>
  </si>
  <si>
    <t>50.1</t>
  </si>
  <si>
    <t>Skaidrūs (medžiaga PMP (polimetilpentenas), atitinka ISO 6706-1981 (E) ir BS 5404 2 dalies 1977 standartus, autoklavuojamas, tinkamas naudoti skysčiams, nedrėksta, nesusidaro meniskas, graduotas, įlietos padalos, chemiškai skaidresnis už stiklą, neabsorbuojantis, chemiškai atsparus, stabilus dėka penkiakampio formos pagrindo, su pirmine metrologine patikra). Tūris:</t>
  </si>
  <si>
    <t>50.1.1</t>
  </si>
  <si>
    <t>100ml</t>
  </si>
  <si>
    <t>50.1.2</t>
  </si>
  <si>
    <t>50.1.3</t>
  </si>
  <si>
    <t>1000ml</t>
  </si>
  <si>
    <t>50.1.4</t>
  </si>
  <si>
    <t>2000ml</t>
  </si>
  <si>
    <t>50.2.</t>
  </si>
  <si>
    <t>Matiniai (medžiaga PP-polipropilenas, atitinka ISO 6706-1981 (E) ir BS 5404 2 dalies 1977 standartus, autoklavuojamas, graduotas, su pirmine metrologine patikra). Tūris:</t>
  </si>
  <si>
    <t>50.2.1</t>
  </si>
  <si>
    <t>50.2.2</t>
  </si>
  <si>
    <t>50.2.3</t>
  </si>
  <si>
    <t>50.2.4</t>
  </si>
  <si>
    <t>Viso 50 pozicija</t>
  </si>
  <si>
    <t>Kintamo tūrio dozatoriai, antgaliai (51  pozicijos siūlomos prekės bus perkamos iš vieno tiekėjo)</t>
  </si>
  <si>
    <t>51.1.</t>
  </si>
  <si>
    <t>Kintamo tūrio pipetės (dozatoriai):</t>
  </si>
  <si>
    <t>51.1.1</t>
  </si>
  <si>
    <t>51.1.2</t>
  </si>
  <si>
    <t>51.1.3</t>
  </si>
  <si>
    <t>51.1.4</t>
  </si>
  <si>
    <t>51.1.5</t>
  </si>
  <si>
    <t>51.2</t>
  </si>
  <si>
    <t>Dozatorių stovai  -  komplektacijoje ne mažiau nei 1 septynių vietų stovas  tinkamas pipetėms</t>
  </si>
  <si>
    <t>51.3</t>
  </si>
  <si>
    <t>51.3.1</t>
  </si>
  <si>
    <t>51.3.2</t>
  </si>
  <si>
    <t>51.3.3</t>
  </si>
  <si>
    <t>51.3.4</t>
  </si>
  <si>
    <t>Viso 51 pozicija</t>
  </si>
  <si>
    <t>52</t>
  </si>
  <si>
    <t>Plastikinė dėžutė, objektyvių stikliukų archyvavimui 100 vietų su sandariai užsidaromu dangteliu (užraktas) 208x162x32mm</t>
  </si>
  <si>
    <t>53</t>
  </si>
  <si>
    <t>54</t>
  </si>
  <si>
    <t>55</t>
  </si>
  <si>
    <t>56</t>
  </si>
  <si>
    <t>Polipropileninis indas 2,5 ltr talpos (12 Petri lėkščių) su sandariai uždaromu dangčiu ir užraktu, skirtas anaerobų inkubacijai</t>
  </si>
  <si>
    <t>57</t>
  </si>
  <si>
    <t>58</t>
  </si>
  <si>
    <t>Polipropileninis piltuvėlis maitinamųjų terpių gamybai, autoklavuojamas, plačios dalies diametras 100mm, siauros dalies diametras11mm</t>
  </si>
  <si>
    <t>59</t>
  </si>
  <si>
    <t>Stiklinis butelis 500ml talpos, autoklavuojamas, skirtas maitinamųjų terpių gamybai.</t>
  </si>
  <si>
    <t>60</t>
  </si>
  <si>
    <t>Stiklinis butelis 250ml talpos, autoklavuojamas, skirtas maitinamųjų terpių gamybai.</t>
  </si>
  <si>
    <t>61</t>
  </si>
  <si>
    <t>Plokštelė ląstelių šlapime ir kituose organizmo skysčiuose skaičiavimui</t>
  </si>
  <si>
    <t>62</t>
  </si>
  <si>
    <t>Mikro plokštelė skirta kraujo grupių ir Rh faktoriaus nustatymui pagal ABO su monokloniniais reagentais ant plokštumos su lizdeliais</t>
  </si>
  <si>
    <t>63</t>
  </si>
  <si>
    <t>1mm ilgio smaigalio lancetinės adatos, vienkartinės, skirtos odos alerginiams mėginiams</t>
  </si>
  <si>
    <t>64</t>
  </si>
  <si>
    <t>Krepšys ėmimui, surinkimui (plastikinis, dviejų dalių, 390x255x150)</t>
  </si>
  <si>
    <t>Priemonės molekuliniams tyrimams</t>
  </si>
  <si>
    <t>65</t>
  </si>
  <si>
    <t>0,1ml mėgintuvėliai, pritaikyti darbui su rotoriniu realaus laiko instrumentu. Patikrinti dėl Rnazių, Dnazių, pirogenų . Sterilūs, juostelėse po 4vnt., su dangteliais</t>
  </si>
  <si>
    <t>66</t>
  </si>
  <si>
    <t>Stoveliai 1,5-2 ml mikromėgintuvėliams. Ne mažiau 24 vietų. Galimybė rinktis spalvas</t>
  </si>
  <si>
    <t>Stoveliai 0,5 ml mikromėgintuvėliams. Ne mažiau 24 vietų. Galimybė rinktis spalvas</t>
  </si>
  <si>
    <t>Stoveliai 0,2 ml mikromėgintuvėliams. Ne mažiau 96 vietų. Galimybė rinktis spalvas</t>
  </si>
  <si>
    <t>67</t>
  </si>
  <si>
    <t>69</t>
  </si>
  <si>
    <t>70</t>
  </si>
  <si>
    <t>Reagentų indas (butelis) stiklinis, stikliniu kamščiu 125 ml</t>
  </si>
  <si>
    <t>71</t>
  </si>
  <si>
    <t>Kolba stiklinė, atspari karščiui, 300 ml</t>
  </si>
  <si>
    <t>72</t>
  </si>
  <si>
    <t>75</t>
  </si>
  <si>
    <t>Saran film arba lygiavertė laboratorinė plėvelė. Iš vinilideno chlorido, rulonas 30cm×300m, storis 11,5µm, tinkama elektroforezės gelių pakavimui, nepralaidi etidžio bromidui</t>
  </si>
  <si>
    <t>76</t>
  </si>
  <si>
    <t>Parafilmas laboratorinis dydis 4X125 ft</t>
  </si>
  <si>
    <t>77</t>
  </si>
  <si>
    <t>Laboratorinis laikmatis/laikrodis su signalizavimo (aliarmo) funkcija</t>
  </si>
  <si>
    <t>78</t>
  </si>
  <si>
    <t>Medicininės priemonės citologijai, histologijai</t>
  </si>
  <si>
    <t>79</t>
  </si>
  <si>
    <t>Skaidrus; autoklavuojamas; tinkamas naudoti skysčiams; nedrėksta; nesusidaro meniskas; graduotas; įlietos padalos;  neabsorbuojantis; chemiškai atsparus neorganinėms,organinėms rūgštims,organiniams tirpikliams/ksilenui, formalinui, etilo alkoholiui; stabilus dėka penkiakampio formos pagrindo; su pirmine metrologine patikra). Tūris:</t>
  </si>
  <si>
    <t>80</t>
  </si>
  <si>
    <t>Objektyviniai stikleliai su nuolatiniu teigiamu elektrostatiniu krūviu (pažymėti dviem pliusiukais vienam gale): turi būti skirti imunohistocheminiams tyrimams; dydis: 25 mm (± 1mm) x 75 (± 1mm).</t>
  </si>
  <si>
    <t>vnt.</t>
  </si>
  <si>
    <t>81</t>
  </si>
  <si>
    <t>Popieriniai įdėkliniai filtrai biopsinėms kasetėms (66x26 mm)</t>
  </si>
  <si>
    <t>82</t>
  </si>
  <si>
    <t>Biopsinės kasetės (vienkartinės, plastikinės, su dangteliu, skirtos biopsinės medžiagos įliejimui į parafiną) tinkančios esamam ligoninėje Cassmark2 aparatui</t>
  </si>
  <si>
    <t>83</t>
  </si>
  <si>
    <t>Biopsinės kempinėlės, skirtos įdėjimui į biopsinę kasetę (32x26 mm)</t>
  </si>
  <si>
    <t>84</t>
  </si>
  <si>
    <t xml:space="preserve">Antgaliai mikrodozatoriui I: darbinis tūris - intervalas ne siauresnis 0,2 -10 µl; antgaliai ne sterilūs.  </t>
  </si>
  <si>
    <t xml:space="preserve">Antgaliai mikrodozatoriui II: darbinis tūris - intervalas ne siauresnis 0,5 -250 µl; antgaliai ne sterilūs. </t>
  </si>
  <si>
    <t xml:space="preserve">Antgaliai mikrodozatoriui III: darbinis tūris - intervalas ne siauresnis 100 -1000 µl; antgaliai ne sterilūs. </t>
  </si>
  <si>
    <t>85</t>
  </si>
  <si>
    <t xml:space="preserve">Rankena autopsiniams ašmenims, autoklavuojama, atspari cheminėms medžiagoms, lengvai išardoma, tinkanti autopsiniams ašmenims Nr. 100, 170, 325. </t>
  </si>
  <si>
    <t>86</t>
  </si>
  <si>
    <t>Rankena histologiniams ašmenims, autoklavuojama, atspari cheminėms medžiagoms, tinkanti histologiniams ašmenims R35, S35</t>
  </si>
  <si>
    <t>87</t>
  </si>
  <si>
    <t>Histologiniai ašmenys: vienkartiniai mikrotominiai; S35; pagaminti iš nerūdijančio plieno; skirti rotaciniam mikrotomui, parafininių blokų pjovimui; ašmens ilgis - 80 mm; aštrumo kampas - 35⁰</t>
  </si>
  <si>
    <t>88</t>
  </si>
  <si>
    <t>89</t>
  </si>
  <si>
    <t xml:space="preserve">Histologiniai ašmenys: vienkartiniai mikrotominiai; C35; pagaminti iš karbonizuoto plieno; skirti kriotomui, sušaldytų mėginių pjovimui; ašmens ilgis - 80 mm; aštrumo kampas - 35⁰ </t>
  </si>
  <si>
    <t>90</t>
  </si>
  <si>
    <t>Autopsijos ašmenys: Nr. 170; vienkartiniai; pagaminti iš nerūdijančio plieno; ašmens ilgis - 170 mm.</t>
  </si>
  <si>
    <t>91</t>
  </si>
  <si>
    <t>Užšaldantysis aerozolis</t>
  </si>
  <si>
    <t>92</t>
  </si>
  <si>
    <t>Programavimo kortelės, skirtos esamam ligoninėje dažymo procesoriui CellStainPAP.</t>
  </si>
  <si>
    <t>93</t>
  </si>
  <si>
    <t>94</t>
  </si>
  <si>
    <t>Rink.</t>
  </si>
  <si>
    <t>95</t>
  </si>
  <si>
    <t>Centrifuginiai mėgintuvėliai su užspaudžiamu sandariu dangteliu,1,5ml talpos, ne sterilūs; skirti mėginių paruošimui, laikymui  ir centrifugavimui; turi būti tinkami šaldymui iki -80⁰C, centrifugavimui iki 26 000 x g, autoklavuojami, virinami.</t>
  </si>
  <si>
    <t xml:space="preserve">Konusiniai graduoti mėgintuvėliai su užsukamu sandariu dangteliu,15ml talpos, ne sterilūs; skirti mėginių laikymui ir paruošimui. </t>
  </si>
  <si>
    <t xml:space="preserve">Stovas, tinkamas laikyti 1,5ml centrifuginiams centrifuginiams mėgintuvėliams; turi būti tinkamas autoklavuoti, laikyti šaldiklyje, vandens vonelėje. Turi talpinti ne mažiau 32vnt. 1,5 ml  centrifuginių mėgintuvėlių </t>
  </si>
  <si>
    <t>96</t>
  </si>
  <si>
    <t>Post mortem arba lygiavertė adata, lenkta, 12 cm</t>
  </si>
  <si>
    <t>97</t>
  </si>
  <si>
    <t>Post mortem arba lygiavertė adata, dviguba lenkta, 12 cm</t>
  </si>
  <si>
    <t>98</t>
  </si>
  <si>
    <t>sluoksn.</t>
  </si>
  <si>
    <t>99</t>
  </si>
  <si>
    <t>100</t>
  </si>
  <si>
    <t>101</t>
  </si>
  <si>
    <t>102</t>
  </si>
  <si>
    <t>103</t>
  </si>
  <si>
    <t>104</t>
  </si>
  <si>
    <t xml:space="preserve">Laboratoriniai paklotai (kilimėliai) VII. Vienkartiniai su lipniais paviršiais iš abiejų pusių Paskirtis - turi apsaugoti laboratorines patalpas nuo parafino pernešimo; medžiaga -  polietilenas su lipniu akrilo polimeru; sluoksnių skaičius - ne mažiau nei 30; matmenys - ne mažiau nei 90 x 100 cm.
 </t>
  </si>
  <si>
    <t>105</t>
  </si>
  <si>
    <t>Dėžutė, objektyvinių stikliukų transportavimui (5 vietų) plastikinė, su dangteliu</t>
  </si>
  <si>
    <t>106</t>
  </si>
  <si>
    <t>Autopsinis peilis smegenims 20 cm, metaline rankena</t>
  </si>
  <si>
    <t>107</t>
  </si>
  <si>
    <t>Zondas, 12 cm</t>
  </si>
  <si>
    <t>108</t>
  </si>
  <si>
    <t>Žirklės žarnoms, bukais galais, 22 cm</t>
  </si>
  <si>
    <t>109</t>
  </si>
  <si>
    <t>Žirklės žarnoms, bukais balais, 27 cm</t>
  </si>
  <si>
    <t>110</t>
  </si>
  <si>
    <t>Žirklės kraujagyslėms, smailais galais, 14 cm</t>
  </si>
  <si>
    <t xml:space="preserve">Preparavimo žirklės, plonais smailais galais, 15 cm </t>
  </si>
  <si>
    <t>Mažo tūrio mikrodozatorius I: tūris nuo 1-10 µl; padalos vertė ne daugiau nei 0,02 µl; turi būti autoklavuojamas; turi būti atsparus UV šviesai; mikrodozatoriaus mygtukas turi būti su apsauga nuo netyčinio tūrio pakeitimo; mikrodozatoriuje turi būti duomenų kortelės laikiklis pastaboms ir prietaiso indentifikavimui .</t>
  </si>
  <si>
    <t>Mažo tūrio mikrodozatorius II: tūris nuo 10-100 µl; padalos vertė ne daugiau nei 0,2 µl; turi būti autoklavuojamas; turi būti atsparus UV šviesai; mikrodozatoriaus mygtukas turi būti su apsauga nuo netyčinio tūrio pakeitimo; mikrodozatoriuje turi būti duomenų kortelės laikiklis pastaboms ir prietaiso indentifikavimui.</t>
  </si>
  <si>
    <t>Mažo tūrio mikrodozatorius III: tūris nuo 100-1000 µl; padalos vertė ne daugiau nei 1 µl; turi būti autoklavuojamas; turi būti atsparus UV šviesai; mikrodozatoriaus mygtukas turi būti su apsauga nuo netyčinio tūrio pakeitimo; mikrodozatoriuje turi būti duomenų kortelės laikiklis pastaboms ir prietaiso indentifikavimui.</t>
  </si>
  <si>
    <t>Stovas mikrodozatoriams: Turi laikyti ne mažiau nei 6 mikrodozatorius. Stovas turi tikti tiek vienkanaliams, tiek daugiakanaliams mikrodozatoriams.</t>
  </si>
  <si>
    <t>Skaitmeninis taimeris 100min., su displėjumi, su aliarmu</t>
  </si>
  <si>
    <t>3.6</t>
  </si>
  <si>
    <t>3.7</t>
  </si>
  <si>
    <t>Plastikiniai centrifuginiai mėgintuvėliai (iki 12 ml)</t>
  </si>
  <si>
    <t>Graduoti plastikiniai centrifuginiai mėgintuvėliai (iki 12 ml)</t>
  </si>
  <si>
    <t>96 vietų plokštelė su U formos dugnu TPHA tyrimui</t>
  </si>
  <si>
    <t>Pipetės, polistirolo (26  pozicijos siūlomos prekės bus perkamos iš vieno tiekėjo):</t>
  </si>
  <si>
    <t>26.3</t>
  </si>
  <si>
    <t>Pastero 3ml supakuotos po kelias</t>
  </si>
  <si>
    <t>Stiklinės kaitinimo, graduotos, su snapeliu, aukštos formos (27  pozicijos siūlomos prekės bus perkamos iš vieno tiekėjo):</t>
  </si>
  <si>
    <t>27.1</t>
  </si>
  <si>
    <t>27.2</t>
  </si>
  <si>
    <t>Viso 27 pozicija</t>
  </si>
  <si>
    <t xml:space="preserve">41 </t>
  </si>
  <si>
    <t>Viso 42 pozicija</t>
  </si>
  <si>
    <t>Pastero 3ml individualiai supakuota, sterili</t>
  </si>
  <si>
    <t>Vienkartinė kapsulė, suiranti autoklavavimo metu, skirta panaikinti blogus kvapus po tiriamosios medžiagos nukenksminimo, netoksiška, malonaus nedirginančio kvapo</t>
  </si>
  <si>
    <t>Polichlorvenilo kamšteliai, skirti 7mm skersmens mėgintuvėliams, autoklavuojami</t>
  </si>
  <si>
    <t>42.1</t>
  </si>
  <si>
    <t xml:space="preserve">Standžioji Amies transportinė terpė (gelis)  kultūrėtėje, gelio gylis ne mažiau 5 cm su 1 plastikiniu vatinuku </t>
  </si>
  <si>
    <t>42.2</t>
  </si>
  <si>
    <t>42.3</t>
  </si>
  <si>
    <t>42.4</t>
  </si>
  <si>
    <t>Serologinė 2ml  sterili, individualiai supakuota</t>
  </si>
  <si>
    <t>Spiritinė lemputė</t>
  </si>
  <si>
    <t>Antgaliai iki 200 mikrolitrų</t>
  </si>
  <si>
    <t>Antgaliai iki 1000 mikrolitrų</t>
  </si>
  <si>
    <t>Antgaliai iki 10 mikrolitrų</t>
  </si>
  <si>
    <t>Antgaliai iki 5000 mikrolitrų</t>
  </si>
  <si>
    <t>Iki 200 mikrolitrų tūrio.</t>
  </si>
  <si>
    <t>Iki 1000 mikrolitrų tūrio</t>
  </si>
  <si>
    <t>iki 5000 mikrolitrų tūrio</t>
  </si>
  <si>
    <t>Rotuojamas stovelis laboratoriniams mėgintuvėliams: viena pusė 50 ml (2 mėg.), antra pusė 15 ml (8 mėg.), 20 mm diametro (6 mėg.) ir 10-13 mm diametro (10 mėg.). Galimybė rinktis spalvas</t>
  </si>
  <si>
    <t>Rotuojamas stovelis laboratoriniams mėgintuvėliams: viena pusė 15 ml (6 mėg.), antra pusė 1,5-2,0 ml (9 mėg.), 0,5 ml (12 mėg.) ir 0,2 ml 32 mėg.). Galimybė rinktis spalvas</t>
  </si>
  <si>
    <t xml:space="preserve">Transportinė konservuojanti ginekologinė terpė, lizuojanti eritrocitus, be metanolio, su šeletėliniu ginekologiniu paėmikliu.  </t>
  </si>
  <si>
    <t>68</t>
  </si>
  <si>
    <t>Kolbos laikiklis, skirtas stabilizuoti ir klaikyti indą puktyklėje, vandens vonioje bei termostate. Turi būti atspatus cheminėm medžiagoms, aukštai temperatūtai, tinkamas 300 ml laboratorinei kolbai</t>
  </si>
  <si>
    <t>Matavimo cilindrai: turi būti skaidrus; tinkamas autoklavuoti;  graduotas, įlietomis padalomis;  neabsorbuojantis; chemiškai atsparus neorganinėms,organinėms rūgštims,organiniams tirpikliams; stabilaus pagrindo; su pirmine metrologine patikra). Tūris:</t>
  </si>
  <si>
    <t>72.1</t>
  </si>
  <si>
    <t>Matavimo cilindrai graduoti iki 100 ml</t>
  </si>
  <si>
    <t>72.2</t>
  </si>
  <si>
    <t>Matavimo cilindrai graduoti iki 500 ml</t>
  </si>
  <si>
    <t>Matavimo cilindrai graduoti iki 1000 ml</t>
  </si>
  <si>
    <t>Perkamų medicininių priemonių klinikinei laboratorijai, histologijai ir molekuliniams tyrimams sąrašas</t>
  </si>
  <si>
    <t>iki 100 mikrolitrų tūrio</t>
  </si>
  <si>
    <t>iki 1000 mikrolitrų tūrio</t>
  </si>
  <si>
    <t xml:space="preserve">Kintamo tūrio mechaninė vienkanalė pipetė (dozatorius), kurios tūrio reguliavimo mechanizmas su skaičių fiksatoriumi, turinti 4 skaitmenų tūrio displėjų; spalvoti dozavimo mygtukai;  CE ženklinimas (atitinkantis EK direktyvas 98/79/EG ir EN ISO 8655-2). Pilnai autoklavuojama, su metrologine patikra, garantija -ne mažiau 12-os mėn. </t>
  </si>
  <si>
    <t>Angaliai dozatoriams - vienkartiniai antgaliai dozatoriams. Antgaliai privalo būti suderinami su dozatoriais: graduoti, pagaminti iš gryno žemo sulaikymo polipropileno (PP), patikrinti nuo RNazių, DNazių DNR  ir pyrigeno. Pagaminti pagal cGMP reikalavimus visiškai kontroliuojamoje aplinkoje.</t>
  </si>
  <si>
    <t>51.4.</t>
  </si>
  <si>
    <t>Antgaliai dozatoriams - vienkartiniai antgaliai. Antgaliai privalo būti suderinami su dozatoriais, sterlūs, su filtrais, graduoti, pagaminti tik iš gryno žemo sulaikymo polipropileno (PP), patikrinti nuo Rnazių, Dnazių, DNR ir pyrigeno. Pagaminti pagal cGMP reikalavimus visiškai kontroliuokamoje aplinkoje. Be nukleininių rūgščių užteršimo, PGR inhibitorių, endonukleazių ir endotoksinų. Filtrai pagaminti iš HDPE, be celiuliozės priedų.</t>
  </si>
  <si>
    <t>51.4.1</t>
  </si>
  <si>
    <t>51.4.2</t>
  </si>
  <si>
    <t>51.4.3</t>
  </si>
  <si>
    <t>51.4.4</t>
  </si>
  <si>
    <t xml:space="preserve">Transportinė konservuojanti terpė molekuliniams tyrimams  Enat tipo su paėmikliu L formos. Turi būti ne mažiau nei 1 ml tūrio indas. Turi užtikrinti mėginio stabilumą 4 savaites kambario ar šaldytuve, bei 6 mėn. - 20 C temperatūroje. Terpė turi būti optimizuota derėti su įvairiomis molekulinėmis sistemomis ir rinkiniais ir reagentais. Paėmiklis L formos, plastikinis, pritaikytas paimti gimdos kaklelio nuograndas bei tamponais uretros ėminiams. Turi būti ne mažiau nei 10 ml tūrio indas. Turi užtikrinti mėginio stabilumą 4 savaites kambario ar šaldytuve, bei 6 mėn. - 20 C temperatūroje. Terpė turi būti optimizuota derėti su citologiniais skystų terpių Surepath technologijai ir įvairiomis molekulinėmis sistemomis ir rinkiniais ir reagentais. </t>
  </si>
  <si>
    <t>Viso 72 pozicija</t>
  </si>
  <si>
    <t>7x7x5mm</t>
  </si>
  <si>
    <t>15x15x5mm</t>
  </si>
  <si>
    <t>24x24x5mm</t>
  </si>
  <si>
    <t>30x24x5mm</t>
  </si>
  <si>
    <t xml:space="preserve">Laboratoriniai paklotai (kilimėliai) II . Vienkartiniai su lipniais paviršiais iš abiejų pusių. Paskirtis - turi apsaugoti laboratorines patalpas nuo parafino pernešimo. Matmenys 610-914mm. Ne plonesni kaip 1,8mm. Skaidrūs. Ne mažiau kaip 30 sluoksnių.   </t>
  </si>
  <si>
    <t>Mechaninis taimeris 100min., su aliarmu</t>
  </si>
  <si>
    <t>Popieriniai filtrai (vienkartiniai), citologinių mėginių paruošimui, 750mmx25mm su apskritimine kiauryme centre 7 mm Ø ir  polipropileno koncentratorius su laikikliais, citologinių mėginių paruošimui; skirti esančiai ligoninėje centrifugai CytoFuge2</t>
  </si>
  <si>
    <t>Stovas, tinkamas laikyti 15ml konusiniams mėgintuvėliams; turi būti tinkamas autoklavuoti laikyti šaldiklyje, vandens vonelėje. Turi talpinti ne mažiau 20 vnt. 15 ml  konusinių mėgintuvėlių</t>
  </si>
  <si>
    <t>Kamšteliai plastikiniams centrifuginiams mėgintuvėliams</t>
  </si>
  <si>
    <t>Antgaliai ligoninės turimiems automatiniams „Eppendorf“ tipo dozatoriams (tikslus tūris, kokybiški, automatiškai numetami) (9 siūlomos  pozicijos prekės bus perkamos iš vieno tiekėjo):be filtrų,graduoti,  pagaminti tik iš gryno sulaikymo polipropileno (PP), patikrinti nuo Rnazių, Dnazių, DNR ir pyrigeno; pagaminti pagal cGMP reikalavimus visiškai kontroliuojamoje aplinkoje</t>
  </si>
  <si>
    <t>0,5-10,0 mikrolitrų tūrio, tinkanti ligoninės turimam "Eppendorf Reference 2" dozatoriui</t>
  </si>
  <si>
    <t xml:space="preserve">Antgaliai ligoninės turimam BEP 2000 analizatoriui 300 μl </t>
  </si>
  <si>
    <t xml:space="preserve">Antgaliai ligoninės turimam BEP 2000 analizatoriui 1100 μl </t>
  </si>
  <si>
    <t>Plasmasinė dėžutė su dangteliu 192 vietų, autoklavuojama automatinių dozatorių "Finpipete" (ligoninės turimam) su 192 antgaliais 5-200 mikrolitrų</t>
  </si>
  <si>
    <t>Plasmasinė dėžutė su dangteliu 192 vietų, autoklavuojama automatinių dozatorių "Finpipete" (ligoninės turimam) su 192 antgaliais 100-1000 mikrolitrų</t>
  </si>
  <si>
    <t>Pincetas, sterilus, polistirolo, supakuotas po vieną</t>
  </si>
  <si>
    <t>Aerobinės ventiliacinės adatėlės subkultivavimui, naudojamos tik ligoninės turimam analizatoriui „Bactec“ tipo kraujo terpėms</t>
  </si>
  <si>
    <t>Sterilios, polistirolo Petri arba lygiavertės lėkštelės, 90mm skersmens, be pertvaros</t>
  </si>
  <si>
    <t>Sterilios, polistirolo Petri arba lygiavertės lėkštelės, 90mm skersmens, su pertvara-  padalintos į du sektorius</t>
  </si>
  <si>
    <t>Sterilios, polistirolo Petri arba lygiavertės lėkštelės, 90mm skersmens, padalintos į 3 sektorius</t>
  </si>
  <si>
    <t xml:space="preserve">Krapštukai ligoninės turimam MALDI analizatoriui </t>
  </si>
  <si>
    <t xml:space="preserve">Antgaliai ligoninės turimam "Phoenix" analizatoriui iki 200µl tūrio, 91mm ilgio, su filtru pritaikyti "Pipetman" dozatoriui </t>
  </si>
  <si>
    <t>MacFarlando arba lygiavertis standartas</t>
  </si>
  <si>
    <t>Filtrai, 40 mikronų, skirti kūno skysčių paruošimui prieš citocentrifugavimą.</t>
  </si>
  <si>
    <t>Švirkštinis filtras GD/X vatman (Whatman)arba lygiaverčio tipo. Diametras 25 mm, porų dydis 0,45µm, su prefiltracine GMF 150 ir GF/F stiklo mikro plaušų tarpu, švirkštas įsukamas sriegiu.</t>
  </si>
  <si>
    <t xml:space="preserve">Iki 200 mikrolitrų tūrio, plastikiniai, sterili pakuotė </t>
  </si>
  <si>
    <t xml:space="preserve">Iki 1000 mikrolitrų tūrio, plastikiniai, sterili pakuotė </t>
  </si>
  <si>
    <t>Antgaliai ligoninės turimiems automatiniams „Finpipete“ dozatoriams (8 pozicijos siūlomos prekės bus perkamos iš vieno tiekėjo): be filtrų, graduoti,  pagaminti tik iš gryno sulaikymo polipropileno (PP), patikrinti nuo Rnazių, Dnazių, DNR ir pyrigeno; pagaminti pagal cGMP reikalavimus visiškai kontroliuojamoje aplinkoje</t>
  </si>
  <si>
    <t xml:space="preserve">96 vietų praskiedimo plokštelė ligoninės turimam BEP 2000 analizatoriui ELISA tyrimams </t>
  </si>
  <si>
    <t xml:space="preserve">96 vietų  praplovimo plokštelė ligoninės turimam BEP 2000 analizatoriui </t>
  </si>
  <si>
    <t xml:space="preserve">96 vietų validacijos plokštelė ligoninės turimam BEP 2000 analizatoriui ELISA tyrimams </t>
  </si>
  <si>
    <t>Inokuliacinės sterilios kilpos 1μl  (suapvalintas galas, nebraižantis agaro, lygus pirštų laikymo paviršius)</t>
  </si>
  <si>
    <t>Inokuliacinės sterilios kilpos 10μl  (suapvalintas galas, nebraižantis agaro, lygus pirštų laikymo paviršius)</t>
  </si>
  <si>
    <t>Antgaliai  iki 10 mikrolitrų</t>
  </si>
  <si>
    <t xml:space="preserve">Antgaliai iki 20 mikrolitrų </t>
  </si>
  <si>
    <t xml:space="preserve">Antgaliai iki 200  mikrolitrų </t>
  </si>
  <si>
    <t xml:space="preserve">Antgaliai iki 1000 mikrolitrų </t>
  </si>
  <si>
    <t>Angaliai dozatoriams. Antgaliai privalo būti suderinami su ligoninės turimais Rainin dozatoriais (pateikti dozatorių gamintojo patvirtinantį dokumentą). Su filtru; patikrinti dėl Rnazių, Dnazių, pirogenų. Sterilūs. Tūrių ribos 0,5-20µl</t>
  </si>
  <si>
    <t>Angaliai dozatoriams. Antgaliai privalo būti suderinami su ligoninės turimais su Rainin dozatoriais (pateikti dozatorių gamintojo patvirtinantį dokumentą). Su filtru; patikrinti dėl Rnazių, Dnazių, pirogenų. Sterilūs. Tūrių ribos 1-200µl</t>
  </si>
  <si>
    <t>Angaliai dozatoriams. Antgaliai privalo būti suderinami su su ligoninės turimais Rainin dozatoriais (pateikti dozatorių gamintojo patvirtinantį dokumentą). Su filtru; patikrinti dėl Rnazių, Dnazių, pirogenų. Sterilūs. Tūrių ribos 100-1000µl</t>
  </si>
  <si>
    <t>Mėgintuvėliai, 1,5 ml mikrocentrifūginiai mėgintuvėliai. Sterilūs. Patikrinti dėl Rnazių, Dnazių, pirogenų</t>
  </si>
  <si>
    <t>Mėgintuvėliai, 2,0  ml mikrocentrifūginiai mėgintuvėliai užsukamu kamšteliu. Sterilūs. Patikrinti dėl Rnazių, Dnazių, pirogenų</t>
  </si>
  <si>
    <t>Mėgintuvėliai, 0,2 ml PCR mėgintuvėliai. Sterilūs. Patikrinti dėl Rnazių, Dnazių, pirogenų</t>
  </si>
  <si>
    <t>Mėgintuvėlių juostelės 0,2 ml PCR mėgintuvėliai su prie kiekvieno mėgintuvėlio pritvirtintu dangteliu. Sterilūs. Patikrinti dėl Rnazių, Dnazių, pirogenų</t>
  </si>
  <si>
    <t>Mėgintuvėlių juostelės 0,2 ml PCR mėgintuvėliai su atskirai uždedama dangtelių juostele.  Sterilūs. Patikrinti dėl Rnazių, Dnazių, pirogenų</t>
  </si>
  <si>
    <t>Histologiniai ašmenys: vienkartiniai mikrotominiai; R35; pagaminti iš nerūdijančio plieno; skirti rotaciniam mikrotomui, parafininių blokų pjovimui; ašmens ilgis - 80 mm; aštrumo kampas - 35⁰</t>
  </si>
  <si>
    <t>Stiuarto arba lygiavertė terpė kultūretėje be anglies (vatinukas su plastmasine lazdele)</t>
  </si>
  <si>
    <t>Stiuarto arba lygiavertė terpė kultūretėje su anglimi (vatinukas su plastmasine lazdele)</t>
  </si>
  <si>
    <t>Antgaliai mikropipetėms  (70  pozicijos siūlomos prekės bus perkamos iš vieno tiekėjo):</t>
  </si>
  <si>
    <t>70.1</t>
  </si>
  <si>
    <t>70.2</t>
  </si>
  <si>
    <t>70.3</t>
  </si>
  <si>
    <t>70.4</t>
  </si>
  <si>
    <t>70.5</t>
  </si>
  <si>
    <t>70.6</t>
  </si>
  <si>
    <t>70.7</t>
  </si>
  <si>
    <t>70.8</t>
  </si>
  <si>
    <t>70.9</t>
  </si>
  <si>
    <t>Viso 70 pozicija</t>
  </si>
  <si>
    <t>Stoveliai (71  pozicijos siūlomos prekės bus perkamos iš vieno tiekėjo):</t>
  </si>
  <si>
    <t>71.1</t>
  </si>
  <si>
    <t>71.2</t>
  </si>
  <si>
    <t>71.3</t>
  </si>
  <si>
    <t>71.4</t>
  </si>
  <si>
    <t>71.5</t>
  </si>
  <si>
    <t>Viso 71 pozicija</t>
  </si>
  <si>
    <t>Kitos priemonės (72 pozicijos siūlomos prekės bus perkamos iš vieno tiekėjo):</t>
  </si>
  <si>
    <t>73</t>
  </si>
  <si>
    <t>74</t>
  </si>
  <si>
    <t>77.1</t>
  </si>
  <si>
    <t>77.2</t>
  </si>
  <si>
    <t>77.3</t>
  </si>
  <si>
    <t>Viso 77 pozicija</t>
  </si>
  <si>
    <t>Matavimo cilindrai (82 pozicijos siūlomos prekės bus perkamos iš vieno tiekėjo):</t>
  </si>
  <si>
    <t>82.1</t>
  </si>
  <si>
    <t>82.2</t>
  </si>
  <si>
    <t>82.3</t>
  </si>
  <si>
    <t>82.4</t>
  </si>
  <si>
    <t>Viso 82 pozicija</t>
  </si>
  <si>
    <t>Antgaliai kintamo tūrio mikrodozatoriams (87 pozicijos siūlomos prekės bus perkamos iš vieno tiekėjo) (būtinas antgalių suderinamumas su esamais ligoninėje Biohit/Sartorius mikrodozatoriais):</t>
  </si>
  <si>
    <t>87.1</t>
  </si>
  <si>
    <t>87.2</t>
  </si>
  <si>
    <t>87.3</t>
  </si>
  <si>
    <t>Viso 87 pozicija</t>
  </si>
  <si>
    <t xml:space="preserve">Metalinės, nerūdijančios  formelės parafininių blokų įliejimui ( 96 pozicijos siūlomos prekės bus perkamos iš vieno tiekėjo): </t>
  </si>
  <si>
    <t>96.1</t>
  </si>
  <si>
    <t>96.2</t>
  </si>
  <si>
    <t>96.3</t>
  </si>
  <si>
    <t>96.4</t>
  </si>
  <si>
    <t>Viso 96 pozicija:</t>
  </si>
  <si>
    <t>Priemonės mėginių paruošimui ir saugojimui (98 pozicijos siūlomos prekės bus perkamos iš vieno tiekėjo):</t>
  </si>
  <si>
    <t>98.1</t>
  </si>
  <si>
    <t>98.2</t>
  </si>
  <si>
    <t>98.3</t>
  </si>
  <si>
    <t>98.4</t>
  </si>
  <si>
    <t>98.5</t>
  </si>
  <si>
    <t>Viso 98 pozicija</t>
  </si>
  <si>
    <t>111</t>
  </si>
  <si>
    <t>112</t>
  </si>
  <si>
    <t>113</t>
  </si>
  <si>
    <t>Laboratorinis žymėjimo rašiklis, naudojamas ant įvairių laboratorinių priemonių paviršių tokių kaip stiklas ar kasetės,greitai džiūstantis, atsparus ksilenui, alkoholiams, acetonui, formalinui; juodos spalvos.</t>
  </si>
  <si>
    <t>Laboratorinis žymėjimo rašiklis, naudojamas ant įvairių laboratorinių priemonių paviršių tokių kaip stiklas ar kasetės,greitai džiūstantis, atsparus ksilenui, alkoholiams, acetonui, formalinui; raudonos spalvos.</t>
  </si>
  <si>
    <t>Imunohistocheminis pieštukas, skirtas sumažinti reagentų sunaudojimui atliekant imunodažymus;naudojamas imunodažymo technologijose ant parafininių ar šaldytų pjūvių taip pat ir citologiniams preparatams; netirpus alkoholyje ir acetone.</t>
  </si>
  <si>
    <t>Mikrodozavimo sistema (113 pozicijos siūlomos prekės bus perkamos iš vieno tiekėjo):</t>
  </si>
  <si>
    <t>113.1</t>
  </si>
  <si>
    <t>113.2</t>
  </si>
  <si>
    <t>113.3</t>
  </si>
  <si>
    <t>113.4</t>
  </si>
  <si>
    <t>113.5</t>
  </si>
  <si>
    <t>113.6</t>
  </si>
  <si>
    <t>113.7</t>
  </si>
  <si>
    <t>Viso 113 pozicija</t>
  </si>
  <si>
    <t>Dezinfekcinės hipoalerginės, skirtos prietaisų valymui, vienkartinės, individualiai supakuotos servetelės. Veikia bakterijas, grybus (mieles), virusus. Atitinkančios EN14561, EN13697, EN 1275, EN 13624, EN 14476</t>
  </si>
  <si>
    <t>Plastikinė 10-ies kamerų plokštelė su tinkleliu</t>
  </si>
  <si>
    <t>Plastikiniai centrifuginiai mėgintuvėliai, konusiniu galu, sugraduoti po 1 ml</t>
  </si>
  <si>
    <t>Plastikinės pipetės, kurios pagalba galima paimti tik 1 ml kūno skysčio</t>
  </si>
  <si>
    <t>116.1</t>
  </si>
  <si>
    <t>116.2</t>
  </si>
  <si>
    <t>Priemonės, skirtos standartizuotam kūno skysčių mikroskopavimui (116 pozicijos siūlomos prekės bus perkamos iš vieno tiekėjo):</t>
  </si>
  <si>
    <t>Viso 116 pozicija</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</si>
  <si>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</si>
  <si>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117.1</t>
  </si>
  <si>
    <t>117.2</t>
  </si>
  <si>
    <t>Viso 117 pozicija</t>
  </si>
  <si>
    <t>Nerūdijančio plieno, tinklinis krepšys, skirtas autoklavui, diametras 270mmx180mm</t>
  </si>
  <si>
    <t>Nerūdijančio plieno, tinklinis krepšys su pertvaromis, skirtas autoklavui, diametras 385mmx180mm</t>
  </si>
  <si>
    <t>Nerūdijančio plieno, tinklinis krepšys (117 pozicijos siūlomos prekės bus perkamos iš vieno tiekėjo):</t>
  </si>
  <si>
    <t>Perkamų medicininių priemonių klinikinei laboratorijai, histologijai ir molekuliniams tyrimams suvestinė</t>
  </si>
  <si>
    <t>MB Rei laboratorium</t>
  </si>
  <si>
    <t>UAB Diamedica</t>
  </si>
  <si>
    <t>UAB Expertus Vilnensis</t>
  </si>
  <si>
    <t>UAB Grida</t>
  </si>
  <si>
    <t>UAB Inbio</t>
  </si>
  <si>
    <t>UAB Labochema LT</t>
  </si>
  <si>
    <t>UAB Mediq Lietuva</t>
  </si>
  <si>
    <t>116.3</t>
  </si>
  <si>
    <t>UAB North Speed</t>
  </si>
  <si>
    <t>UAB Optinė riba</t>
  </si>
  <si>
    <t>UAB Sentios</t>
  </si>
  <si>
    <t>UAB Skirgesa</t>
  </si>
  <si>
    <t>UAB Bioeksma</t>
  </si>
  <si>
    <t>UAB Diagnostinės sistemos</t>
  </si>
  <si>
    <t>UAB Interautomatika</t>
  </si>
  <si>
    <t>UAB Interlux</t>
  </si>
  <si>
    <t>UAB Ardeola</t>
  </si>
  <si>
    <t>UAB Biometrija</t>
  </si>
  <si>
    <t>UAB Generix</t>
  </si>
  <si>
    <r>
      <t xml:space="preserve">Sterilus polipropileno indelis, skirtas fekalijų surinkimui, su lopetėle,užsukamu dangteliu ir </t>
    </r>
    <r>
      <rPr>
        <b/>
        <sz val="8"/>
        <rFont val="Times New Roman"/>
        <family val="1"/>
        <charset val="186"/>
      </rPr>
      <t>popierine etikete, užkliuotą ant indelio</t>
    </r>
    <r>
      <rPr>
        <sz val="8"/>
        <rFont val="Times New Roman"/>
        <family val="1"/>
      </rPr>
      <t xml:space="preserve">  individualiai supakuotas 30ml, 25x90 mm</t>
    </r>
  </si>
  <si>
    <r>
      <t xml:space="preserve">Sterilus polipropileno indelis šlapimo surinkimui su užsukamu dangteliu ir </t>
    </r>
    <r>
      <rPr>
        <b/>
        <sz val="8"/>
        <rFont val="Times New Roman"/>
        <family val="1"/>
      </rPr>
      <t>popierine etikete</t>
    </r>
    <r>
      <rPr>
        <sz val="8"/>
        <rFont val="Times New Roman"/>
        <family val="1"/>
      </rPr>
      <t>, individualiai supakuotas (180ml, 63x80mm)</t>
    </r>
  </si>
  <si>
    <r>
      <t>Maišas autoklavavimui iki 141</t>
    </r>
    <r>
      <rPr>
        <vertAlign val="superscript"/>
        <sz val="8"/>
        <rFont val="Times New Roman"/>
        <family val="1"/>
      </rPr>
      <t>o</t>
    </r>
    <r>
      <rPr>
        <sz val="8"/>
        <rFont val="Times New Roman"/>
        <family val="1"/>
      </rPr>
      <t>C (60x76cm)</t>
    </r>
  </si>
  <si>
    <r>
      <t xml:space="preserve">Transportinės terpės, atitinkančios </t>
    </r>
    <r>
      <rPr>
        <b/>
        <sz val="8"/>
        <rFont val="Times New Roman"/>
        <family val="1"/>
        <charset val="186"/>
      </rPr>
      <t>CLSI M40-A standartą</t>
    </r>
    <r>
      <rPr>
        <sz val="8"/>
        <rFont val="Times New Roman"/>
        <family val="1"/>
      </rPr>
      <t xml:space="preserve"> (42  pozicijos siūlomos prekės bus perkamos iš vieno tiekėjo):</t>
    </r>
  </si>
  <si>
    <r>
      <t xml:space="preserve">Standžioji Amies transportinė terpė su anglimi (gelis)  kultūrėtėje, gelio gylis ne mažiau 5 cm su </t>
    </r>
    <r>
      <rPr>
        <b/>
        <sz val="8"/>
        <rFont val="Times New Roman"/>
        <family val="1"/>
        <charset val="186"/>
      </rPr>
      <t>2 plastikiniais vatinukais jau  įtvirtintais kultūretės kamštelyje</t>
    </r>
    <r>
      <rPr>
        <sz val="8"/>
        <rFont val="Times New Roman"/>
        <family val="1"/>
      </rPr>
      <t xml:space="preserve">, skirta mėginiams iš </t>
    </r>
    <r>
      <rPr>
        <b/>
        <sz val="8"/>
        <rFont val="Times New Roman"/>
        <family val="1"/>
        <charset val="186"/>
      </rPr>
      <t>moterų</t>
    </r>
    <r>
      <rPr>
        <sz val="8"/>
        <rFont val="Times New Roman"/>
        <family val="1"/>
      </rPr>
      <t xml:space="preserve"> lytinių takų </t>
    </r>
  </si>
  <si>
    <r>
      <t xml:space="preserve">Standžioji Amies transportinė terpė su anglimi (gelis)  kultūrėtėje, gelio gylis ne mažiau 5 cm su 1 </t>
    </r>
    <r>
      <rPr>
        <b/>
        <sz val="8"/>
        <rFont val="Times New Roman"/>
        <family val="1"/>
        <charset val="186"/>
      </rPr>
      <t xml:space="preserve">plonu aliuminio </t>
    </r>
    <r>
      <rPr>
        <sz val="8"/>
        <rFont val="Times New Roman"/>
        <family val="1"/>
      </rPr>
      <t xml:space="preserve">vatinuku, skirta mėginiams iš vyrų lytinių takų </t>
    </r>
  </si>
  <si>
    <r>
      <rPr>
        <b/>
        <sz val="8"/>
        <rFont val="Times New Roman"/>
        <family val="1"/>
        <charset val="186"/>
      </rPr>
      <t xml:space="preserve">Skystoji </t>
    </r>
    <r>
      <rPr>
        <sz val="8"/>
        <rFont val="Times New Roman"/>
        <family val="1"/>
      </rPr>
      <t xml:space="preserve">transportinė terpė flakonėlyje su </t>
    </r>
    <r>
      <rPr>
        <b/>
        <sz val="8"/>
        <rFont val="Times New Roman"/>
        <family val="1"/>
        <charset val="186"/>
      </rPr>
      <t>2 ml LIM sultiniu</t>
    </r>
    <r>
      <rPr>
        <sz val="8"/>
        <rFont val="Times New Roman"/>
        <family val="1"/>
      </rPr>
      <t xml:space="preserve">, skirtu Streptococcus agalactiae išskyrimui ir  gausinimui iš lytinių takų, vienoje  pakuotėje kartu su flakonėliu  taip pat  turi būti </t>
    </r>
    <r>
      <rPr>
        <b/>
        <sz val="8"/>
        <rFont val="Times New Roman"/>
        <family val="1"/>
        <charset val="186"/>
      </rPr>
      <t>persilaužiantis per pusę plastikinis vatinukas.</t>
    </r>
  </si>
  <si>
    <r>
      <t xml:space="preserve">Ne mažesnio tūrio intervalo nei  2-20 mikrolitrų; padalos vertė- 0,1 </t>
    </r>
    <r>
      <rPr>
        <sz val="8"/>
        <color rgb="FF000000"/>
        <rFont val="Calibri"/>
        <family val="2"/>
        <charset val="186"/>
      </rPr>
      <t>µl</t>
    </r>
    <r>
      <rPr>
        <sz val="8"/>
        <color rgb="FF000000"/>
        <rFont val="Times New Roman"/>
        <family val="1"/>
        <charset val="186"/>
      </rPr>
      <t xml:space="preserve">; galimi netikslumai, esant 20 </t>
    </r>
    <r>
      <rPr>
        <sz val="8"/>
        <color rgb="FF000000"/>
        <rFont val="Calibri"/>
        <family val="2"/>
        <charset val="186"/>
      </rPr>
      <t>µ</t>
    </r>
    <r>
      <rPr>
        <sz val="8"/>
        <color rgb="FF000000"/>
        <rFont val="Times New Roman"/>
        <family val="1"/>
        <charset val="186"/>
      </rPr>
      <t>l tūriui: sisteminė klaida: +/-1,0</t>
    </r>
    <r>
      <rPr>
        <sz val="8"/>
        <color rgb="FF000000"/>
        <rFont val="Calibri"/>
        <family val="2"/>
        <charset val="186"/>
      </rPr>
      <t>%</t>
    </r>
    <r>
      <rPr>
        <sz val="8"/>
        <color rgb="FF000000"/>
        <rFont val="Times New Roman"/>
        <family val="1"/>
        <charset val="186"/>
      </rPr>
      <t>; atsitiktinė klaida:+/-0,3</t>
    </r>
    <r>
      <rPr>
        <sz val="8"/>
        <color rgb="FF000000"/>
        <rFont val="Calibri"/>
        <family val="2"/>
        <charset val="186"/>
      </rPr>
      <t>%</t>
    </r>
  </si>
  <si>
    <r>
      <t>ne mažesnio tūrio intervalo nei 20-200     mikrolitrų; padalos vertė- 0,1</t>
    </r>
    <r>
      <rPr>
        <sz val="8"/>
        <color rgb="FF000000"/>
        <rFont val="Calibri"/>
        <family val="2"/>
        <charset val="186"/>
      </rPr>
      <t>µ</t>
    </r>
    <r>
      <rPr>
        <sz val="8"/>
        <color rgb="FF000000"/>
        <rFont val="Times New Roman"/>
        <family val="1"/>
        <charset val="186"/>
      </rPr>
      <t xml:space="preserve">l; galimi netikslumai, esant 200 </t>
    </r>
    <r>
      <rPr>
        <sz val="8"/>
        <color rgb="FF000000"/>
        <rFont val="Calibri"/>
        <family val="2"/>
        <charset val="186"/>
      </rPr>
      <t>µ</t>
    </r>
    <r>
      <rPr>
        <sz val="8"/>
        <color rgb="FF000000"/>
        <rFont val="Times New Roman"/>
        <family val="1"/>
        <charset val="186"/>
      </rPr>
      <t>l tūriui: sisteminė klaida: +/- 0,6</t>
    </r>
    <r>
      <rPr>
        <sz val="8"/>
        <color rgb="FF000000"/>
        <rFont val="Calibri"/>
        <family val="2"/>
        <charset val="186"/>
      </rPr>
      <t>%</t>
    </r>
    <r>
      <rPr>
        <sz val="8"/>
        <color rgb="FF000000"/>
        <rFont val="Times New Roman"/>
        <family val="1"/>
        <charset val="186"/>
      </rPr>
      <t xml:space="preserve">; atsitiktinė: +/- 0,2 </t>
    </r>
    <r>
      <rPr>
        <sz val="8"/>
        <color rgb="FF000000"/>
        <rFont val="Calibri"/>
        <family val="2"/>
        <charset val="186"/>
      </rPr>
      <t>%</t>
    </r>
  </si>
  <si>
    <r>
      <t xml:space="preserve">ne mažesnio tūrio intervalo nei 100 – 1000 mikrolitrų; padalos vertė- 1,0 </t>
    </r>
    <r>
      <rPr>
        <sz val="8"/>
        <color rgb="FF000000"/>
        <rFont val="Calibri"/>
        <family val="2"/>
        <charset val="186"/>
      </rPr>
      <t>µ</t>
    </r>
    <r>
      <rPr>
        <sz val="8"/>
        <color rgb="FF000000"/>
        <rFont val="Times New Roman"/>
        <family val="1"/>
        <charset val="186"/>
      </rPr>
      <t xml:space="preserve">l; galimi netikslumai, esant 1000 </t>
    </r>
    <r>
      <rPr>
        <sz val="8"/>
        <color rgb="FF000000"/>
        <rFont val="Calibri"/>
        <family val="2"/>
        <charset val="186"/>
      </rPr>
      <t>µ</t>
    </r>
    <r>
      <rPr>
        <sz val="8"/>
        <color rgb="FF000000"/>
        <rFont val="Times New Roman"/>
        <family val="1"/>
        <charset val="186"/>
      </rPr>
      <t>l tūriui: sisteminė klaida: +/-0,6</t>
    </r>
    <r>
      <rPr>
        <sz val="8"/>
        <color rgb="FF000000"/>
        <rFont val="Calibri"/>
        <family val="2"/>
        <charset val="186"/>
      </rPr>
      <t>%</t>
    </r>
    <r>
      <rPr>
        <sz val="8"/>
        <color rgb="FF000000"/>
        <rFont val="Times New Roman"/>
        <family val="1"/>
        <charset val="186"/>
      </rPr>
      <t>; atsitiktinė klaida: +/-0,2</t>
    </r>
    <r>
      <rPr>
        <sz val="8"/>
        <color rgb="FF000000"/>
        <rFont val="Calibri"/>
        <family val="2"/>
        <charset val="186"/>
      </rPr>
      <t>%</t>
    </r>
    <r>
      <rPr>
        <sz val="8"/>
        <color rgb="FF000000"/>
        <rFont val="Times New Roman"/>
        <family val="1"/>
        <charset val="186"/>
      </rPr>
      <t>.</t>
    </r>
  </si>
  <si>
    <r>
      <t xml:space="preserve">ne mažesnio tūrio intervalo nei 500-5000 mikrolitrų; padalos vertė- 10 </t>
    </r>
    <r>
      <rPr>
        <sz val="8"/>
        <color rgb="FF000000"/>
        <rFont val="Calibri"/>
        <family val="2"/>
        <charset val="186"/>
      </rPr>
      <t>µ</t>
    </r>
    <r>
      <rPr>
        <sz val="8"/>
        <color rgb="FF000000"/>
        <rFont val="Times New Roman"/>
        <family val="1"/>
        <charset val="186"/>
      </rPr>
      <t>l; galimi netikslumai: sisteminė klaida: +/- 0,6</t>
    </r>
    <r>
      <rPr>
        <sz val="8"/>
        <color rgb="FF000000"/>
        <rFont val="Calibri"/>
        <family val="2"/>
        <charset val="186"/>
      </rPr>
      <t>%</t>
    </r>
    <r>
      <rPr>
        <sz val="8"/>
        <color rgb="FF000000"/>
        <rFont val="Times New Roman"/>
        <family val="1"/>
        <charset val="186"/>
      </rPr>
      <t>; atsitiktinė klaida: +/- 0,15</t>
    </r>
    <r>
      <rPr>
        <sz val="8"/>
        <color rgb="FF000000"/>
        <rFont val="Calibri"/>
        <family val="2"/>
        <charset val="186"/>
      </rPr>
      <t>%</t>
    </r>
  </si>
  <si>
    <r>
      <t xml:space="preserve">ne mažesnio tūrio intervalo nei 0,5-10  mikrolitrų, padalos vertė- 0,1 </t>
    </r>
    <r>
      <rPr>
        <sz val="8"/>
        <color rgb="FF000000"/>
        <rFont val="Calibri"/>
        <family val="2"/>
        <charset val="186"/>
      </rPr>
      <t>µ</t>
    </r>
    <r>
      <rPr>
        <sz val="8"/>
        <color rgb="FF000000"/>
        <rFont val="Times New Roman"/>
        <family val="1"/>
        <charset val="186"/>
      </rPr>
      <t xml:space="preserve">; galimi netikslumai, esant 10 </t>
    </r>
    <r>
      <rPr>
        <sz val="8"/>
        <color rgb="FF000000"/>
        <rFont val="Calibri"/>
        <family val="2"/>
        <charset val="186"/>
      </rPr>
      <t>µ</t>
    </r>
    <r>
      <rPr>
        <sz val="8"/>
        <color rgb="FF000000"/>
        <rFont val="Times New Roman"/>
        <family val="1"/>
        <charset val="186"/>
      </rPr>
      <t xml:space="preserve">l tūriui: sisteminė klaida:+/- 1,0 </t>
    </r>
    <r>
      <rPr>
        <sz val="8"/>
        <color rgb="FF000000"/>
        <rFont val="Calibri"/>
        <family val="2"/>
        <charset val="186"/>
      </rPr>
      <t>%</t>
    </r>
    <r>
      <rPr>
        <sz val="8"/>
        <color rgb="FF000000"/>
        <rFont val="Times New Roman"/>
        <family val="1"/>
        <charset val="186"/>
      </rPr>
      <t xml:space="preserve">; atsitiktinė klaida: +/- 0,4 </t>
    </r>
    <r>
      <rPr>
        <sz val="8"/>
        <color rgb="FF000000"/>
        <rFont val="Calibri"/>
        <family val="2"/>
        <charset val="186"/>
      </rPr>
      <t>%</t>
    </r>
  </si>
  <si>
    <r>
      <t>Polipropileninis butelis plovimui 250ml talpos (naudojamas Gramo būdu dažymo metu) su užsukamu dangteliu ir įmontuotu dangtelyje ir sulenktu 45</t>
    </r>
    <r>
      <rPr>
        <vertAlign val="superscript"/>
        <sz val="8"/>
        <rFont val="Times New Roman"/>
        <family val="1"/>
        <charset val="186"/>
      </rPr>
      <t xml:space="preserve">o </t>
    </r>
    <r>
      <rPr>
        <sz val="8"/>
        <rFont val="Times New Roman"/>
        <family val="1"/>
        <charset val="186"/>
      </rPr>
      <t xml:space="preserve"> vamzdeliu. Butelio aukštis 157mm, dugno diametras 61mm.</t>
    </r>
  </si>
  <si>
    <r>
      <t>Aliuminio folija, aliuminio iki 99 proc, plotis 300mm, ilgis 10m, storis 30</t>
    </r>
    <r>
      <rPr>
        <sz val="8"/>
        <color theme="1"/>
        <rFont val="Calibri"/>
        <family val="2"/>
        <charset val="186"/>
      </rPr>
      <t>µm</t>
    </r>
  </si>
  <si>
    <r>
      <rPr>
        <sz val="8"/>
        <color theme="1"/>
        <rFont val="Times New Roman"/>
        <family val="1"/>
        <charset val="186"/>
      </rPr>
      <t xml:space="preserve">Centrifuginiai mėgintuvėliai </t>
    </r>
    <r>
      <rPr>
        <sz val="8"/>
        <rFont val="Times New Roman"/>
        <family val="1"/>
      </rPr>
      <t>su užspaudžiamu sandariu dangteliu, 1,5ml talpos, sterilūs; skirti mėginių paruošimui, laikymui  ir centrifugavimui; turi būti tinkami šaldymui iki -80⁰C, centrifugavimui iki 26 000 x g, autoklavuojami, virinami.</t>
    </r>
  </si>
  <si>
    <t xml:space="preserve">Objektyviniai stikleliai, skirti rutininiams HE ir specialiesiems histocheminiams dažymams,  su matiniu šlifuotu lauku užrašams, su galimybe užrašą atlikti paprastu  pieštuku. Matmenys: 76x26mm. Storis: 1,0mm (±0,05mm).  Medžiaga: privalo būti pagaminti iš ypač balto stiklo, kurio cheminė sudėtis: SiO2 ≥72%; Na2O ≥14%; CaO ≥6%; MgO ≤4,50%; Fe2O3 ≤0,03%. CE/IVD atitiktis:  pateikti atitikties įrodymą.
</t>
  </si>
  <si>
    <t>Dengiamieji stikleliai, skirti objektyvinių stiklelių dengimui. Matmenys : 24x50mm. Storis: 0,13 – 0,16mm. Medžiaga: pagaminti iš D 263TM borosilikatinio arba jam lygiaverčio stiklo. Stiklo sudėtyje negali būti medžiagų, kurios absorbuotų matomos šviesos diapazono spektrą. Turi būti tinkami fluorescentinei mikroskopijai. CE/IVD atitiktis:  pateikti atitikties įrodymą.</t>
  </si>
  <si>
    <t>Thermo Scientific</t>
  </si>
  <si>
    <t>3.049,20</t>
  </si>
  <si>
    <t>2.625,70</t>
  </si>
  <si>
    <t>50 Vnt.</t>
  </si>
  <si>
    <t>100 Vnt.</t>
  </si>
</sst>
</file>

<file path=xl/styles.xml><?xml version="1.0" encoding="utf-8"?>
<styleSheet xmlns="http://schemas.openxmlformats.org/spreadsheetml/2006/main">
  <fonts count="23">
    <font>
      <sz val="11"/>
      <color theme="1"/>
      <name val="Calibri"/>
      <family val="2"/>
      <charset val="186"/>
      <scheme val="minor"/>
    </font>
    <font>
      <sz val="16"/>
      <name val="Times New Roman"/>
      <family val="1"/>
      <charset val="186"/>
    </font>
    <font>
      <sz val="10"/>
      <name val="Times New Roman"/>
      <family val="1"/>
      <charset val="186"/>
    </font>
    <font>
      <sz val="10"/>
      <name val="Times New Roman"/>
      <family val="1"/>
    </font>
    <font>
      <sz val="10"/>
      <color theme="1"/>
      <name val="Times New Roman"/>
      <family val="1"/>
      <charset val="186"/>
    </font>
    <font>
      <b/>
      <sz val="10"/>
      <name val="Times New Roman"/>
      <family val="1"/>
      <charset val="186"/>
    </font>
    <font>
      <sz val="10"/>
      <color rgb="FFFF0000"/>
      <name val="Times New Roman"/>
      <family val="1"/>
      <charset val="186"/>
    </font>
    <font>
      <sz val="8"/>
      <name val="Times New Roman"/>
      <family val="1"/>
    </font>
    <font>
      <b/>
      <sz val="8"/>
      <name val="Times New Roman"/>
      <family val="1"/>
      <charset val="186"/>
    </font>
    <font>
      <b/>
      <sz val="8"/>
      <name val="Times New Roman"/>
      <family val="1"/>
    </font>
    <font>
      <sz val="8"/>
      <name val="Times New Roman"/>
      <family val="1"/>
      <charset val="186"/>
    </font>
    <font>
      <vertAlign val="superscript"/>
      <sz val="8"/>
      <name val="Times New Roman"/>
      <family val="1"/>
    </font>
    <font>
      <sz val="8"/>
      <color rgb="FF000000"/>
      <name val="Times New Roman"/>
      <family val="1"/>
      <charset val="186"/>
    </font>
    <font>
      <sz val="8"/>
      <color rgb="FF000000"/>
      <name val="Calibri"/>
      <family val="2"/>
      <charset val="186"/>
    </font>
    <font>
      <vertAlign val="superscript"/>
      <sz val="8"/>
      <name val="Times New Roman"/>
      <family val="1"/>
      <charset val="186"/>
    </font>
    <font>
      <sz val="8"/>
      <color indexed="8"/>
      <name val="Times New Roman"/>
      <family val="1"/>
      <charset val="186"/>
    </font>
    <font>
      <sz val="8"/>
      <color theme="1"/>
      <name val="Times New Roman"/>
      <family val="1"/>
      <charset val="186"/>
    </font>
    <font>
      <sz val="8"/>
      <color theme="1"/>
      <name val="Calibri"/>
      <family val="2"/>
      <charset val="186"/>
    </font>
    <font>
      <sz val="12"/>
      <name val="Times New Roman"/>
      <family val="1"/>
      <charset val="186"/>
    </font>
    <font>
      <sz val="11"/>
      <name val="Times New Roman"/>
      <family val="1"/>
      <charset val="186"/>
    </font>
    <font>
      <sz val="11"/>
      <name val="Times New Roman"/>
      <family val="1"/>
    </font>
    <font>
      <sz val="11"/>
      <color theme="1"/>
      <name val="Times New Roman"/>
      <family val="1"/>
      <charset val="186"/>
    </font>
    <font>
      <b/>
      <sz val="11"/>
      <name val="Times New Roman"/>
      <family val="1"/>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5">
    <xf numFmtId="0" fontId="0" fillId="0" borderId="0" xfId="0"/>
    <xf numFmtId="0" fontId="1" fillId="0" borderId="0" xfId="0" applyFont="1" applyAlignment="1">
      <alignment vertical="top"/>
    </xf>
    <xf numFmtId="0" fontId="2" fillId="0" borderId="0" xfId="0" applyFont="1" applyAlignment="1">
      <alignment vertical="top"/>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2" fillId="0" borderId="1" xfId="0" applyFont="1" applyBorder="1" applyAlignment="1">
      <alignment vertical="top" wrapText="1"/>
    </xf>
    <xf numFmtId="0" fontId="5" fillId="0" borderId="1" xfId="0" applyFont="1" applyBorder="1" applyAlignment="1">
      <alignment horizontal="right" vertical="top" wrapText="1"/>
    </xf>
    <xf numFmtId="0" fontId="2" fillId="0" borderId="1" xfId="0" applyFont="1" applyBorder="1" applyAlignment="1">
      <alignment horizontal="center" vertical="top"/>
    </xf>
    <xf numFmtId="0" fontId="2" fillId="0" borderId="1" xfId="0" applyFont="1" applyBorder="1" applyAlignment="1">
      <alignment vertical="top"/>
    </xf>
    <xf numFmtId="49" fontId="2" fillId="0" borderId="1" xfId="0" applyNumberFormat="1" applyFont="1" applyBorder="1" applyAlignment="1">
      <alignment horizontal="center" vertical="top"/>
    </xf>
    <xf numFmtId="17" fontId="2" fillId="0" borderId="1"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0" fontId="3" fillId="0" borderId="1" xfId="0" applyFont="1" applyFill="1" applyBorder="1" applyAlignment="1">
      <alignment horizontal="center" vertical="top" wrapText="1"/>
    </xf>
    <xf numFmtId="0" fontId="2" fillId="0" borderId="1" xfId="0" applyFont="1" applyFill="1" applyBorder="1" applyAlignment="1">
      <alignment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xf>
    <xf numFmtId="0" fontId="2" fillId="2" borderId="1" xfId="0" applyFont="1" applyFill="1" applyBorder="1" applyAlignment="1">
      <alignment vertical="top"/>
    </xf>
    <xf numFmtId="0" fontId="2" fillId="0" borderId="0" xfId="0" applyFont="1" applyAlignment="1">
      <alignment horizontal="center" vertical="top"/>
    </xf>
    <xf numFmtId="0" fontId="6" fillId="0" borderId="1" xfId="0" applyFont="1" applyBorder="1" applyAlignment="1">
      <alignment horizontal="center" vertical="top"/>
    </xf>
    <xf numFmtId="0" fontId="4" fillId="0" borderId="1" xfId="0" applyFont="1" applyBorder="1" applyAlignment="1">
      <alignment horizontal="center" vertical="top"/>
    </xf>
    <xf numFmtId="49" fontId="3"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0" xfId="0" applyFont="1" applyFill="1" applyAlignment="1">
      <alignment vertical="top"/>
    </xf>
    <xf numFmtId="0" fontId="2" fillId="0" borderId="1" xfId="0" applyFont="1" applyFill="1" applyBorder="1" applyAlignment="1">
      <alignment horizontal="center" vertical="top"/>
    </xf>
    <xf numFmtId="0" fontId="2" fillId="0" borderId="1" xfId="0" applyFont="1" applyFill="1" applyBorder="1" applyAlignment="1">
      <alignment vertical="top"/>
    </xf>
    <xf numFmtId="0" fontId="2"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1" xfId="0" applyFont="1" applyFill="1" applyBorder="1" applyAlignment="1">
      <alignment horizontal="right" vertical="top" wrapText="1"/>
    </xf>
    <xf numFmtId="0" fontId="3" fillId="0" borderId="1" xfId="0" applyFont="1" applyBorder="1" applyAlignment="1">
      <alignment horizontal="right" vertical="top" wrapText="1"/>
    </xf>
    <xf numFmtId="0" fontId="5" fillId="0" borderId="1" xfId="0" applyFont="1" applyBorder="1" applyAlignment="1">
      <alignment vertical="top" wrapText="1"/>
    </xf>
    <xf numFmtId="0" fontId="2" fillId="0" borderId="1" xfId="0" applyFont="1" applyBorder="1" applyAlignment="1">
      <alignment horizontal="right" vertical="top"/>
    </xf>
    <xf numFmtId="0" fontId="2" fillId="0" borderId="1" xfId="0" applyFont="1" applyBorder="1" applyAlignment="1">
      <alignment horizontal="right" vertical="top" wrapText="1"/>
    </xf>
    <xf numFmtId="0" fontId="2" fillId="0" borderId="1" xfId="0" applyFont="1" applyFill="1" applyBorder="1" applyAlignment="1">
      <alignment horizontal="right" vertical="top" wrapText="1"/>
    </xf>
    <xf numFmtId="0" fontId="2" fillId="0" borderId="1" xfId="0" applyFont="1" applyFill="1" applyBorder="1" applyAlignment="1">
      <alignment horizontal="right" vertical="top"/>
    </xf>
    <xf numFmtId="0" fontId="3" fillId="0" borderId="1" xfId="0" applyFont="1" applyFill="1" applyBorder="1" applyAlignment="1">
      <alignment horizontal="right" vertical="top" wrapText="1"/>
    </xf>
    <xf numFmtId="0" fontId="3" fillId="2" borderId="1" xfId="0" applyFont="1" applyFill="1" applyBorder="1" applyAlignment="1">
      <alignment horizontal="right" vertical="top" wrapText="1"/>
    </xf>
    <xf numFmtId="0" fontId="2" fillId="2" borderId="1" xfId="0" applyFont="1" applyFill="1" applyBorder="1" applyAlignment="1">
      <alignment horizontal="right" vertical="top"/>
    </xf>
    <xf numFmtId="0" fontId="2" fillId="0" borderId="0" xfId="0" applyFont="1" applyAlignment="1">
      <alignment horizontal="right" vertical="top"/>
    </xf>
    <xf numFmtId="0" fontId="5" fillId="0" borderId="1" xfId="0" applyFont="1" applyFill="1" applyBorder="1" applyAlignment="1">
      <alignment horizontal="right" vertical="top" wrapText="1"/>
    </xf>
    <xf numFmtId="0" fontId="5" fillId="0" borderId="1" xfId="0" applyFont="1" applyFill="1" applyBorder="1" applyAlignment="1">
      <alignment horizontal="right" vertical="top"/>
    </xf>
    <xf numFmtId="0" fontId="5" fillId="0" borderId="1" xfId="0" applyFont="1" applyBorder="1" applyAlignment="1">
      <alignment horizontal="right" vertical="top"/>
    </xf>
    <xf numFmtId="0" fontId="7" fillId="0" borderId="1" xfId="0" applyFont="1" applyBorder="1" applyAlignment="1">
      <alignment horizontal="right" vertical="top" wrapText="1"/>
    </xf>
    <xf numFmtId="0" fontId="8" fillId="0" borderId="1" xfId="0" applyFont="1" applyBorder="1" applyAlignment="1">
      <alignment horizontal="center" vertical="top" wrapText="1"/>
    </xf>
    <xf numFmtId="0" fontId="7" fillId="0" borderId="1" xfId="0" applyFont="1" applyBorder="1" applyAlignment="1">
      <alignment vertical="top" wrapText="1"/>
    </xf>
    <xf numFmtId="0" fontId="8" fillId="0" borderId="1" xfId="0" applyFont="1" applyBorder="1" applyAlignment="1">
      <alignment horizontal="right" vertical="top"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12" fillId="0" borderId="1" xfId="0" applyFont="1" applyBorder="1" applyAlignment="1">
      <alignment vertical="top" wrapText="1"/>
    </xf>
    <xf numFmtId="0" fontId="10" fillId="0" borderId="1" xfId="0" applyFont="1" applyBorder="1" applyAlignment="1">
      <alignment horizontal="justify" vertical="top" wrapText="1"/>
    </xf>
    <xf numFmtId="0" fontId="10" fillId="0" borderId="2" xfId="0" applyFont="1" applyBorder="1" applyAlignment="1">
      <alignment horizontal="left" vertical="top" wrapText="1"/>
    </xf>
    <xf numFmtId="0" fontId="15" fillId="0" borderId="1" xfId="0" applyFont="1" applyFill="1" applyBorder="1" applyAlignment="1">
      <alignment vertical="top" wrapText="1"/>
    </xf>
    <xf numFmtId="0" fontId="15" fillId="0" borderId="1" xfId="0" applyFont="1" applyBorder="1" applyAlignment="1">
      <alignment vertical="top" wrapText="1"/>
    </xf>
    <xf numFmtId="0" fontId="16" fillId="0" borderId="1" xfId="0" applyFont="1" applyFill="1" applyBorder="1" applyAlignment="1">
      <alignment vertical="top" wrapText="1"/>
    </xf>
    <xf numFmtId="0" fontId="16" fillId="0" borderId="1" xfId="0" applyFont="1" applyBorder="1" applyAlignment="1">
      <alignment vertical="top" wrapText="1"/>
    </xf>
    <xf numFmtId="0" fontId="7" fillId="0" borderId="1" xfId="0" applyFont="1" applyFill="1" applyBorder="1" applyAlignment="1">
      <alignment vertical="top" wrapText="1"/>
    </xf>
    <xf numFmtId="0" fontId="7" fillId="2" borderId="1" xfId="0" applyFont="1" applyFill="1" applyBorder="1" applyAlignment="1">
      <alignment vertical="top" wrapText="1"/>
    </xf>
    <xf numFmtId="0" fontId="9" fillId="2" borderId="1" xfId="0" applyFont="1" applyFill="1" applyBorder="1" applyAlignment="1">
      <alignment horizontal="right" vertical="top" wrapText="1"/>
    </xf>
    <xf numFmtId="0" fontId="10" fillId="0" borderId="1" xfId="0" applyFont="1" applyFill="1" applyBorder="1" applyAlignment="1">
      <alignment vertical="top" wrapText="1"/>
    </xf>
    <xf numFmtId="0" fontId="8" fillId="2" borderId="1" xfId="0" applyFont="1" applyFill="1" applyBorder="1" applyAlignment="1">
      <alignment horizontal="right" vertical="top" wrapText="1"/>
    </xf>
    <xf numFmtId="0" fontId="10" fillId="2" borderId="1" xfId="0" applyFont="1" applyFill="1" applyBorder="1" applyAlignment="1">
      <alignment vertical="top" wrapText="1"/>
    </xf>
    <xf numFmtId="0" fontId="16" fillId="0" borderId="1" xfId="0" applyFont="1" applyBorder="1" applyAlignment="1">
      <alignment wrapText="1"/>
    </xf>
    <xf numFmtId="0" fontId="10" fillId="0" borderId="0" xfId="0" applyFont="1" applyAlignment="1">
      <alignment vertical="top" wrapText="1"/>
    </xf>
    <xf numFmtId="0" fontId="18" fillId="0" borderId="0" xfId="0" applyFont="1" applyAlignment="1">
      <alignment vertical="top"/>
    </xf>
    <xf numFmtId="0" fontId="18" fillId="0" borderId="0" xfId="0" applyFont="1" applyAlignment="1">
      <alignment horizontal="center" vertical="top"/>
    </xf>
    <xf numFmtId="0" fontId="18" fillId="0" borderId="0" xfId="0" applyFont="1" applyAlignment="1">
      <alignment vertical="top" wrapText="1"/>
    </xf>
    <xf numFmtId="0" fontId="20" fillId="0" borderId="1" xfId="0" applyFont="1" applyBorder="1" applyAlignment="1">
      <alignment horizontal="center" vertical="top" wrapText="1"/>
    </xf>
    <xf numFmtId="0" fontId="19" fillId="0" borderId="1" xfId="0" applyFont="1" applyBorder="1" applyAlignment="1">
      <alignment horizontal="center" vertical="top" wrapText="1"/>
    </xf>
    <xf numFmtId="0" fontId="21" fillId="0" borderId="1" xfId="0" applyFont="1" applyBorder="1" applyAlignment="1">
      <alignment horizontal="center" vertical="top" wrapText="1"/>
    </xf>
    <xf numFmtId="0" fontId="22" fillId="0" borderId="1" xfId="0" applyFont="1" applyBorder="1" applyAlignment="1">
      <alignment horizontal="center" vertical="top" wrapText="1"/>
    </xf>
    <xf numFmtId="49" fontId="20" fillId="0" borderId="1" xfId="0" applyNumberFormat="1" applyFont="1" applyBorder="1" applyAlignment="1">
      <alignment horizontal="center" vertical="top" wrapText="1"/>
    </xf>
    <xf numFmtId="0" fontId="19" fillId="0" borderId="1" xfId="0" applyFont="1" applyBorder="1" applyAlignment="1">
      <alignment horizontal="center" vertical="top"/>
    </xf>
    <xf numFmtId="0" fontId="19" fillId="0" borderId="1" xfId="0" applyFont="1" applyBorder="1" applyAlignment="1">
      <alignment vertical="top"/>
    </xf>
    <xf numFmtId="49" fontId="20" fillId="0" borderId="1" xfId="0" applyNumberFormat="1" applyFont="1" applyFill="1" applyBorder="1" applyAlignment="1">
      <alignment horizontal="center" vertical="top" wrapText="1"/>
    </xf>
    <xf numFmtId="0" fontId="20" fillId="0" borderId="1" xfId="0" applyFont="1" applyBorder="1" applyAlignment="1">
      <alignment horizontal="left" vertical="top" wrapText="1"/>
    </xf>
    <xf numFmtId="0" fontId="19" fillId="0" borderId="0" xfId="0" applyFont="1" applyBorder="1" applyAlignment="1">
      <alignment horizontal="center" vertical="top"/>
    </xf>
    <xf numFmtId="0" fontId="19" fillId="0" borderId="5" xfId="0" applyFont="1" applyFill="1" applyBorder="1" applyAlignment="1">
      <alignment vertical="top" wrapText="1"/>
    </xf>
    <xf numFmtId="0" fontId="19" fillId="0" borderId="5" xfId="0" applyFont="1" applyFill="1" applyBorder="1" applyAlignment="1">
      <alignment horizontal="center" vertical="top"/>
    </xf>
    <xf numFmtId="0" fontId="19" fillId="0" borderId="5" xfId="0" applyFont="1" applyBorder="1" applyAlignment="1">
      <alignment vertical="top"/>
    </xf>
    <xf numFmtId="0" fontId="19" fillId="0" borderId="0" xfId="0" applyFont="1" applyBorder="1" applyAlignment="1">
      <alignment vertical="top"/>
    </xf>
    <xf numFmtId="0" fontId="1" fillId="0" borderId="0" xfId="0" applyFont="1" applyAlignment="1">
      <alignment horizontal="center" vertical="top" wrapText="1"/>
    </xf>
    <xf numFmtId="0" fontId="19" fillId="0" borderId="0" xfId="0" applyFont="1"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7"/>
  <sheetViews>
    <sheetView tabSelected="1" zoomScale="91" zoomScaleNormal="91" workbookViewId="0">
      <selection activeCell="F6" sqref="F6"/>
    </sheetView>
  </sheetViews>
  <sheetFormatPr defaultRowHeight="15.75"/>
  <cols>
    <col min="1" max="1" width="12.28515625" style="65" customWidth="1"/>
    <col min="2" max="2" width="65.5703125" style="66" customWidth="1"/>
    <col min="3" max="3" width="12.85546875" style="64" customWidth="1"/>
    <col min="4" max="4" width="9" style="64" customWidth="1"/>
    <col min="5" max="5" width="7.85546875" style="64" customWidth="1"/>
    <col min="6" max="6" width="10" style="64" customWidth="1"/>
    <col min="7" max="7" width="9.28515625" style="64" customWidth="1"/>
    <col min="8" max="8" width="22" style="64" customWidth="1"/>
    <col min="9" max="256" width="9.140625" style="64"/>
    <col min="257" max="257" width="6.28515625" style="64" customWidth="1"/>
    <col min="258" max="258" width="63.140625" style="64" customWidth="1"/>
    <col min="259" max="259" width="15.28515625" style="64" customWidth="1"/>
    <col min="260" max="260" width="9.85546875" style="64" customWidth="1"/>
    <col min="261" max="261" width="8.42578125" style="64" customWidth="1"/>
    <col min="262" max="262" width="9.5703125" style="64" customWidth="1"/>
    <col min="263" max="263" width="9.42578125" style="64" customWidth="1"/>
    <col min="264" max="264" width="20.85546875" style="64" customWidth="1"/>
    <col min="265" max="512" width="9.140625" style="64"/>
    <col min="513" max="513" width="6.28515625" style="64" customWidth="1"/>
    <col min="514" max="514" width="63.140625" style="64" customWidth="1"/>
    <col min="515" max="515" width="15.28515625" style="64" customWidth="1"/>
    <col min="516" max="516" width="9.85546875" style="64" customWidth="1"/>
    <col min="517" max="517" width="8.42578125" style="64" customWidth="1"/>
    <col min="518" max="518" width="9.5703125" style="64" customWidth="1"/>
    <col min="519" max="519" width="9.42578125" style="64" customWidth="1"/>
    <col min="520" max="520" width="20.85546875" style="64" customWidth="1"/>
    <col min="521" max="768" width="9.140625" style="64"/>
    <col min="769" max="769" width="6.28515625" style="64" customWidth="1"/>
    <col min="770" max="770" width="63.140625" style="64" customWidth="1"/>
    <col min="771" max="771" width="15.28515625" style="64" customWidth="1"/>
    <col min="772" max="772" width="9.85546875" style="64" customWidth="1"/>
    <col min="773" max="773" width="8.42578125" style="64" customWidth="1"/>
    <col min="774" max="774" width="9.5703125" style="64" customWidth="1"/>
    <col min="775" max="775" width="9.42578125" style="64" customWidth="1"/>
    <col min="776" max="776" width="20.85546875" style="64" customWidth="1"/>
    <col min="777" max="1024" width="9.140625" style="64"/>
    <col min="1025" max="1025" width="6.28515625" style="64" customWidth="1"/>
    <col min="1026" max="1026" width="63.140625" style="64" customWidth="1"/>
    <col min="1027" max="1027" width="15.28515625" style="64" customWidth="1"/>
    <col min="1028" max="1028" width="9.85546875" style="64" customWidth="1"/>
    <col min="1029" max="1029" width="8.42578125" style="64" customWidth="1"/>
    <col min="1030" max="1030" width="9.5703125" style="64" customWidth="1"/>
    <col min="1031" max="1031" width="9.42578125" style="64" customWidth="1"/>
    <col min="1032" max="1032" width="20.85546875" style="64" customWidth="1"/>
    <col min="1033" max="1280" width="9.140625" style="64"/>
    <col min="1281" max="1281" width="6.28515625" style="64" customWidth="1"/>
    <col min="1282" max="1282" width="63.140625" style="64" customWidth="1"/>
    <col min="1283" max="1283" width="15.28515625" style="64" customWidth="1"/>
    <col min="1284" max="1284" width="9.85546875" style="64" customWidth="1"/>
    <col min="1285" max="1285" width="8.42578125" style="64" customWidth="1"/>
    <col min="1286" max="1286" width="9.5703125" style="64" customWidth="1"/>
    <col min="1287" max="1287" width="9.42578125" style="64" customWidth="1"/>
    <col min="1288" max="1288" width="20.85546875" style="64" customWidth="1"/>
    <col min="1289" max="1536" width="9.140625" style="64"/>
    <col min="1537" max="1537" width="6.28515625" style="64" customWidth="1"/>
    <col min="1538" max="1538" width="63.140625" style="64" customWidth="1"/>
    <col min="1539" max="1539" width="15.28515625" style="64" customWidth="1"/>
    <col min="1540" max="1540" width="9.85546875" style="64" customWidth="1"/>
    <col min="1541" max="1541" width="8.42578125" style="64" customWidth="1"/>
    <col min="1542" max="1542" width="9.5703125" style="64" customWidth="1"/>
    <col min="1543" max="1543" width="9.42578125" style="64" customWidth="1"/>
    <col min="1544" max="1544" width="20.85546875" style="64" customWidth="1"/>
    <col min="1545" max="1792" width="9.140625" style="64"/>
    <col min="1793" max="1793" width="6.28515625" style="64" customWidth="1"/>
    <col min="1794" max="1794" width="63.140625" style="64" customWidth="1"/>
    <col min="1795" max="1795" width="15.28515625" style="64" customWidth="1"/>
    <col min="1796" max="1796" width="9.85546875" style="64" customWidth="1"/>
    <col min="1797" max="1797" width="8.42578125" style="64" customWidth="1"/>
    <col min="1798" max="1798" width="9.5703125" style="64" customWidth="1"/>
    <col min="1799" max="1799" width="9.42578125" style="64" customWidth="1"/>
    <col min="1800" max="1800" width="20.85546875" style="64" customWidth="1"/>
    <col min="1801" max="2048" width="9.140625" style="64"/>
    <col min="2049" max="2049" width="6.28515625" style="64" customWidth="1"/>
    <col min="2050" max="2050" width="63.140625" style="64" customWidth="1"/>
    <col min="2051" max="2051" width="15.28515625" style="64" customWidth="1"/>
    <col min="2052" max="2052" width="9.85546875" style="64" customWidth="1"/>
    <col min="2053" max="2053" width="8.42578125" style="64" customWidth="1"/>
    <col min="2054" max="2054" width="9.5703125" style="64" customWidth="1"/>
    <col min="2055" max="2055" width="9.42578125" style="64" customWidth="1"/>
    <col min="2056" max="2056" width="20.85546875" style="64" customWidth="1"/>
    <col min="2057" max="2304" width="9.140625" style="64"/>
    <col min="2305" max="2305" width="6.28515625" style="64" customWidth="1"/>
    <col min="2306" max="2306" width="63.140625" style="64" customWidth="1"/>
    <col min="2307" max="2307" width="15.28515625" style="64" customWidth="1"/>
    <col min="2308" max="2308" width="9.85546875" style="64" customWidth="1"/>
    <col min="2309" max="2309" width="8.42578125" style="64" customWidth="1"/>
    <col min="2310" max="2310" width="9.5703125" style="64" customWidth="1"/>
    <col min="2311" max="2311" width="9.42578125" style="64" customWidth="1"/>
    <col min="2312" max="2312" width="20.85546875" style="64" customWidth="1"/>
    <col min="2313" max="2560" width="9.140625" style="64"/>
    <col min="2561" max="2561" width="6.28515625" style="64" customWidth="1"/>
    <col min="2562" max="2562" width="63.140625" style="64" customWidth="1"/>
    <col min="2563" max="2563" width="15.28515625" style="64" customWidth="1"/>
    <col min="2564" max="2564" width="9.85546875" style="64" customWidth="1"/>
    <col min="2565" max="2565" width="8.42578125" style="64" customWidth="1"/>
    <col min="2566" max="2566" width="9.5703125" style="64" customWidth="1"/>
    <col min="2567" max="2567" width="9.42578125" style="64" customWidth="1"/>
    <col min="2568" max="2568" width="20.85546875" style="64" customWidth="1"/>
    <col min="2569" max="2816" width="9.140625" style="64"/>
    <col min="2817" max="2817" width="6.28515625" style="64" customWidth="1"/>
    <col min="2818" max="2818" width="63.140625" style="64" customWidth="1"/>
    <col min="2819" max="2819" width="15.28515625" style="64" customWidth="1"/>
    <col min="2820" max="2820" width="9.85546875" style="64" customWidth="1"/>
    <col min="2821" max="2821" width="8.42578125" style="64" customWidth="1"/>
    <col min="2822" max="2822" width="9.5703125" style="64" customWidth="1"/>
    <col min="2823" max="2823" width="9.42578125" style="64" customWidth="1"/>
    <col min="2824" max="2824" width="20.85546875" style="64" customWidth="1"/>
    <col min="2825" max="3072" width="9.140625" style="64"/>
    <col min="3073" max="3073" width="6.28515625" style="64" customWidth="1"/>
    <col min="3074" max="3074" width="63.140625" style="64" customWidth="1"/>
    <col min="3075" max="3075" width="15.28515625" style="64" customWidth="1"/>
    <col min="3076" max="3076" width="9.85546875" style="64" customWidth="1"/>
    <col min="3077" max="3077" width="8.42578125" style="64" customWidth="1"/>
    <col min="3078" max="3078" width="9.5703125" style="64" customWidth="1"/>
    <col min="3079" max="3079" width="9.42578125" style="64" customWidth="1"/>
    <col min="3080" max="3080" width="20.85546875" style="64" customWidth="1"/>
    <col min="3081" max="3328" width="9.140625" style="64"/>
    <col min="3329" max="3329" width="6.28515625" style="64" customWidth="1"/>
    <col min="3330" max="3330" width="63.140625" style="64" customWidth="1"/>
    <col min="3331" max="3331" width="15.28515625" style="64" customWidth="1"/>
    <col min="3332" max="3332" width="9.85546875" style="64" customWidth="1"/>
    <col min="3333" max="3333" width="8.42578125" style="64" customWidth="1"/>
    <col min="3334" max="3334" width="9.5703125" style="64" customWidth="1"/>
    <col min="3335" max="3335" width="9.42578125" style="64" customWidth="1"/>
    <col min="3336" max="3336" width="20.85546875" style="64" customWidth="1"/>
    <col min="3337" max="3584" width="9.140625" style="64"/>
    <col min="3585" max="3585" width="6.28515625" style="64" customWidth="1"/>
    <col min="3586" max="3586" width="63.140625" style="64" customWidth="1"/>
    <col min="3587" max="3587" width="15.28515625" style="64" customWidth="1"/>
    <col min="3588" max="3588" width="9.85546875" style="64" customWidth="1"/>
    <col min="3589" max="3589" width="8.42578125" style="64" customWidth="1"/>
    <col min="3590" max="3590" width="9.5703125" style="64" customWidth="1"/>
    <col min="3591" max="3591" width="9.42578125" style="64" customWidth="1"/>
    <col min="3592" max="3592" width="20.85546875" style="64" customWidth="1"/>
    <col min="3593" max="3840" width="9.140625" style="64"/>
    <col min="3841" max="3841" width="6.28515625" style="64" customWidth="1"/>
    <col min="3842" max="3842" width="63.140625" style="64" customWidth="1"/>
    <col min="3843" max="3843" width="15.28515625" style="64" customWidth="1"/>
    <col min="3844" max="3844" width="9.85546875" style="64" customWidth="1"/>
    <col min="3845" max="3845" width="8.42578125" style="64" customWidth="1"/>
    <col min="3846" max="3846" width="9.5703125" style="64" customWidth="1"/>
    <col min="3847" max="3847" width="9.42578125" style="64" customWidth="1"/>
    <col min="3848" max="3848" width="20.85546875" style="64" customWidth="1"/>
    <col min="3849" max="4096" width="9.140625" style="64"/>
    <col min="4097" max="4097" width="6.28515625" style="64" customWidth="1"/>
    <col min="4098" max="4098" width="63.140625" style="64" customWidth="1"/>
    <col min="4099" max="4099" width="15.28515625" style="64" customWidth="1"/>
    <col min="4100" max="4100" width="9.85546875" style="64" customWidth="1"/>
    <col min="4101" max="4101" width="8.42578125" style="64" customWidth="1"/>
    <col min="4102" max="4102" width="9.5703125" style="64" customWidth="1"/>
    <col min="4103" max="4103" width="9.42578125" style="64" customWidth="1"/>
    <col min="4104" max="4104" width="20.85546875" style="64" customWidth="1"/>
    <col min="4105" max="4352" width="9.140625" style="64"/>
    <col min="4353" max="4353" width="6.28515625" style="64" customWidth="1"/>
    <col min="4354" max="4354" width="63.140625" style="64" customWidth="1"/>
    <col min="4355" max="4355" width="15.28515625" style="64" customWidth="1"/>
    <col min="4356" max="4356" width="9.85546875" style="64" customWidth="1"/>
    <col min="4357" max="4357" width="8.42578125" style="64" customWidth="1"/>
    <col min="4358" max="4358" width="9.5703125" style="64" customWidth="1"/>
    <col min="4359" max="4359" width="9.42578125" style="64" customWidth="1"/>
    <col min="4360" max="4360" width="20.85546875" style="64" customWidth="1"/>
    <col min="4361" max="4608" width="9.140625" style="64"/>
    <col min="4609" max="4609" width="6.28515625" style="64" customWidth="1"/>
    <col min="4610" max="4610" width="63.140625" style="64" customWidth="1"/>
    <col min="4611" max="4611" width="15.28515625" style="64" customWidth="1"/>
    <col min="4612" max="4612" width="9.85546875" style="64" customWidth="1"/>
    <col min="4613" max="4613" width="8.42578125" style="64" customWidth="1"/>
    <col min="4614" max="4614" width="9.5703125" style="64" customWidth="1"/>
    <col min="4615" max="4615" width="9.42578125" style="64" customWidth="1"/>
    <col min="4616" max="4616" width="20.85546875" style="64" customWidth="1"/>
    <col min="4617" max="4864" width="9.140625" style="64"/>
    <col min="4865" max="4865" width="6.28515625" style="64" customWidth="1"/>
    <col min="4866" max="4866" width="63.140625" style="64" customWidth="1"/>
    <col min="4867" max="4867" width="15.28515625" style="64" customWidth="1"/>
    <col min="4868" max="4868" width="9.85546875" style="64" customWidth="1"/>
    <col min="4869" max="4869" width="8.42578125" style="64" customWidth="1"/>
    <col min="4870" max="4870" width="9.5703125" style="64" customWidth="1"/>
    <col min="4871" max="4871" width="9.42578125" style="64" customWidth="1"/>
    <col min="4872" max="4872" width="20.85546875" style="64" customWidth="1"/>
    <col min="4873" max="5120" width="9.140625" style="64"/>
    <col min="5121" max="5121" width="6.28515625" style="64" customWidth="1"/>
    <col min="5122" max="5122" width="63.140625" style="64" customWidth="1"/>
    <col min="5123" max="5123" width="15.28515625" style="64" customWidth="1"/>
    <col min="5124" max="5124" width="9.85546875" style="64" customWidth="1"/>
    <col min="5125" max="5125" width="8.42578125" style="64" customWidth="1"/>
    <col min="5126" max="5126" width="9.5703125" style="64" customWidth="1"/>
    <col min="5127" max="5127" width="9.42578125" style="64" customWidth="1"/>
    <col min="5128" max="5128" width="20.85546875" style="64" customWidth="1"/>
    <col min="5129" max="5376" width="9.140625" style="64"/>
    <col min="5377" max="5377" width="6.28515625" style="64" customWidth="1"/>
    <col min="5378" max="5378" width="63.140625" style="64" customWidth="1"/>
    <col min="5379" max="5379" width="15.28515625" style="64" customWidth="1"/>
    <col min="5380" max="5380" width="9.85546875" style="64" customWidth="1"/>
    <col min="5381" max="5381" width="8.42578125" style="64" customWidth="1"/>
    <col min="5382" max="5382" width="9.5703125" style="64" customWidth="1"/>
    <col min="5383" max="5383" width="9.42578125" style="64" customWidth="1"/>
    <col min="5384" max="5384" width="20.85546875" style="64" customWidth="1"/>
    <col min="5385" max="5632" width="9.140625" style="64"/>
    <col min="5633" max="5633" width="6.28515625" style="64" customWidth="1"/>
    <col min="5634" max="5634" width="63.140625" style="64" customWidth="1"/>
    <col min="5635" max="5635" width="15.28515625" style="64" customWidth="1"/>
    <col min="5636" max="5636" width="9.85546875" style="64" customWidth="1"/>
    <col min="5637" max="5637" width="8.42578125" style="64" customWidth="1"/>
    <col min="5638" max="5638" width="9.5703125" style="64" customWidth="1"/>
    <col min="5639" max="5639" width="9.42578125" style="64" customWidth="1"/>
    <col min="5640" max="5640" width="20.85546875" style="64" customWidth="1"/>
    <col min="5641" max="5888" width="9.140625" style="64"/>
    <col min="5889" max="5889" width="6.28515625" style="64" customWidth="1"/>
    <col min="5890" max="5890" width="63.140625" style="64" customWidth="1"/>
    <col min="5891" max="5891" width="15.28515625" style="64" customWidth="1"/>
    <col min="5892" max="5892" width="9.85546875" style="64" customWidth="1"/>
    <col min="5893" max="5893" width="8.42578125" style="64" customWidth="1"/>
    <col min="5894" max="5894" width="9.5703125" style="64" customWidth="1"/>
    <col min="5895" max="5895" width="9.42578125" style="64" customWidth="1"/>
    <col min="5896" max="5896" width="20.85546875" style="64" customWidth="1"/>
    <col min="5897" max="6144" width="9.140625" style="64"/>
    <col min="6145" max="6145" width="6.28515625" style="64" customWidth="1"/>
    <col min="6146" max="6146" width="63.140625" style="64" customWidth="1"/>
    <col min="6147" max="6147" width="15.28515625" style="64" customWidth="1"/>
    <col min="6148" max="6148" width="9.85546875" style="64" customWidth="1"/>
    <col min="6149" max="6149" width="8.42578125" style="64" customWidth="1"/>
    <col min="6150" max="6150" width="9.5703125" style="64" customWidth="1"/>
    <col min="6151" max="6151" width="9.42578125" style="64" customWidth="1"/>
    <col min="6152" max="6152" width="20.85546875" style="64" customWidth="1"/>
    <col min="6153" max="6400" width="9.140625" style="64"/>
    <col min="6401" max="6401" width="6.28515625" style="64" customWidth="1"/>
    <col min="6402" max="6402" width="63.140625" style="64" customWidth="1"/>
    <col min="6403" max="6403" width="15.28515625" style="64" customWidth="1"/>
    <col min="6404" max="6404" width="9.85546875" style="64" customWidth="1"/>
    <col min="6405" max="6405" width="8.42578125" style="64" customWidth="1"/>
    <col min="6406" max="6406" width="9.5703125" style="64" customWidth="1"/>
    <col min="6407" max="6407" width="9.42578125" style="64" customWidth="1"/>
    <col min="6408" max="6408" width="20.85546875" style="64" customWidth="1"/>
    <col min="6409" max="6656" width="9.140625" style="64"/>
    <col min="6657" max="6657" width="6.28515625" style="64" customWidth="1"/>
    <col min="6658" max="6658" width="63.140625" style="64" customWidth="1"/>
    <col min="6659" max="6659" width="15.28515625" style="64" customWidth="1"/>
    <col min="6660" max="6660" width="9.85546875" style="64" customWidth="1"/>
    <col min="6661" max="6661" width="8.42578125" style="64" customWidth="1"/>
    <col min="6662" max="6662" width="9.5703125" style="64" customWidth="1"/>
    <col min="6663" max="6663" width="9.42578125" style="64" customWidth="1"/>
    <col min="6664" max="6664" width="20.85546875" style="64" customWidth="1"/>
    <col min="6665" max="6912" width="9.140625" style="64"/>
    <col min="6913" max="6913" width="6.28515625" style="64" customWidth="1"/>
    <col min="6914" max="6914" width="63.140625" style="64" customWidth="1"/>
    <col min="6915" max="6915" width="15.28515625" style="64" customWidth="1"/>
    <col min="6916" max="6916" width="9.85546875" style="64" customWidth="1"/>
    <col min="6917" max="6917" width="8.42578125" style="64" customWidth="1"/>
    <col min="6918" max="6918" width="9.5703125" style="64" customWidth="1"/>
    <col min="6919" max="6919" width="9.42578125" style="64" customWidth="1"/>
    <col min="6920" max="6920" width="20.85546875" style="64" customWidth="1"/>
    <col min="6921" max="7168" width="9.140625" style="64"/>
    <col min="7169" max="7169" width="6.28515625" style="64" customWidth="1"/>
    <col min="7170" max="7170" width="63.140625" style="64" customWidth="1"/>
    <col min="7171" max="7171" width="15.28515625" style="64" customWidth="1"/>
    <col min="7172" max="7172" width="9.85546875" style="64" customWidth="1"/>
    <col min="7173" max="7173" width="8.42578125" style="64" customWidth="1"/>
    <col min="7174" max="7174" width="9.5703125" style="64" customWidth="1"/>
    <col min="7175" max="7175" width="9.42578125" style="64" customWidth="1"/>
    <col min="7176" max="7176" width="20.85546875" style="64" customWidth="1"/>
    <col min="7177" max="7424" width="9.140625" style="64"/>
    <col min="7425" max="7425" width="6.28515625" style="64" customWidth="1"/>
    <col min="7426" max="7426" width="63.140625" style="64" customWidth="1"/>
    <col min="7427" max="7427" width="15.28515625" style="64" customWidth="1"/>
    <col min="7428" max="7428" width="9.85546875" style="64" customWidth="1"/>
    <col min="7429" max="7429" width="8.42578125" style="64" customWidth="1"/>
    <col min="7430" max="7430" width="9.5703125" style="64" customWidth="1"/>
    <col min="7431" max="7431" width="9.42578125" style="64" customWidth="1"/>
    <col min="7432" max="7432" width="20.85546875" style="64" customWidth="1"/>
    <col min="7433" max="7680" width="9.140625" style="64"/>
    <col min="7681" max="7681" width="6.28515625" style="64" customWidth="1"/>
    <col min="7682" max="7682" width="63.140625" style="64" customWidth="1"/>
    <col min="7683" max="7683" width="15.28515625" style="64" customWidth="1"/>
    <col min="7684" max="7684" width="9.85546875" style="64" customWidth="1"/>
    <col min="7685" max="7685" width="8.42578125" style="64" customWidth="1"/>
    <col min="7686" max="7686" width="9.5703125" style="64" customWidth="1"/>
    <col min="7687" max="7687" width="9.42578125" style="64" customWidth="1"/>
    <col min="7688" max="7688" width="20.85546875" style="64" customWidth="1"/>
    <col min="7689" max="7936" width="9.140625" style="64"/>
    <col min="7937" max="7937" width="6.28515625" style="64" customWidth="1"/>
    <col min="7938" max="7938" width="63.140625" style="64" customWidth="1"/>
    <col min="7939" max="7939" width="15.28515625" style="64" customWidth="1"/>
    <col min="7940" max="7940" width="9.85546875" style="64" customWidth="1"/>
    <col min="7941" max="7941" width="8.42578125" style="64" customWidth="1"/>
    <col min="7942" max="7942" width="9.5703125" style="64" customWidth="1"/>
    <col min="7943" max="7943" width="9.42578125" style="64" customWidth="1"/>
    <col min="7944" max="7944" width="20.85546875" style="64" customWidth="1"/>
    <col min="7945" max="8192" width="9.140625" style="64"/>
    <col min="8193" max="8193" width="6.28515625" style="64" customWidth="1"/>
    <col min="8194" max="8194" width="63.140625" style="64" customWidth="1"/>
    <col min="8195" max="8195" width="15.28515625" style="64" customWidth="1"/>
    <col min="8196" max="8196" width="9.85546875" style="64" customWidth="1"/>
    <col min="8197" max="8197" width="8.42578125" style="64" customWidth="1"/>
    <col min="8198" max="8198" width="9.5703125" style="64" customWidth="1"/>
    <col min="8199" max="8199" width="9.42578125" style="64" customWidth="1"/>
    <col min="8200" max="8200" width="20.85546875" style="64" customWidth="1"/>
    <col min="8201" max="8448" width="9.140625" style="64"/>
    <col min="8449" max="8449" width="6.28515625" style="64" customWidth="1"/>
    <col min="8450" max="8450" width="63.140625" style="64" customWidth="1"/>
    <col min="8451" max="8451" width="15.28515625" style="64" customWidth="1"/>
    <col min="8452" max="8452" width="9.85546875" style="64" customWidth="1"/>
    <col min="8453" max="8453" width="8.42578125" style="64" customWidth="1"/>
    <col min="8454" max="8454" width="9.5703125" style="64" customWidth="1"/>
    <col min="8455" max="8455" width="9.42578125" style="64" customWidth="1"/>
    <col min="8456" max="8456" width="20.85546875" style="64" customWidth="1"/>
    <col min="8457" max="8704" width="9.140625" style="64"/>
    <col min="8705" max="8705" width="6.28515625" style="64" customWidth="1"/>
    <col min="8706" max="8706" width="63.140625" style="64" customWidth="1"/>
    <col min="8707" max="8707" width="15.28515625" style="64" customWidth="1"/>
    <col min="8708" max="8708" width="9.85546875" style="64" customWidth="1"/>
    <col min="8709" max="8709" width="8.42578125" style="64" customWidth="1"/>
    <col min="8710" max="8710" width="9.5703125" style="64" customWidth="1"/>
    <col min="8711" max="8711" width="9.42578125" style="64" customWidth="1"/>
    <col min="8712" max="8712" width="20.85546875" style="64" customWidth="1"/>
    <col min="8713" max="8960" width="9.140625" style="64"/>
    <col min="8961" max="8961" width="6.28515625" style="64" customWidth="1"/>
    <col min="8962" max="8962" width="63.140625" style="64" customWidth="1"/>
    <col min="8963" max="8963" width="15.28515625" style="64" customWidth="1"/>
    <col min="8964" max="8964" width="9.85546875" style="64" customWidth="1"/>
    <col min="8965" max="8965" width="8.42578125" style="64" customWidth="1"/>
    <col min="8966" max="8966" width="9.5703125" style="64" customWidth="1"/>
    <col min="8967" max="8967" width="9.42578125" style="64" customWidth="1"/>
    <col min="8968" max="8968" width="20.85546875" style="64" customWidth="1"/>
    <col min="8969" max="9216" width="9.140625" style="64"/>
    <col min="9217" max="9217" width="6.28515625" style="64" customWidth="1"/>
    <col min="9218" max="9218" width="63.140625" style="64" customWidth="1"/>
    <col min="9219" max="9219" width="15.28515625" style="64" customWidth="1"/>
    <col min="9220" max="9220" width="9.85546875" style="64" customWidth="1"/>
    <col min="9221" max="9221" width="8.42578125" style="64" customWidth="1"/>
    <col min="9222" max="9222" width="9.5703125" style="64" customWidth="1"/>
    <col min="9223" max="9223" width="9.42578125" style="64" customWidth="1"/>
    <col min="9224" max="9224" width="20.85546875" style="64" customWidth="1"/>
    <col min="9225" max="9472" width="9.140625" style="64"/>
    <col min="9473" max="9473" width="6.28515625" style="64" customWidth="1"/>
    <col min="9474" max="9474" width="63.140625" style="64" customWidth="1"/>
    <col min="9475" max="9475" width="15.28515625" style="64" customWidth="1"/>
    <col min="9476" max="9476" width="9.85546875" style="64" customWidth="1"/>
    <col min="9477" max="9477" width="8.42578125" style="64" customWidth="1"/>
    <col min="9478" max="9478" width="9.5703125" style="64" customWidth="1"/>
    <col min="9479" max="9479" width="9.42578125" style="64" customWidth="1"/>
    <col min="9480" max="9480" width="20.85546875" style="64" customWidth="1"/>
    <col min="9481" max="9728" width="9.140625" style="64"/>
    <col min="9729" max="9729" width="6.28515625" style="64" customWidth="1"/>
    <col min="9730" max="9730" width="63.140625" style="64" customWidth="1"/>
    <col min="9731" max="9731" width="15.28515625" style="64" customWidth="1"/>
    <col min="9732" max="9732" width="9.85546875" style="64" customWidth="1"/>
    <col min="9733" max="9733" width="8.42578125" style="64" customWidth="1"/>
    <col min="9734" max="9734" width="9.5703125" style="64" customWidth="1"/>
    <col min="9735" max="9735" width="9.42578125" style="64" customWidth="1"/>
    <col min="9736" max="9736" width="20.85546875" style="64" customWidth="1"/>
    <col min="9737" max="9984" width="9.140625" style="64"/>
    <col min="9985" max="9985" width="6.28515625" style="64" customWidth="1"/>
    <col min="9986" max="9986" width="63.140625" style="64" customWidth="1"/>
    <col min="9987" max="9987" width="15.28515625" style="64" customWidth="1"/>
    <col min="9988" max="9988" width="9.85546875" style="64" customWidth="1"/>
    <col min="9989" max="9989" width="8.42578125" style="64" customWidth="1"/>
    <col min="9990" max="9990" width="9.5703125" style="64" customWidth="1"/>
    <col min="9991" max="9991" width="9.42578125" style="64" customWidth="1"/>
    <col min="9992" max="9992" width="20.85546875" style="64" customWidth="1"/>
    <col min="9993" max="10240" width="9.140625" style="64"/>
    <col min="10241" max="10241" width="6.28515625" style="64" customWidth="1"/>
    <col min="10242" max="10242" width="63.140625" style="64" customWidth="1"/>
    <col min="10243" max="10243" width="15.28515625" style="64" customWidth="1"/>
    <col min="10244" max="10244" width="9.85546875" style="64" customWidth="1"/>
    <col min="10245" max="10245" width="8.42578125" style="64" customWidth="1"/>
    <col min="10246" max="10246" width="9.5703125" style="64" customWidth="1"/>
    <col min="10247" max="10247" width="9.42578125" style="64" customWidth="1"/>
    <col min="10248" max="10248" width="20.85546875" style="64" customWidth="1"/>
    <col min="10249" max="10496" width="9.140625" style="64"/>
    <col min="10497" max="10497" width="6.28515625" style="64" customWidth="1"/>
    <col min="10498" max="10498" width="63.140625" style="64" customWidth="1"/>
    <col min="10499" max="10499" width="15.28515625" style="64" customWidth="1"/>
    <col min="10500" max="10500" width="9.85546875" style="64" customWidth="1"/>
    <col min="10501" max="10501" width="8.42578125" style="64" customWidth="1"/>
    <col min="10502" max="10502" width="9.5703125" style="64" customWidth="1"/>
    <col min="10503" max="10503" width="9.42578125" style="64" customWidth="1"/>
    <col min="10504" max="10504" width="20.85546875" style="64" customWidth="1"/>
    <col min="10505" max="10752" width="9.140625" style="64"/>
    <col min="10753" max="10753" width="6.28515625" style="64" customWidth="1"/>
    <col min="10754" max="10754" width="63.140625" style="64" customWidth="1"/>
    <col min="10755" max="10755" width="15.28515625" style="64" customWidth="1"/>
    <col min="10756" max="10756" width="9.85546875" style="64" customWidth="1"/>
    <col min="10757" max="10757" width="8.42578125" style="64" customWidth="1"/>
    <col min="10758" max="10758" width="9.5703125" style="64" customWidth="1"/>
    <col min="10759" max="10759" width="9.42578125" style="64" customWidth="1"/>
    <col min="10760" max="10760" width="20.85546875" style="64" customWidth="1"/>
    <col min="10761" max="11008" width="9.140625" style="64"/>
    <col min="11009" max="11009" width="6.28515625" style="64" customWidth="1"/>
    <col min="11010" max="11010" width="63.140625" style="64" customWidth="1"/>
    <col min="11011" max="11011" width="15.28515625" style="64" customWidth="1"/>
    <col min="11012" max="11012" width="9.85546875" style="64" customWidth="1"/>
    <col min="11013" max="11013" width="8.42578125" style="64" customWidth="1"/>
    <col min="11014" max="11014" width="9.5703125" style="64" customWidth="1"/>
    <col min="11015" max="11015" width="9.42578125" style="64" customWidth="1"/>
    <col min="11016" max="11016" width="20.85546875" style="64" customWidth="1"/>
    <col min="11017" max="11264" width="9.140625" style="64"/>
    <col min="11265" max="11265" width="6.28515625" style="64" customWidth="1"/>
    <col min="11266" max="11266" width="63.140625" style="64" customWidth="1"/>
    <col min="11267" max="11267" width="15.28515625" style="64" customWidth="1"/>
    <col min="11268" max="11268" width="9.85546875" style="64" customWidth="1"/>
    <col min="11269" max="11269" width="8.42578125" style="64" customWidth="1"/>
    <col min="11270" max="11270" width="9.5703125" style="64" customWidth="1"/>
    <col min="11271" max="11271" width="9.42578125" style="64" customWidth="1"/>
    <col min="11272" max="11272" width="20.85546875" style="64" customWidth="1"/>
    <col min="11273" max="11520" width="9.140625" style="64"/>
    <col min="11521" max="11521" width="6.28515625" style="64" customWidth="1"/>
    <col min="11522" max="11522" width="63.140625" style="64" customWidth="1"/>
    <col min="11523" max="11523" width="15.28515625" style="64" customWidth="1"/>
    <col min="11524" max="11524" width="9.85546875" style="64" customWidth="1"/>
    <col min="11525" max="11525" width="8.42578125" style="64" customWidth="1"/>
    <col min="11526" max="11526" width="9.5703125" style="64" customWidth="1"/>
    <col min="11527" max="11527" width="9.42578125" style="64" customWidth="1"/>
    <col min="11528" max="11528" width="20.85546875" style="64" customWidth="1"/>
    <col min="11529" max="11776" width="9.140625" style="64"/>
    <col min="11777" max="11777" width="6.28515625" style="64" customWidth="1"/>
    <col min="11778" max="11778" width="63.140625" style="64" customWidth="1"/>
    <col min="11779" max="11779" width="15.28515625" style="64" customWidth="1"/>
    <col min="11780" max="11780" width="9.85546875" style="64" customWidth="1"/>
    <col min="11781" max="11781" width="8.42578125" style="64" customWidth="1"/>
    <col min="11782" max="11782" width="9.5703125" style="64" customWidth="1"/>
    <col min="11783" max="11783" width="9.42578125" style="64" customWidth="1"/>
    <col min="11784" max="11784" width="20.85546875" style="64" customWidth="1"/>
    <col min="11785" max="12032" width="9.140625" style="64"/>
    <col min="12033" max="12033" width="6.28515625" style="64" customWidth="1"/>
    <col min="12034" max="12034" width="63.140625" style="64" customWidth="1"/>
    <col min="12035" max="12035" width="15.28515625" style="64" customWidth="1"/>
    <col min="12036" max="12036" width="9.85546875" style="64" customWidth="1"/>
    <col min="12037" max="12037" width="8.42578125" style="64" customWidth="1"/>
    <col min="12038" max="12038" width="9.5703125" style="64" customWidth="1"/>
    <col min="12039" max="12039" width="9.42578125" style="64" customWidth="1"/>
    <col min="12040" max="12040" width="20.85546875" style="64" customWidth="1"/>
    <col min="12041" max="12288" width="9.140625" style="64"/>
    <col min="12289" max="12289" width="6.28515625" style="64" customWidth="1"/>
    <col min="12290" max="12290" width="63.140625" style="64" customWidth="1"/>
    <col min="12291" max="12291" width="15.28515625" style="64" customWidth="1"/>
    <col min="12292" max="12292" width="9.85546875" style="64" customWidth="1"/>
    <col min="12293" max="12293" width="8.42578125" style="64" customWidth="1"/>
    <col min="12294" max="12294" width="9.5703125" style="64" customWidth="1"/>
    <col min="12295" max="12295" width="9.42578125" style="64" customWidth="1"/>
    <col min="12296" max="12296" width="20.85546875" style="64" customWidth="1"/>
    <col min="12297" max="12544" width="9.140625" style="64"/>
    <col min="12545" max="12545" width="6.28515625" style="64" customWidth="1"/>
    <col min="12546" max="12546" width="63.140625" style="64" customWidth="1"/>
    <col min="12547" max="12547" width="15.28515625" style="64" customWidth="1"/>
    <col min="12548" max="12548" width="9.85546875" style="64" customWidth="1"/>
    <col min="12549" max="12549" width="8.42578125" style="64" customWidth="1"/>
    <col min="12550" max="12550" width="9.5703125" style="64" customWidth="1"/>
    <col min="12551" max="12551" width="9.42578125" style="64" customWidth="1"/>
    <col min="12552" max="12552" width="20.85546875" style="64" customWidth="1"/>
    <col min="12553" max="12800" width="9.140625" style="64"/>
    <col min="12801" max="12801" width="6.28515625" style="64" customWidth="1"/>
    <col min="12802" max="12802" width="63.140625" style="64" customWidth="1"/>
    <col min="12803" max="12803" width="15.28515625" style="64" customWidth="1"/>
    <col min="12804" max="12804" width="9.85546875" style="64" customWidth="1"/>
    <col min="12805" max="12805" width="8.42578125" style="64" customWidth="1"/>
    <col min="12806" max="12806" width="9.5703125" style="64" customWidth="1"/>
    <col min="12807" max="12807" width="9.42578125" style="64" customWidth="1"/>
    <col min="12808" max="12808" width="20.85546875" style="64" customWidth="1"/>
    <col min="12809" max="13056" width="9.140625" style="64"/>
    <col min="13057" max="13057" width="6.28515625" style="64" customWidth="1"/>
    <col min="13058" max="13058" width="63.140625" style="64" customWidth="1"/>
    <col min="13059" max="13059" width="15.28515625" style="64" customWidth="1"/>
    <col min="13060" max="13060" width="9.85546875" style="64" customWidth="1"/>
    <col min="13061" max="13061" width="8.42578125" style="64" customWidth="1"/>
    <col min="13062" max="13062" width="9.5703125" style="64" customWidth="1"/>
    <col min="13063" max="13063" width="9.42578125" style="64" customWidth="1"/>
    <col min="13064" max="13064" width="20.85546875" style="64" customWidth="1"/>
    <col min="13065" max="13312" width="9.140625" style="64"/>
    <col min="13313" max="13313" width="6.28515625" style="64" customWidth="1"/>
    <col min="13314" max="13314" width="63.140625" style="64" customWidth="1"/>
    <col min="13315" max="13315" width="15.28515625" style="64" customWidth="1"/>
    <col min="13316" max="13316" width="9.85546875" style="64" customWidth="1"/>
    <col min="13317" max="13317" width="8.42578125" style="64" customWidth="1"/>
    <col min="13318" max="13318" width="9.5703125" style="64" customWidth="1"/>
    <col min="13319" max="13319" width="9.42578125" style="64" customWidth="1"/>
    <col min="13320" max="13320" width="20.85546875" style="64" customWidth="1"/>
    <col min="13321" max="13568" width="9.140625" style="64"/>
    <col min="13569" max="13569" width="6.28515625" style="64" customWidth="1"/>
    <col min="13570" max="13570" width="63.140625" style="64" customWidth="1"/>
    <col min="13571" max="13571" width="15.28515625" style="64" customWidth="1"/>
    <col min="13572" max="13572" width="9.85546875" style="64" customWidth="1"/>
    <col min="13573" max="13573" width="8.42578125" style="64" customWidth="1"/>
    <col min="13574" max="13574" width="9.5703125" style="64" customWidth="1"/>
    <col min="13575" max="13575" width="9.42578125" style="64" customWidth="1"/>
    <col min="13576" max="13576" width="20.85546875" style="64" customWidth="1"/>
    <col min="13577" max="13824" width="9.140625" style="64"/>
    <col min="13825" max="13825" width="6.28515625" style="64" customWidth="1"/>
    <col min="13826" max="13826" width="63.140625" style="64" customWidth="1"/>
    <col min="13827" max="13827" width="15.28515625" style="64" customWidth="1"/>
    <col min="13828" max="13828" width="9.85546875" style="64" customWidth="1"/>
    <col min="13829" max="13829" width="8.42578125" style="64" customWidth="1"/>
    <col min="13830" max="13830" width="9.5703125" style="64" customWidth="1"/>
    <col min="13831" max="13831" width="9.42578125" style="64" customWidth="1"/>
    <col min="13832" max="13832" width="20.85546875" style="64" customWidth="1"/>
    <col min="13833" max="14080" width="9.140625" style="64"/>
    <col min="14081" max="14081" width="6.28515625" style="64" customWidth="1"/>
    <col min="14082" max="14082" width="63.140625" style="64" customWidth="1"/>
    <col min="14083" max="14083" width="15.28515625" style="64" customWidth="1"/>
    <col min="14084" max="14084" width="9.85546875" style="64" customWidth="1"/>
    <col min="14085" max="14085" width="8.42578125" style="64" customWidth="1"/>
    <col min="14086" max="14086" width="9.5703125" style="64" customWidth="1"/>
    <col min="14087" max="14087" width="9.42578125" style="64" customWidth="1"/>
    <col min="14088" max="14088" width="20.85546875" style="64" customWidth="1"/>
    <col min="14089" max="14336" width="9.140625" style="64"/>
    <col min="14337" max="14337" width="6.28515625" style="64" customWidth="1"/>
    <col min="14338" max="14338" width="63.140625" style="64" customWidth="1"/>
    <col min="14339" max="14339" width="15.28515625" style="64" customWidth="1"/>
    <col min="14340" max="14340" width="9.85546875" style="64" customWidth="1"/>
    <col min="14341" max="14341" width="8.42578125" style="64" customWidth="1"/>
    <col min="14342" max="14342" width="9.5703125" style="64" customWidth="1"/>
    <col min="14343" max="14343" width="9.42578125" style="64" customWidth="1"/>
    <col min="14344" max="14344" width="20.85546875" style="64" customWidth="1"/>
    <col min="14345" max="14592" width="9.140625" style="64"/>
    <col min="14593" max="14593" width="6.28515625" style="64" customWidth="1"/>
    <col min="14594" max="14594" width="63.140625" style="64" customWidth="1"/>
    <col min="14595" max="14595" width="15.28515625" style="64" customWidth="1"/>
    <col min="14596" max="14596" width="9.85546875" style="64" customWidth="1"/>
    <col min="14597" max="14597" width="8.42578125" style="64" customWidth="1"/>
    <col min="14598" max="14598" width="9.5703125" style="64" customWidth="1"/>
    <col min="14599" max="14599" width="9.42578125" style="64" customWidth="1"/>
    <col min="14600" max="14600" width="20.85546875" style="64" customWidth="1"/>
    <col min="14601" max="14848" width="9.140625" style="64"/>
    <col min="14849" max="14849" width="6.28515625" style="64" customWidth="1"/>
    <col min="14850" max="14850" width="63.140625" style="64" customWidth="1"/>
    <col min="14851" max="14851" width="15.28515625" style="64" customWidth="1"/>
    <col min="14852" max="14852" width="9.85546875" style="64" customWidth="1"/>
    <col min="14853" max="14853" width="8.42578125" style="64" customWidth="1"/>
    <col min="14854" max="14854" width="9.5703125" style="64" customWidth="1"/>
    <col min="14855" max="14855" width="9.42578125" style="64" customWidth="1"/>
    <col min="14856" max="14856" width="20.85546875" style="64" customWidth="1"/>
    <col min="14857" max="15104" width="9.140625" style="64"/>
    <col min="15105" max="15105" width="6.28515625" style="64" customWidth="1"/>
    <col min="15106" max="15106" width="63.140625" style="64" customWidth="1"/>
    <col min="15107" max="15107" width="15.28515625" style="64" customWidth="1"/>
    <col min="15108" max="15108" width="9.85546875" style="64" customWidth="1"/>
    <col min="15109" max="15109" width="8.42578125" style="64" customWidth="1"/>
    <col min="15110" max="15110" width="9.5703125" style="64" customWidth="1"/>
    <col min="15111" max="15111" width="9.42578125" style="64" customWidth="1"/>
    <col min="15112" max="15112" width="20.85546875" style="64" customWidth="1"/>
    <col min="15113" max="15360" width="9.140625" style="64"/>
    <col min="15361" max="15361" width="6.28515625" style="64" customWidth="1"/>
    <col min="15362" max="15362" width="63.140625" style="64" customWidth="1"/>
    <col min="15363" max="15363" width="15.28515625" style="64" customWidth="1"/>
    <col min="15364" max="15364" width="9.85546875" style="64" customWidth="1"/>
    <col min="15365" max="15365" width="8.42578125" style="64" customWidth="1"/>
    <col min="15366" max="15366" width="9.5703125" style="64" customWidth="1"/>
    <col min="15367" max="15367" width="9.42578125" style="64" customWidth="1"/>
    <col min="15368" max="15368" width="20.85546875" style="64" customWidth="1"/>
    <col min="15369" max="15616" width="9.140625" style="64"/>
    <col min="15617" max="15617" width="6.28515625" style="64" customWidth="1"/>
    <col min="15618" max="15618" width="63.140625" style="64" customWidth="1"/>
    <col min="15619" max="15619" width="15.28515625" style="64" customWidth="1"/>
    <col min="15620" max="15620" width="9.85546875" style="64" customWidth="1"/>
    <col min="15621" max="15621" width="8.42578125" style="64" customWidth="1"/>
    <col min="15622" max="15622" width="9.5703125" style="64" customWidth="1"/>
    <col min="15623" max="15623" width="9.42578125" style="64" customWidth="1"/>
    <col min="15624" max="15624" width="20.85546875" style="64" customWidth="1"/>
    <col min="15625" max="15872" width="9.140625" style="64"/>
    <col min="15873" max="15873" width="6.28515625" style="64" customWidth="1"/>
    <col min="15874" max="15874" width="63.140625" style="64" customWidth="1"/>
    <col min="15875" max="15875" width="15.28515625" style="64" customWidth="1"/>
    <col min="15876" max="15876" width="9.85546875" style="64" customWidth="1"/>
    <col min="15877" max="15877" width="8.42578125" style="64" customWidth="1"/>
    <col min="15878" max="15878" width="9.5703125" style="64" customWidth="1"/>
    <col min="15879" max="15879" width="9.42578125" style="64" customWidth="1"/>
    <col min="15880" max="15880" width="20.85546875" style="64" customWidth="1"/>
    <col min="15881" max="16128" width="9.140625" style="64"/>
    <col min="16129" max="16129" width="6.28515625" style="64" customWidth="1"/>
    <col min="16130" max="16130" width="63.140625" style="64" customWidth="1"/>
    <col min="16131" max="16131" width="15.28515625" style="64" customWidth="1"/>
    <col min="16132" max="16132" width="9.85546875" style="64" customWidth="1"/>
    <col min="16133" max="16133" width="8.42578125" style="64" customWidth="1"/>
    <col min="16134" max="16134" width="9.5703125" style="64" customWidth="1"/>
    <col min="16135" max="16135" width="9.42578125" style="64" customWidth="1"/>
    <col min="16136" max="16136" width="20.85546875" style="64" customWidth="1"/>
    <col min="16137" max="16384" width="9.140625" style="64"/>
  </cols>
  <sheetData>
    <row r="1" spans="1:8" ht="47.25" customHeight="1">
      <c r="A1" s="81" t="s">
        <v>314</v>
      </c>
      <c r="B1" s="81"/>
      <c r="C1" s="81"/>
      <c r="D1" s="81"/>
      <c r="E1" s="81"/>
      <c r="F1" s="81"/>
      <c r="G1" s="1" t="s">
        <v>0</v>
      </c>
    </row>
    <row r="2" spans="1:8" ht="60">
      <c r="A2" s="67" t="s">
        <v>1</v>
      </c>
      <c r="B2" s="67" t="s">
        <v>2</v>
      </c>
      <c r="C2" s="67" t="s">
        <v>3</v>
      </c>
      <c r="D2" s="67" t="s">
        <v>4</v>
      </c>
      <c r="E2" s="68" t="s">
        <v>5</v>
      </c>
      <c r="F2" s="69" t="s">
        <v>6</v>
      </c>
      <c r="G2" s="69" t="s">
        <v>7</v>
      </c>
      <c r="H2" s="69" t="s">
        <v>8</v>
      </c>
    </row>
    <row r="3" spans="1:8">
      <c r="A3" s="71"/>
      <c r="B3" s="70" t="s">
        <v>203</v>
      </c>
      <c r="C3" s="72"/>
      <c r="D3" s="72"/>
      <c r="E3" s="68"/>
      <c r="F3" s="68"/>
      <c r="G3" s="68"/>
      <c r="H3" s="68"/>
    </row>
    <row r="4" spans="1:8" ht="91.5" customHeight="1">
      <c r="A4" s="74" t="s">
        <v>209</v>
      </c>
      <c r="B4" s="75" t="s">
        <v>489</v>
      </c>
      <c r="C4" s="67" t="s">
        <v>64</v>
      </c>
      <c r="D4" s="67" t="s">
        <v>494</v>
      </c>
      <c r="E4" s="73">
        <v>21</v>
      </c>
      <c r="F4" s="73">
        <v>2.1779999999999999</v>
      </c>
      <c r="G4" s="73" t="s">
        <v>492</v>
      </c>
      <c r="H4" s="73" t="s">
        <v>491</v>
      </c>
    </row>
    <row r="5" spans="1:8" ht="90">
      <c r="A5" s="74" t="s">
        <v>211</v>
      </c>
      <c r="B5" s="75" t="s">
        <v>490</v>
      </c>
      <c r="C5" s="67" t="s">
        <v>64</v>
      </c>
      <c r="D5" s="67" t="s">
        <v>495</v>
      </c>
      <c r="E5" s="73">
        <v>21</v>
      </c>
      <c r="F5" s="73">
        <v>3.7509999999999999</v>
      </c>
      <c r="G5" s="73" t="s">
        <v>493</v>
      </c>
      <c r="H5" s="73" t="s">
        <v>491</v>
      </c>
    </row>
    <row r="6" spans="1:8">
      <c r="A6" s="76"/>
      <c r="B6" s="77"/>
      <c r="C6" s="78"/>
      <c r="D6" s="78"/>
      <c r="E6" s="79"/>
      <c r="F6" s="79"/>
      <c r="G6" s="79"/>
      <c r="H6" s="80"/>
    </row>
    <row r="7" spans="1:8" ht="67.5" customHeight="1">
      <c r="B7" s="82" t="s">
        <v>447</v>
      </c>
      <c r="C7" s="82"/>
      <c r="D7" s="82"/>
      <c r="E7" s="82"/>
      <c r="F7" s="82"/>
      <c r="G7" s="82"/>
    </row>
  </sheetData>
  <mergeCells count="2">
    <mergeCell ref="A1:F1"/>
    <mergeCell ref="B7:G7"/>
  </mergeCells>
  <pageMargins left="0.31496062992125984" right="0.31496062992125984" top="0.55118110236220474" bottom="0.35433070866141736"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AN252"/>
  <sheetViews>
    <sheetView workbookViewId="0">
      <selection activeCell="C3" sqref="C3"/>
    </sheetView>
  </sheetViews>
  <sheetFormatPr defaultRowHeight="12.75"/>
  <cols>
    <col min="1" max="1" width="5.140625" style="19" customWidth="1"/>
    <col min="2" max="2" width="41.7109375" style="63" customWidth="1"/>
    <col min="3" max="3" width="6.5703125" style="2" customWidth="1"/>
    <col min="4" max="4" width="5.85546875" style="2" customWidth="1"/>
    <col min="5" max="5" width="6.7109375" style="39" customWidth="1"/>
    <col min="6" max="6" width="8" style="39" customWidth="1"/>
    <col min="7" max="7" width="6.140625" style="39" customWidth="1"/>
    <col min="8" max="8" width="6.7109375" style="39" customWidth="1"/>
    <col min="9" max="9" width="6.42578125" style="39" customWidth="1"/>
    <col min="10" max="10" width="6.140625" style="39" customWidth="1"/>
    <col min="11" max="11" width="5.85546875" style="39" customWidth="1"/>
    <col min="12" max="12" width="8" style="39" customWidth="1"/>
    <col min="13" max="13" width="5.5703125" style="39" customWidth="1"/>
    <col min="14" max="14" width="6.28515625" style="39" customWidth="1"/>
    <col min="15" max="15" width="7.5703125" style="39" customWidth="1"/>
    <col min="16" max="16" width="7.85546875" style="39" customWidth="1"/>
    <col min="17" max="17" width="6.85546875" style="39" customWidth="1"/>
    <col min="18" max="18" width="7.28515625" style="39" customWidth="1"/>
    <col min="19" max="19" width="5.42578125" style="2" customWidth="1"/>
    <col min="20" max="20" width="6.42578125" style="2" customWidth="1"/>
    <col min="21" max="21" width="6.28515625" style="39" customWidth="1"/>
    <col min="22" max="22" width="7.28515625" style="39" customWidth="1"/>
    <col min="23" max="23" width="6.140625" style="39" customWidth="1"/>
    <col min="24" max="24" width="6.28515625" style="39" customWidth="1"/>
    <col min="25" max="25" width="7" style="39" customWidth="1"/>
    <col min="26" max="26" width="7.85546875" style="39" customWidth="1"/>
    <col min="27" max="27" width="6.140625" style="39" customWidth="1"/>
    <col min="28" max="28" width="8.42578125" style="39" customWidth="1"/>
    <col min="29" max="29" width="7.140625" style="39" customWidth="1"/>
    <col min="30" max="30" width="8.85546875" style="39" customWidth="1"/>
    <col min="31" max="31" width="7.5703125" style="39" customWidth="1"/>
    <col min="32" max="32" width="7.7109375" style="39" customWidth="1"/>
    <col min="33" max="33" width="5.85546875" style="39" customWidth="1"/>
    <col min="34" max="34" width="7.85546875" style="39" customWidth="1"/>
    <col min="35" max="35" width="6.85546875" style="39" customWidth="1"/>
    <col min="36" max="36" width="8" style="39" customWidth="1"/>
    <col min="37" max="37" width="6.28515625" style="2" customWidth="1"/>
    <col min="38" max="38" width="6" style="2" customWidth="1"/>
    <col min="39" max="39" width="6.28515625" style="2" customWidth="1"/>
    <col min="40" max="40" width="7" style="2" customWidth="1"/>
    <col min="41" max="288" width="9.140625" style="2"/>
    <col min="289" max="289" width="6.28515625" style="2" customWidth="1"/>
    <col min="290" max="290" width="63.140625" style="2" customWidth="1"/>
    <col min="291" max="291" width="15.28515625" style="2" customWidth="1"/>
    <col min="292" max="292" width="9.85546875" style="2" customWidth="1"/>
    <col min="293" max="293" width="8.42578125" style="2" customWidth="1"/>
    <col min="294" max="294" width="9.5703125" style="2" customWidth="1"/>
    <col min="295" max="295" width="9.42578125" style="2" customWidth="1"/>
    <col min="296" max="296" width="20.85546875" style="2" customWidth="1"/>
    <col min="297" max="544" width="9.140625" style="2"/>
    <col min="545" max="545" width="6.28515625" style="2" customWidth="1"/>
    <col min="546" max="546" width="63.140625" style="2" customWidth="1"/>
    <col min="547" max="547" width="15.28515625" style="2" customWidth="1"/>
    <col min="548" max="548" width="9.85546875" style="2" customWidth="1"/>
    <col min="549" max="549" width="8.42578125" style="2" customWidth="1"/>
    <col min="550" max="550" width="9.5703125" style="2" customWidth="1"/>
    <col min="551" max="551" width="9.42578125" style="2" customWidth="1"/>
    <col min="552" max="552" width="20.85546875" style="2" customWidth="1"/>
    <col min="553" max="800" width="9.140625" style="2"/>
    <col min="801" max="801" width="6.28515625" style="2" customWidth="1"/>
    <col min="802" max="802" width="63.140625" style="2" customWidth="1"/>
    <col min="803" max="803" width="15.28515625" style="2" customWidth="1"/>
    <col min="804" max="804" width="9.85546875" style="2" customWidth="1"/>
    <col min="805" max="805" width="8.42578125" style="2" customWidth="1"/>
    <col min="806" max="806" width="9.5703125" style="2" customWidth="1"/>
    <col min="807" max="807" width="9.42578125" style="2" customWidth="1"/>
    <col min="808" max="808" width="20.85546875" style="2" customWidth="1"/>
    <col min="809" max="1056" width="9.140625" style="2"/>
    <col min="1057" max="1057" width="6.28515625" style="2" customWidth="1"/>
    <col min="1058" max="1058" width="63.140625" style="2" customWidth="1"/>
    <col min="1059" max="1059" width="15.28515625" style="2" customWidth="1"/>
    <col min="1060" max="1060" width="9.85546875" style="2" customWidth="1"/>
    <col min="1061" max="1061" width="8.42578125" style="2" customWidth="1"/>
    <col min="1062" max="1062" width="9.5703125" style="2" customWidth="1"/>
    <col min="1063" max="1063" width="9.42578125" style="2" customWidth="1"/>
    <col min="1064" max="1064" width="20.85546875" style="2" customWidth="1"/>
    <col min="1065" max="1312" width="9.140625" style="2"/>
    <col min="1313" max="1313" width="6.28515625" style="2" customWidth="1"/>
    <col min="1314" max="1314" width="63.140625" style="2" customWidth="1"/>
    <col min="1315" max="1315" width="15.28515625" style="2" customWidth="1"/>
    <col min="1316" max="1316" width="9.85546875" style="2" customWidth="1"/>
    <col min="1317" max="1317" width="8.42578125" style="2" customWidth="1"/>
    <col min="1318" max="1318" width="9.5703125" style="2" customWidth="1"/>
    <col min="1319" max="1319" width="9.42578125" style="2" customWidth="1"/>
    <col min="1320" max="1320" width="20.85546875" style="2" customWidth="1"/>
    <col min="1321" max="1568" width="9.140625" style="2"/>
    <col min="1569" max="1569" width="6.28515625" style="2" customWidth="1"/>
    <col min="1570" max="1570" width="63.140625" style="2" customWidth="1"/>
    <col min="1571" max="1571" width="15.28515625" style="2" customWidth="1"/>
    <col min="1572" max="1572" width="9.85546875" style="2" customWidth="1"/>
    <col min="1573" max="1573" width="8.42578125" style="2" customWidth="1"/>
    <col min="1574" max="1574" width="9.5703125" style="2" customWidth="1"/>
    <col min="1575" max="1575" width="9.42578125" style="2" customWidth="1"/>
    <col min="1576" max="1576" width="20.85546875" style="2" customWidth="1"/>
    <col min="1577" max="1824" width="9.140625" style="2"/>
    <col min="1825" max="1825" width="6.28515625" style="2" customWidth="1"/>
    <col min="1826" max="1826" width="63.140625" style="2" customWidth="1"/>
    <col min="1827" max="1827" width="15.28515625" style="2" customWidth="1"/>
    <col min="1828" max="1828" width="9.85546875" style="2" customWidth="1"/>
    <col min="1829" max="1829" width="8.42578125" style="2" customWidth="1"/>
    <col min="1830" max="1830" width="9.5703125" style="2" customWidth="1"/>
    <col min="1831" max="1831" width="9.42578125" style="2" customWidth="1"/>
    <col min="1832" max="1832" width="20.85546875" style="2" customWidth="1"/>
    <col min="1833" max="2080" width="9.140625" style="2"/>
    <col min="2081" max="2081" width="6.28515625" style="2" customWidth="1"/>
    <col min="2082" max="2082" width="63.140625" style="2" customWidth="1"/>
    <col min="2083" max="2083" width="15.28515625" style="2" customWidth="1"/>
    <col min="2084" max="2084" width="9.85546875" style="2" customWidth="1"/>
    <col min="2085" max="2085" width="8.42578125" style="2" customWidth="1"/>
    <col min="2086" max="2086" width="9.5703125" style="2" customWidth="1"/>
    <col min="2087" max="2087" width="9.42578125" style="2" customWidth="1"/>
    <col min="2088" max="2088" width="20.85546875" style="2" customWidth="1"/>
    <col min="2089" max="2336" width="9.140625" style="2"/>
    <col min="2337" max="2337" width="6.28515625" style="2" customWidth="1"/>
    <col min="2338" max="2338" width="63.140625" style="2" customWidth="1"/>
    <col min="2339" max="2339" width="15.28515625" style="2" customWidth="1"/>
    <col min="2340" max="2340" width="9.85546875" style="2" customWidth="1"/>
    <col min="2341" max="2341" width="8.42578125" style="2" customWidth="1"/>
    <col min="2342" max="2342" width="9.5703125" style="2" customWidth="1"/>
    <col min="2343" max="2343" width="9.42578125" style="2" customWidth="1"/>
    <col min="2344" max="2344" width="20.85546875" style="2" customWidth="1"/>
    <col min="2345" max="2592" width="9.140625" style="2"/>
    <col min="2593" max="2593" width="6.28515625" style="2" customWidth="1"/>
    <col min="2594" max="2594" width="63.140625" style="2" customWidth="1"/>
    <col min="2595" max="2595" width="15.28515625" style="2" customWidth="1"/>
    <col min="2596" max="2596" width="9.85546875" style="2" customWidth="1"/>
    <col min="2597" max="2597" width="8.42578125" style="2" customWidth="1"/>
    <col min="2598" max="2598" width="9.5703125" style="2" customWidth="1"/>
    <col min="2599" max="2599" width="9.42578125" style="2" customWidth="1"/>
    <col min="2600" max="2600" width="20.85546875" style="2" customWidth="1"/>
    <col min="2601" max="2848" width="9.140625" style="2"/>
    <col min="2849" max="2849" width="6.28515625" style="2" customWidth="1"/>
    <col min="2850" max="2850" width="63.140625" style="2" customWidth="1"/>
    <col min="2851" max="2851" width="15.28515625" style="2" customWidth="1"/>
    <col min="2852" max="2852" width="9.85546875" style="2" customWidth="1"/>
    <col min="2853" max="2853" width="8.42578125" style="2" customWidth="1"/>
    <col min="2854" max="2854" width="9.5703125" style="2" customWidth="1"/>
    <col min="2855" max="2855" width="9.42578125" style="2" customWidth="1"/>
    <col min="2856" max="2856" width="20.85546875" style="2" customWidth="1"/>
    <col min="2857" max="3104" width="9.140625" style="2"/>
    <col min="3105" max="3105" width="6.28515625" style="2" customWidth="1"/>
    <col min="3106" max="3106" width="63.140625" style="2" customWidth="1"/>
    <col min="3107" max="3107" width="15.28515625" style="2" customWidth="1"/>
    <col min="3108" max="3108" width="9.85546875" style="2" customWidth="1"/>
    <col min="3109" max="3109" width="8.42578125" style="2" customWidth="1"/>
    <col min="3110" max="3110" width="9.5703125" style="2" customWidth="1"/>
    <col min="3111" max="3111" width="9.42578125" style="2" customWidth="1"/>
    <col min="3112" max="3112" width="20.85546875" style="2" customWidth="1"/>
    <col min="3113" max="3360" width="9.140625" style="2"/>
    <col min="3361" max="3361" width="6.28515625" style="2" customWidth="1"/>
    <col min="3362" max="3362" width="63.140625" style="2" customWidth="1"/>
    <col min="3363" max="3363" width="15.28515625" style="2" customWidth="1"/>
    <col min="3364" max="3364" width="9.85546875" style="2" customWidth="1"/>
    <col min="3365" max="3365" width="8.42578125" style="2" customWidth="1"/>
    <col min="3366" max="3366" width="9.5703125" style="2" customWidth="1"/>
    <col min="3367" max="3367" width="9.42578125" style="2" customWidth="1"/>
    <col min="3368" max="3368" width="20.85546875" style="2" customWidth="1"/>
    <col min="3369" max="3616" width="9.140625" style="2"/>
    <col min="3617" max="3617" width="6.28515625" style="2" customWidth="1"/>
    <col min="3618" max="3618" width="63.140625" style="2" customWidth="1"/>
    <col min="3619" max="3619" width="15.28515625" style="2" customWidth="1"/>
    <col min="3620" max="3620" width="9.85546875" style="2" customWidth="1"/>
    <col min="3621" max="3621" width="8.42578125" style="2" customWidth="1"/>
    <col min="3622" max="3622" width="9.5703125" style="2" customWidth="1"/>
    <col min="3623" max="3623" width="9.42578125" style="2" customWidth="1"/>
    <col min="3624" max="3624" width="20.85546875" style="2" customWidth="1"/>
    <col min="3625" max="3872" width="9.140625" style="2"/>
    <col min="3873" max="3873" width="6.28515625" style="2" customWidth="1"/>
    <col min="3874" max="3874" width="63.140625" style="2" customWidth="1"/>
    <col min="3875" max="3875" width="15.28515625" style="2" customWidth="1"/>
    <col min="3876" max="3876" width="9.85546875" style="2" customWidth="1"/>
    <col min="3877" max="3877" width="8.42578125" style="2" customWidth="1"/>
    <col min="3878" max="3878" width="9.5703125" style="2" customWidth="1"/>
    <col min="3879" max="3879" width="9.42578125" style="2" customWidth="1"/>
    <col min="3880" max="3880" width="20.85546875" style="2" customWidth="1"/>
    <col min="3881" max="4128" width="9.140625" style="2"/>
    <col min="4129" max="4129" width="6.28515625" style="2" customWidth="1"/>
    <col min="4130" max="4130" width="63.140625" style="2" customWidth="1"/>
    <col min="4131" max="4131" width="15.28515625" style="2" customWidth="1"/>
    <col min="4132" max="4132" width="9.85546875" style="2" customWidth="1"/>
    <col min="4133" max="4133" width="8.42578125" style="2" customWidth="1"/>
    <col min="4134" max="4134" width="9.5703125" style="2" customWidth="1"/>
    <col min="4135" max="4135" width="9.42578125" style="2" customWidth="1"/>
    <col min="4136" max="4136" width="20.85546875" style="2" customWidth="1"/>
    <col min="4137" max="4384" width="9.140625" style="2"/>
    <col min="4385" max="4385" width="6.28515625" style="2" customWidth="1"/>
    <col min="4386" max="4386" width="63.140625" style="2" customWidth="1"/>
    <col min="4387" max="4387" width="15.28515625" style="2" customWidth="1"/>
    <col min="4388" max="4388" width="9.85546875" style="2" customWidth="1"/>
    <col min="4389" max="4389" width="8.42578125" style="2" customWidth="1"/>
    <col min="4390" max="4390" width="9.5703125" style="2" customWidth="1"/>
    <col min="4391" max="4391" width="9.42578125" style="2" customWidth="1"/>
    <col min="4392" max="4392" width="20.85546875" style="2" customWidth="1"/>
    <col min="4393" max="4640" width="9.140625" style="2"/>
    <col min="4641" max="4641" width="6.28515625" style="2" customWidth="1"/>
    <col min="4642" max="4642" width="63.140625" style="2" customWidth="1"/>
    <col min="4643" max="4643" width="15.28515625" style="2" customWidth="1"/>
    <col min="4644" max="4644" width="9.85546875" style="2" customWidth="1"/>
    <col min="4645" max="4645" width="8.42578125" style="2" customWidth="1"/>
    <col min="4646" max="4646" width="9.5703125" style="2" customWidth="1"/>
    <col min="4647" max="4647" width="9.42578125" style="2" customWidth="1"/>
    <col min="4648" max="4648" width="20.85546875" style="2" customWidth="1"/>
    <col min="4649" max="4896" width="9.140625" style="2"/>
    <col min="4897" max="4897" width="6.28515625" style="2" customWidth="1"/>
    <col min="4898" max="4898" width="63.140625" style="2" customWidth="1"/>
    <col min="4899" max="4899" width="15.28515625" style="2" customWidth="1"/>
    <col min="4900" max="4900" width="9.85546875" style="2" customWidth="1"/>
    <col min="4901" max="4901" width="8.42578125" style="2" customWidth="1"/>
    <col min="4902" max="4902" width="9.5703125" style="2" customWidth="1"/>
    <col min="4903" max="4903" width="9.42578125" style="2" customWidth="1"/>
    <col min="4904" max="4904" width="20.85546875" style="2" customWidth="1"/>
    <col min="4905" max="5152" width="9.140625" style="2"/>
    <col min="5153" max="5153" width="6.28515625" style="2" customWidth="1"/>
    <col min="5154" max="5154" width="63.140625" style="2" customWidth="1"/>
    <col min="5155" max="5155" width="15.28515625" style="2" customWidth="1"/>
    <col min="5156" max="5156" width="9.85546875" style="2" customWidth="1"/>
    <col min="5157" max="5157" width="8.42578125" style="2" customWidth="1"/>
    <col min="5158" max="5158" width="9.5703125" style="2" customWidth="1"/>
    <col min="5159" max="5159" width="9.42578125" style="2" customWidth="1"/>
    <col min="5160" max="5160" width="20.85546875" style="2" customWidth="1"/>
    <col min="5161" max="5408" width="9.140625" style="2"/>
    <col min="5409" max="5409" width="6.28515625" style="2" customWidth="1"/>
    <col min="5410" max="5410" width="63.140625" style="2" customWidth="1"/>
    <col min="5411" max="5411" width="15.28515625" style="2" customWidth="1"/>
    <col min="5412" max="5412" width="9.85546875" style="2" customWidth="1"/>
    <col min="5413" max="5413" width="8.42578125" style="2" customWidth="1"/>
    <col min="5414" max="5414" width="9.5703125" style="2" customWidth="1"/>
    <col min="5415" max="5415" width="9.42578125" style="2" customWidth="1"/>
    <col min="5416" max="5416" width="20.85546875" style="2" customWidth="1"/>
    <col min="5417" max="5664" width="9.140625" style="2"/>
    <col min="5665" max="5665" width="6.28515625" style="2" customWidth="1"/>
    <col min="5666" max="5666" width="63.140625" style="2" customWidth="1"/>
    <col min="5667" max="5667" width="15.28515625" style="2" customWidth="1"/>
    <col min="5668" max="5668" width="9.85546875" style="2" customWidth="1"/>
    <col min="5669" max="5669" width="8.42578125" style="2" customWidth="1"/>
    <col min="5670" max="5670" width="9.5703125" style="2" customWidth="1"/>
    <col min="5671" max="5671" width="9.42578125" style="2" customWidth="1"/>
    <col min="5672" max="5672" width="20.85546875" style="2" customWidth="1"/>
    <col min="5673" max="5920" width="9.140625" style="2"/>
    <col min="5921" max="5921" width="6.28515625" style="2" customWidth="1"/>
    <col min="5922" max="5922" width="63.140625" style="2" customWidth="1"/>
    <col min="5923" max="5923" width="15.28515625" style="2" customWidth="1"/>
    <col min="5924" max="5924" width="9.85546875" style="2" customWidth="1"/>
    <col min="5925" max="5925" width="8.42578125" style="2" customWidth="1"/>
    <col min="5926" max="5926" width="9.5703125" style="2" customWidth="1"/>
    <col min="5927" max="5927" width="9.42578125" style="2" customWidth="1"/>
    <col min="5928" max="5928" width="20.85546875" style="2" customWidth="1"/>
    <col min="5929" max="6176" width="9.140625" style="2"/>
    <col min="6177" max="6177" width="6.28515625" style="2" customWidth="1"/>
    <col min="6178" max="6178" width="63.140625" style="2" customWidth="1"/>
    <col min="6179" max="6179" width="15.28515625" style="2" customWidth="1"/>
    <col min="6180" max="6180" width="9.85546875" style="2" customWidth="1"/>
    <col min="6181" max="6181" width="8.42578125" style="2" customWidth="1"/>
    <col min="6182" max="6182" width="9.5703125" style="2" customWidth="1"/>
    <col min="6183" max="6183" width="9.42578125" style="2" customWidth="1"/>
    <col min="6184" max="6184" width="20.85546875" style="2" customWidth="1"/>
    <col min="6185" max="6432" width="9.140625" style="2"/>
    <col min="6433" max="6433" width="6.28515625" style="2" customWidth="1"/>
    <col min="6434" max="6434" width="63.140625" style="2" customWidth="1"/>
    <col min="6435" max="6435" width="15.28515625" style="2" customWidth="1"/>
    <col min="6436" max="6436" width="9.85546875" style="2" customWidth="1"/>
    <col min="6437" max="6437" width="8.42578125" style="2" customWidth="1"/>
    <col min="6438" max="6438" width="9.5703125" style="2" customWidth="1"/>
    <col min="6439" max="6439" width="9.42578125" style="2" customWidth="1"/>
    <col min="6440" max="6440" width="20.85546875" style="2" customWidth="1"/>
    <col min="6441" max="6688" width="9.140625" style="2"/>
    <col min="6689" max="6689" width="6.28515625" style="2" customWidth="1"/>
    <col min="6690" max="6690" width="63.140625" style="2" customWidth="1"/>
    <col min="6691" max="6691" width="15.28515625" style="2" customWidth="1"/>
    <col min="6692" max="6692" width="9.85546875" style="2" customWidth="1"/>
    <col min="6693" max="6693" width="8.42578125" style="2" customWidth="1"/>
    <col min="6694" max="6694" width="9.5703125" style="2" customWidth="1"/>
    <col min="6695" max="6695" width="9.42578125" style="2" customWidth="1"/>
    <col min="6696" max="6696" width="20.85546875" style="2" customWidth="1"/>
    <col min="6697" max="6944" width="9.140625" style="2"/>
    <col min="6945" max="6945" width="6.28515625" style="2" customWidth="1"/>
    <col min="6946" max="6946" width="63.140625" style="2" customWidth="1"/>
    <col min="6947" max="6947" width="15.28515625" style="2" customWidth="1"/>
    <col min="6948" max="6948" width="9.85546875" style="2" customWidth="1"/>
    <col min="6949" max="6949" width="8.42578125" style="2" customWidth="1"/>
    <col min="6950" max="6950" width="9.5703125" style="2" customWidth="1"/>
    <col min="6951" max="6951" width="9.42578125" style="2" customWidth="1"/>
    <col min="6952" max="6952" width="20.85546875" style="2" customWidth="1"/>
    <col min="6953" max="7200" width="9.140625" style="2"/>
    <col min="7201" max="7201" width="6.28515625" style="2" customWidth="1"/>
    <col min="7202" max="7202" width="63.140625" style="2" customWidth="1"/>
    <col min="7203" max="7203" width="15.28515625" style="2" customWidth="1"/>
    <col min="7204" max="7204" width="9.85546875" style="2" customWidth="1"/>
    <col min="7205" max="7205" width="8.42578125" style="2" customWidth="1"/>
    <col min="7206" max="7206" width="9.5703125" style="2" customWidth="1"/>
    <col min="7207" max="7207" width="9.42578125" style="2" customWidth="1"/>
    <col min="7208" max="7208" width="20.85546875" style="2" customWidth="1"/>
    <col min="7209" max="7456" width="9.140625" style="2"/>
    <col min="7457" max="7457" width="6.28515625" style="2" customWidth="1"/>
    <col min="7458" max="7458" width="63.140625" style="2" customWidth="1"/>
    <col min="7459" max="7459" width="15.28515625" style="2" customWidth="1"/>
    <col min="7460" max="7460" width="9.85546875" style="2" customWidth="1"/>
    <col min="7461" max="7461" width="8.42578125" style="2" customWidth="1"/>
    <col min="7462" max="7462" width="9.5703125" style="2" customWidth="1"/>
    <col min="7463" max="7463" width="9.42578125" style="2" customWidth="1"/>
    <col min="7464" max="7464" width="20.85546875" style="2" customWidth="1"/>
    <col min="7465" max="7712" width="9.140625" style="2"/>
    <col min="7713" max="7713" width="6.28515625" style="2" customWidth="1"/>
    <col min="7714" max="7714" width="63.140625" style="2" customWidth="1"/>
    <col min="7715" max="7715" width="15.28515625" style="2" customWidth="1"/>
    <col min="7716" max="7716" width="9.85546875" style="2" customWidth="1"/>
    <col min="7717" max="7717" width="8.42578125" style="2" customWidth="1"/>
    <col min="7718" max="7718" width="9.5703125" style="2" customWidth="1"/>
    <col min="7719" max="7719" width="9.42578125" style="2" customWidth="1"/>
    <col min="7720" max="7720" width="20.85546875" style="2" customWidth="1"/>
    <col min="7721" max="7968" width="9.140625" style="2"/>
    <col min="7969" max="7969" width="6.28515625" style="2" customWidth="1"/>
    <col min="7970" max="7970" width="63.140625" style="2" customWidth="1"/>
    <col min="7971" max="7971" width="15.28515625" style="2" customWidth="1"/>
    <col min="7972" max="7972" width="9.85546875" style="2" customWidth="1"/>
    <col min="7973" max="7973" width="8.42578125" style="2" customWidth="1"/>
    <col min="7974" max="7974" width="9.5703125" style="2" customWidth="1"/>
    <col min="7975" max="7975" width="9.42578125" style="2" customWidth="1"/>
    <col min="7976" max="7976" width="20.85546875" style="2" customWidth="1"/>
    <col min="7977" max="8224" width="9.140625" style="2"/>
    <col min="8225" max="8225" width="6.28515625" style="2" customWidth="1"/>
    <col min="8226" max="8226" width="63.140625" style="2" customWidth="1"/>
    <col min="8227" max="8227" width="15.28515625" style="2" customWidth="1"/>
    <col min="8228" max="8228" width="9.85546875" style="2" customWidth="1"/>
    <col min="8229" max="8229" width="8.42578125" style="2" customWidth="1"/>
    <col min="8230" max="8230" width="9.5703125" style="2" customWidth="1"/>
    <col min="8231" max="8231" width="9.42578125" style="2" customWidth="1"/>
    <col min="8232" max="8232" width="20.85546875" style="2" customWidth="1"/>
    <col min="8233" max="8480" width="9.140625" style="2"/>
    <col min="8481" max="8481" width="6.28515625" style="2" customWidth="1"/>
    <col min="8482" max="8482" width="63.140625" style="2" customWidth="1"/>
    <col min="8483" max="8483" width="15.28515625" style="2" customWidth="1"/>
    <col min="8484" max="8484" width="9.85546875" style="2" customWidth="1"/>
    <col min="8485" max="8485" width="8.42578125" style="2" customWidth="1"/>
    <col min="8486" max="8486" width="9.5703125" style="2" customWidth="1"/>
    <col min="8487" max="8487" width="9.42578125" style="2" customWidth="1"/>
    <col min="8488" max="8488" width="20.85546875" style="2" customWidth="1"/>
    <col min="8489" max="8736" width="9.140625" style="2"/>
    <col min="8737" max="8737" width="6.28515625" style="2" customWidth="1"/>
    <col min="8738" max="8738" width="63.140625" style="2" customWidth="1"/>
    <col min="8739" max="8739" width="15.28515625" style="2" customWidth="1"/>
    <col min="8740" max="8740" width="9.85546875" style="2" customWidth="1"/>
    <col min="8741" max="8741" width="8.42578125" style="2" customWidth="1"/>
    <col min="8742" max="8742" width="9.5703125" style="2" customWidth="1"/>
    <col min="8743" max="8743" width="9.42578125" style="2" customWidth="1"/>
    <col min="8744" max="8744" width="20.85546875" style="2" customWidth="1"/>
    <col min="8745" max="8992" width="9.140625" style="2"/>
    <col min="8993" max="8993" width="6.28515625" style="2" customWidth="1"/>
    <col min="8994" max="8994" width="63.140625" style="2" customWidth="1"/>
    <col min="8995" max="8995" width="15.28515625" style="2" customWidth="1"/>
    <col min="8996" max="8996" width="9.85546875" style="2" customWidth="1"/>
    <col min="8997" max="8997" width="8.42578125" style="2" customWidth="1"/>
    <col min="8998" max="8998" width="9.5703125" style="2" customWidth="1"/>
    <col min="8999" max="8999" width="9.42578125" style="2" customWidth="1"/>
    <col min="9000" max="9000" width="20.85546875" style="2" customWidth="1"/>
    <col min="9001" max="9248" width="9.140625" style="2"/>
    <col min="9249" max="9249" width="6.28515625" style="2" customWidth="1"/>
    <col min="9250" max="9250" width="63.140625" style="2" customWidth="1"/>
    <col min="9251" max="9251" width="15.28515625" style="2" customWidth="1"/>
    <col min="9252" max="9252" width="9.85546875" style="2" customWidth="1"/>
    <col min="9253" max="9253" width="8.42578125" style="2" customWidth="1"/>
    <col min="9254" max="9254" width="9.5703125" style="2" customWidth="1"/>
    <col min="9255" max="9255" width="9.42578125" style="2" customWidth="1"/>
    <col min="9256" max="9256" width="20.85546875" style="2" customWidth="1"/>
    <col min="9257" max="9504" width="9.140625" style="2"/>
    <col min="9505" max="9505" width="6.28515625" style="2" customWidth="1"/>
    <col min="9506" max="9506" width="63.140625" style="2" customWidth="1"/>
    <col min="9507" max="9507" width="15.28515625" style="2" customWidth="1"/>
    <col min="9508" max="9508" width="9.85546875" style="2" customWidth="1"/>
    <col min="9509" max="9509" width="8.42578125" style="2" customWidth="1"/>
    <col min="9510" max="9510" width="9.5703125" style="2" customWidth="1"/>
    <col min="9511" max="9511" width="9.42578125" style="2" customWidth="1"/>
    <col min="9512" max="9512" width="20.85546875" style="2" customWidth="1"/>
    <col min="9513" max="9760" width="9.140625" style="2"/>
    <col min="9761" max="9761" width="6.28515625" style="2" customWidth="1"/>
    <col min="9762" max="9762" width="63.140625" style="2" customWidth="1"/>
    <col min="9763" max="9763" width="15.28515625" style="2" customWidth="1"/>
    <col min="9764" max="9764" width="9.85546875" style="2" customWidth="1"/>
    <col min="9765" max="9765" width="8.42578125" style="2" customWidth="1"/>
    <col min="9766" max="9766" width="9.5703125" style="2" customWidth="1"/>
    <col min="9767" max="9767" width="9.42578125" style="2" customWidth="1"/>
    <col min="9768" max="9768" width="20.85546875" style="2" customWidth="1"/>
    <col min="9769" max="10016" width="9.140625" style="2"/>
    <col min="10017" max="10017" width="6.28515625" style="2" customWidth="1"/>
    <col min="10018" max="10018" width="63.140625" style="2" customWidth="1"/>
    <col min="10019" max="10019" width="15.28515625" style="2" customWidth="1"/>
    <col min="10020" max="10020" width="9.85546875" style="2" customWidth="1"/>
    <col min="10021" max="10021" width="8.42578125" style="2" customWidth="1"/>
    <col min="10022" max="10022" width="9.5703125" style="2" customWidth="1"/>
    <col min="10023" max="10023" width="9.42578125" style="2" customWidth="1"/>
    <col min="10024" max="10024" width="20.85546875" style="2" customWidth="1"/>
    <col min="10025" max="10272" width="9.140625" style="2"/>
    <col min="10273" max="10273" width="6.28515625" style="2" customWidth="1"/>
    <col min="10274" max="10274" width="63.140625" style="2" customWidth="1"/>
    <col min="10275" max="10275" width="15.28515625" style="2" customWidth="1"/>
    <col min="10276" max="10276" width="9.85546875" style="2" customWidth="1"/>
    <col min="10277" max="10277" width="8.42578125" style="2" customWidth="1"/>
    <col min="10278" max="10278" width="9.5703125" style="2" customWidth="1"/>
    <col min="10279" max="10279" width="9.42578125" style="2" customWidth="1"/>
    <col min="10280" max="10280" width="20.85546875" style="2" customWidth="1"/>
    <col min="10281" max="10528" width="9.140625" style="2"/>
    <col min="10529" max="10529" width="6.28515625" style="2" customWidth="1"/>
    <col min="10530" max="10530" width="63.140625" style="2" customWidth="1"/>
    <col min="10531" max="10531" width="15.28515625" style="2" customWidth="1"/>
    <col min="10532" max="10532" width="9.85546875" style="2" customWidth="1"/>
    <col min="10533" max="10533" width="8.42578125" style="2" customWidth="1"/>
    <col min="10534" max="10534" width="9.5703125" style="2" customWidth="1"/>
    <col min="10535" max="10535" width="9.42578125" style="2" customWidth="1"/>
    <col min="10536" max="10536" width="20.85546875" style="2" customWidth="1"/>
    <col min="10537" max="10784" width="9.140625" style="2"/>
    <col min="10785" max="10785" width="6.28515625" style="2" customWidth="1"/>
    <col min="10786" max="10786" width="63.140625" style="2" customWidth="1"/>
    <col min="10787" max="10787" width="15.28515625" style="2" customWidth="1"/>
    <col min="10788" max="10788" width="9.85546875" style="2" customWidth="1"/>
    <col min="10789" max="10789" width="8.42578125" style="2" customWidth="1"/>
    <col min="10790" max="10790" width="9.5703125" style="2" customWidth="1"/>
    <col min="10791" max="10791" width="9.42578125" style="2" customWidth="1"/>
    <col min="10792" max="10792" width="20.85546875" style="2" customWidth="1"/>
    <col min="10793" max="11040" width="9.140625" style="2"/>
    <col min="11041" max="11041" width="6.28515625" style="2" customWidth="1"/>
    <col min="11042" max="11042" width="63.140625" style="2" customWidth="1"/>
    <col min="11043" max="11043" width="15.28515625" style="2" customWidth="1"/>
    <col min="11044" max="11044" width="9.85546875" style="2" customWidth="1"/>
    <col min="11045" max="11045" width="8.42578125" style="2" customWidth="1"/>
    <col min="11046" max="11046" width="9.5703125" style="2" customWidth="1"/>
    <col min="11047" max="11047" width="9.42578125" style="2" customWidth="1"/>
    <col min="11048" max="11048" width="20.85546875" style="2" customWidth="1"/>
    <col min="11049" max="11296" width="9.140625" style="2"/>
    <col min="11297" max="11297" width="6.28515625" style="2" customWidth="1"/>
    <col min="11298" max="11298" width="63.140625" style="2" customWidth="1"/>
    <col min="11299" max="11299" width="15.28515625" style="2" customWidth="1"/>
    <col min="11300" max="11300" width="9.85546875" style="2" customWidth="1"/>
    <col min="11301" max="11301" width="8.42578125" style="2" customWidth="1"/>
    <col min="11302" max="11302" width="9.5703125" style="2" customWidth="1"/>
    <col min="11303" max="11303" width="9.42578125" style="2" customWidth="1"/>
    <col min="11304" max="11304" width="20.85546875" style="2" customWidth="1"/>
    <col min="11305" max="11552" width="9.140625" style="2"/>
    <col min="11553" max="11553" width="6.28515625" style="2" customWidth="1"/>
    <col min="11554" max="11554" width="63.140625" style="2" customWidth="1"/>
    <col min="11555" max="11555" width="15.28515625" style="2" customWidth="1"/>
    <col min="11556" max="11556" width="9.85546875" style="2" customWidth="1"/>
    <col min="11557" max="11557" width="8.42578125" style="2" customWidth="1"/>
    <col min="11558" max="11558" width="9.5703125" style="2" customWidth="1"/>
    <col min="11559" max="11559" width="9.42578125" style="2" customWidth="1"/>
    <col min="11560" max="11560" width="20.85546875" style="2" customWidth="1"/>
    <col min="11561" max="11808" width="9.140625" style="2"/>
    <col min="11809" max="11809" width="6.28515625" style="2" customWidth="1"/>
    <col min="11810" max="11810" width="63.140625" style="2" customWidth="1"/>
    <col min="11811" max="11811" width="15.28515625" style="2" customWidth="1"/>
    <col min="11812" max="11812" width="9.85546875" style="2" customWidth="1"/>
    <col min="11813" max="11813" width="8.42578125" style="2" customWidth="1"/>
    <col min="11814" max="11814" width="9.5703125" style="2" customWidth="1"/>
    <col min="11815" max="11815" width="9.42578125" style="2" customWidth="1"/>
    <col min="11816" max="11816" width="20.85546875" style="2" customWidth="1"/>
    <col min="11817" max="12064" width="9.140625" style="2"/>
    <col min="12065" max="12065" width="6.28515625" style="2" customWidth="1"/>
    <col min="12066" max="12066" width="63.140625" style="2" customWidth="1"/>
    <col min="12067" max="12067" width="15.28515625" style="2" customWidth="1"/>
    <col min="12068" max="12068" width="9.85546875" style="2" customWidth="1"/>
    <col min="12069" max="12069" width="8.42578125" style="2" customWidth="1"/>
    <col min="12070" max="12070" width="9.5703125" style="2" customWidth="1"/>
    <col min="12071" max="12071" width="9.42578125" style="2" customWidth="1"/>
    <col min="12072" max="12072" width="20.85546875" style="2" customWidth="1"/>
    <col min="12073" max="12320" width="9.140625" style="2"/>
    <col min="12321" max="12321" width="6.28515625" style="2" customWidth="1"/>
    <col min="12322" max="12322" width="63.140625" style="2" customWidth="1"/>
    <col min="12323" max="12323" width="15.28515625" style="2" customWidth="1"/>
    <col min="12324" max="12324" width="9.85546875" style="2" customWidth="1"/>
    <col min="12325" max="12325" width="8.42578125" style="2" customWidth="1"/>
    <col min="12326" max="12326" width="9.5703125" style="2" customWidth="1"/>
    <col min="12327" max="12327" width="9.42578125" style="2" customWidth="1"/>
    <col min="12328" max="12328" width="20.85546875" style="2" customWidth="1"/>
    <col min="12329" max="12576" width="9.140625" style="2"/>
    <col min="12577" max="12577" width="6.28515625" style="2" customWidth="1"/>
    <col min="12578" max="12578" width="63.140625" style="2" customWidth="1"/>
    <col min="12579" max="12579" width="15.28515625" style="2" customWidth="1"/>
    <col min="12580" max="12580" width="9.85546875" style="2" customWidth="1"/>
    <col min="12581" max="12581" width="8.42578125" style="2" customWidth="1"/>
    <col min="12582" max="12582" width="9.5703125" style="2" customWidth="1"/>
    <col min="12583" max="12583" width="9.42578125" style="2" customWidth="1"/>
    <col min="12584" max="12584" width="20.85546875" style="2" customWidth="1"/>
    <col min="12585" max="12832" width="9.140625" style="2"/>
    <col min="12833" max="12833" width="6.28515625" style="2" customWidth="1"/>
    <col min="12834" max="12834" width="63.140625" style="2" customWidth="1"/>
    <col min="12835" max="12835" width="15.28515625" style="2" customWidth="1"/>
    <col min="12836" max="12836" width="9.85546875" style="2" customWidth="1"/>
    <col min="12837" max="12837" width="8.42578125" style="2" customWidth="1"/>
    <col min="12838" max="12838" width="9.5703125" style="2" customWidth="1"/>
    <col min="12839" max="12839" width="9.42578125" style="2" customWidth="1"/>
    <col min="12840" max="12840" width="20.85546875" style="2" customWidth="1"/>
    <col min="12841" max="13088" width="9.140625" style="2"/>
    <col min="13089" max="13089" width="6.28515625" style="2" customWidth="1"/>
    <col min="13090" max="13090" width="63.140625" style="2" customWidth="1"/>
    <col min="13091" max="13091" width="15.28515625" style="2" customWidth="1"/>
    <col min="13092" max="13092" width="9.85546875" style="2" customWidth="1"/>
    <col min="13093" max="13093" width="8.42578125" style="2" customWidth="1"/>
    <col min="13094" max="13094" width="9.5703125" style="2" customWidth="1"/>
    <col min="13095" max="13095" width="9.42578125" style="2" customWidth="1"/>
    <col min="13096" max="13096" width="20.85546875" style="2" customWidth="1"/>
    <col min="13097" max="13344" width="9.140625" style="2"/>
    <col min="13345" max="13345" width="6.28515625" style="2" customWidth="1"/>
    <col min="13346" max="13346" width="63.140625" style="2" customWidth="1"/>
    <col min="13347" max="13347" width="15.28515625" style="2" customWidth="1"/>
    <col min="13348" max="13348" width="9.85546875" style="2" customWidth="1"/>
    <col min="13349" max="13349" width="8.42578125" style="2" customWidth="1"/>
    <col min="13350" max="13350" width="9.5703125" style="2" customWidth="1"/>
    <col min="13351" max="13351" width="9.42578125" style="2" customWidth="1"/>
    <col min="13352" max="13352" width="20.85546875" style="2" customWidth="1"/>
    <col min="13353" max="13600" width="9.140625" style="2"/>
    <col min="13601" max="13601" width="6.28515625" style="2" customWidth="1"/>
    <col min="13602" max="13602" width="63.140625" style="2" customWidth="1"/>
    <col min="13603" max="13603" width="15.28515625" style="2" customWidth="1"/>
    <col min="13604" max="13604" width="9.85546875" style="2" customWidth="1"/>
    <col min="13605" max="13605" width="8.42578125" style="2" customWidth="1"/>
    <col min="13606" max="13606" width="9.5703125" style="2" customWidth="1"/>
    <col min="13607" max="13607" width="9.42578125" style="2" customWidth="1"/>
    <col min="13608" max="13608" width="20.85546875" style="2" customWidth="1"/>
    <col min="13609" max="13856" width="9.140625" style="2"/>
    <col min="13857" max="13857" width="6.28515625" style="2" customWidth="1"/>
    <col min="13858" max="13858" width="63.140625" style="2" customWidth="1"/>
    <col min="13859" max="13859" width="15.28515625" style="2" customWidth="1"/>
    <col min="13860" max="13860" width="9.85546875" style="2" customWidth="1"/>
    <col min="13861" max="13861" width="8.42578125" style="2" customWidth="1"/>
    <col min="13862" max="13862" width="9.5703125" style="2" customWidth="1"/>
    <col min="13863" max="13863" width="9.42578125" style="2" customWidth="1"/>
    <col min="13864" max="13864" width="20.85546875" style="2" customWidth="1"/>
    <col min="13865" max="14112" width="9.140625" style="2"/>
    <col min="14113" max="14113" width="6.28515625" style="2" customWidth="1"/>
    <col min="14114" max="14114" width="63.140625" style="2" customWidth="1"/>
    <col min="14115" max="14115" width="15.28515625" style="2" customWidth="1"/>
    <col min="14116" max="14116" width="9.85546875" style="2" customWidth="1"/>
    <col min="14117" max="14117" width="8.42578125" style="2" customWidth="1"/>
    <col min="14118" max="14118" width="9.5703125" style="2" customWidth="1"/>
    <col min="14119" max="14119" width="9.42578125" style="2" customWidth="1"/>
    <col min="14120" max="14120" width="20.85546875" style="2" customWidth="1"/>
    <col min="14121" max="14368" width="9.140625" style="2"/>
    <col min="14369" max="14369" width="6.28515625" style="2" customWidth="1"/>
    <col min="14370" max="14370" width="63.140625" style="2" customWidth="1"/>
    <col min="14371" max="14371" width="15.28515625" style="2" customWidth="1"/>
    <col min="14372" max="14372" width="9.85546875" style="2" customWidth="1"/>
    <col min="14373" max="14373" width="8.42578125" style="2" customWidth="1"/>
    <col min="14374" max="14374" width="9.5703125" style="2" customWidth="1"/>
    <col min="14375" max="14375" width="9.42578125" style="2" customWidth="1"/>
    <col min="14376" max="14376" width="20.85546875" style="2" customWidth="1"/>
    <col min="14377" max="14624" width="9.140625" style="2"/>
    <col min="14625" max="14625" width="6.28515625" style="2" customWidth="1"/>
    <col min="14626" max="14626" width="63.140625" style="2" customWidth="1"/>
    <col min="14627" max="14627" width="15.28515625" style="2" customWidth="1"/>
    <col min="14628" max="14628" width="9.85546875" style="2" customWidth="1"/>
    <col min="14629" max="14629" width="8.42578125" style="2" customWidth="1"/>
    <col min="14630" max="14630" width="9.5703125" style="2" customWidth="1"/>
    <col min="14631" max="14631" width="9.42578125" style="2" customWidth="1"/>
    <col min="14632" max="14632" width="20.85546875" style="2" customWidth="1"/>
    <col min="14633" max="14880" width="9.140625" style="2"/>
    <col min="14881" max="14881" width="6.28515625" style="2" customWidth="1"/>
    <col min="14882" max="14882" width="63.140625" style="2" customWidth="1"/>
    <col min="14883" max="14883" width="15.28515625" style="2" customWidth="1"/>
    <col min="14884" max="14884" width="9.85546875" style="2" customWidth="1"/>
    <col min="14885" max="14885" width="8.42578125" style="2" customWidth="1"/>
    <col min="14886" max="14886" width="9.5703125" style="2" customWidth="1"/>
    <col min="14887" max="14887" width="9.42578125" style="2" customWidth="1"/>
    <col min="14888" max="14888" width="20.85546875" style="2" customWidth="1"/>
    <col min="14889" max="15136" width="9.140625" style="2"/>
    <col min="15137" max="15137" width="6.28515625" style="2" customWidth="1"/>
    <col min="15138" max="15138" width="63.140625" style="2" customWidth="1"/>
    <col min="15139" max="15139" width="15.28515625" style="2" customWidth="1"/>
    <col min="15140" max="15140" width="9.85546875" style="2" customWidth="1"/>
    <col min="15141" max="15141" width="8.42578125" style="2" customWidth="1"/>
    <col min="15142" max="15142" width="9.5703125" style="2" customWidth="1"/>
    <col min="15143" max="15143" width="9.42578125" style="2" customWidth="1"/>
    <col min="15144" max="15144" width="20.85546875" style="2" customWidth="1"/>
    <col min="15145" max="15392" width="9.140625" style="2"/>
    <col min="15393" max="15393" width="6.28515625" style="2" customWidth="1"/>
    <col min="15394" max="15394" width="63.140625" style="2" customWidth="1"/>
    <col min="15395" max="15395" width="15.28515625" style="2" customWidth="1"/>
    <col min="15396" max="15396" width="9.85546875" style="2" customWidth="1"/>
    <col min="15397" max="15397" width="8.42578125" style="2" customWidth="1"/>
    <col min="15398" max="15398" width="9.5703125" style="2" customWidth="1"/>
    <col min="15399" max="15399" width="9.42578125" style="2" customWidth="1"/>
    <col min="15400" max="15400" width="20.85546875" style="2" customWidth="1"/>
    <col min="15401" max="15648" width="9.140625" style="2"/>
    <col min="15649" max="15649" width="6.28515625" style="2" customWidth="1"/>
    <col min="15650" max="15650" width="63.140625" style="2" customWidth="1"/>
    <col min="15651" max="15651" width="15.28515625" style="2" customWidth="1"/>
    <col min="15652" max="15652" width="9.85546875" style="2" customWidth="1"/>
    <col min="15653" max="15653" width="8.42578125" style="2" customWidth="1"/>
    <col min="15654" max="15654" width="9.5703125" style="2" customWidth="1"/>
    <col min="15655" max="15655" width="9.42578125" style="2" customWidth="1"/>
    <col min="15656" max="15656" width="20.85546875" style="2" customWidth="1"/>
    <col min="15657" max="15904" width="9.140625" style="2"/>
    <col min="15905" max="15905" width="6.28515625" style="2" customWidth="1"/>
    <col min="15906" max="15906" width="63.140625" style="2" customWidth="1"/>
    <col min="15907" max="15907" width="15.28515625" style="2" customWidth="1"/>
    <col min="15908" max="15908" width="9.85546875" style="2" customWidth="1"/>
    <col min="15909" max="15909" width="8.42578125" style="2" customWidth="1"/>
    <col min="15910" max="15910" width="9.5703125" style="2" customWidth="1"/>
    <col min="15911" max="15911" width="9.42578125" style="2" customWidth="1"/>
    <col min="15912" max="15912" width="20.85546875" style="2" customWidth="1"/>
    <col min="15913" max="16160" width="9.140625" style="2"/>
    <col min="16161" max="16161" width="6.28515625" style="2" customWidth="1"/>
    <col min="16162" max="16162" width="63.140625" style="2" customWidth="1"/>
    <col min="16163" max="16163" width="15.28515625" style="2" customWidth="1"/>
    <col min="16164" max="16164" width="9.85546875" style="2" customWidth="1"/>
    <col min="16165" max="16165" width="8.42578125" style="2" customWidth="1"/>
    <col min="16166" max="16166" width="9.5703125" style="2" customWidth="1"/>
    <col min="16167" max="16167" width="9.42578125" style="2" customWidth="1"/>
    <col min="16168" max="16168" width="20.85546875" style="2" customWidth="1"/>
    <col min="16169" max="16384" width="9.140625" style="2"/>
  </cols>
  <sheetData>
    <row r="1" spans="1:40" ht="48" customHeight="1">
      <c r="A1" s="81" t="s">
        <v>454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row>
    <row r="3" spans="1:40" ht="63.75">
      <c r="A3" s="3" t="s">
        <v>1</v>
      </c>
      <c r="B3" s="3" t="s">
        <v>2</v>
      </c>
      <c r="C3" s="3" t="s">
        <v>3</v>
      </c>
      <c r="D3" s="3" t="s">
        <v>4</v>
      </c>
      <c r="E3" s="83" t="s">
        <v>473</v>
      </c>
      <c r="F3" s="84"/>
      <c r="G3" s="83" t="s">
        <v>472</v>
      </c>
      <c r="H3" s="84"/>
      <c r="I3" s="83" t="s">
        <v>471</v>
      </c>
      <c r="J3" s="84"/>
      <c r="K3" s="83" t="s">
        <v>470</v>
      </c>
      <c r="L3" s="84"/>
      <c r="M3" s="83" t="s">
        <v>469</v>
      </c>
      <c r="N3" s="84"/>
      <c r="O3" s="83" t="s">
        <v>468</v>
      </c>
      <c r="P3" s="84"/>
      <c r="Q3" s="83" t="s">
        <v>467</v>
      </c>
      <c r="R3" s="84"/>
      <c r="S3" s="83" t="s">
        <v>466</v>
      </c>
      <c r="T3" s="84"/>
      <c r="U3" s="83" t="s">
        <v>465</v>
      </c>
      <c r="V3" s="84"/>
      <c r="W3" s="83" t="s">
        <v>464</v>
      </c>
      <c r="X3" s="84"/>
      <c r="Y3" s="83" t="s">
        <v>463</v>
      </c>
      <c r="Z3" s="84"/>
      <c r="AA3" s="83" t="s">
        <v>461</v>
      </c>
      <c r="AB3" s="84"/>
      <c r="AC3" s="83" t="s">
        <v>460</v>
      </c>
      <c r="AD3" s="84"/>
      <c r="AE3" s="83" t="s">
        <v>459</v>
      </c>
      <c r="AF3" s="84"/>
      <c r="AG3" s="83" t="s">
        <v>458</v>
      </c>
      <c r="AH3" s="84"/>
      <c r="AI3" s="83" t="s">
        <v>457</v>
      </c>
      <c r="AJ3" s="84"/>
      <c r="AK3" s="83" t="s">
        <v>456</v>
      </c>
      <c r="AL3" s="84"/>
      <c r="AM3" s="83" t="s">
        <v>455</v>
      </c>
      <c r="AN3" s="84"/>
    </row>
    <row r="4" spans="1:40">
      <c r="A4" s="3"/>
      <c r="B4" s="44" t="s">
        <v>9</v>
      </c>
      <c r="C4" s="3"/>
      <c r="D4" s="3"/>
      <c r="E4" s="30"/>
      <c r="F4" s="30"/>
      <c r="G4" s="30"/>
      <c r="H4" s="30"/>
      <c r="I4" s="30"/>
      <c r="J4" s="30"/>
      <c r="K4" s="30"/>
      <c r="L4" s="30"/>
      <c r="M4" s="30"/>
      <c r="N4" s="30"/>
      <c r="O4" s="30"/>
      <c r="P4" s="30"/>
      <c r="Q4" s="30"/>
      <c r="R4" s="30"/>
      <c r="S4" s="3"/>
      <c r="T4" s="3"/>
      <c r="U4" s="30"/>
      <c r="V4" s="30"/>
      <c r="W4" s="30"/>
      <c r="X4" s="30"/>
      <c r="Y4" s="30"/>
      <c r="Z4" s="30"/>
      <c r="AA4" s="30"/>
      <c r="AB4" s="30"/>
      <c r="AC4" s="30"/>
      <c r="AD4" s="30"/>
      <c r="AE4" s="30"/>
      <c r="AF4" s="30"/>
      <c r="AG4" s="30"/>
      <c r="AH4" s="30"/>
      <c r="AI4" s="30"/>
      <c r="AJ4" s="30"/>
      <c r="AK4" s="3"/>
      <c r="AL4" s="3"/>
      <c r="AM4" s="30"/>
      <c r="AN4" s="30"/>
    </row>
    <row r="5" spans="1:40" ht="45">
      <c r="A5" s="5" t="s">
        <v>10</v>
      </c>
      <c r="B5" s="45" t="s">
        <v>474</v>
      </c>
      <c r="C5" s="3">
        <v>3000</v>
      </c>
      <c r="D5" s="3" t="s">
        <v>11</v>
      </c>
      <c r="E5" s="30"/>
      <c r="F5" s="30"/>
      <c r="G5" s="30">
        <v>0.08</v>
      </c>
      <c r="H5" s="30">
        <f>G5*C5</f>
        <v>240</v>
      </c>
      <c r="I5" s="30"/>
      <c r="J5" s="30"/>
      <c r="K5" s="30"/>
      <c r="L5" s="30"/>
      <c r="M5" s="30"/>
      <c r="N5" s="30"/>
      <c r="O5" s="30"/>
      <c r="P5" s="30"/>
      <c r="Q5" s="30"/>
      <c r="R5" s="30"/>
      <c r="S5" s="3"/>
      <c r="T5" s="3"/>
      <c r="U5" s="30"/>
      <c r="V5" s="30"/>
      <c r="W5" s="30">
        <v>0.08</v>
      </c>
      <c r="X5" s="30">
        <f>W5*C5</f>
        <v>240</v>
      </c>
      <c r="Y5" s="30"/>
      <c r="Z5" s="30"/>
      <c r="AA5" s="30">
        <v>0.11</v>
      </c>
      <c r="AB5" s="30">
        <f>AA5*C5</f>
        <v>330</v>
      </c>
      <c r="AC5" s="30">
        <v>8.2299999999999998E-2</v>
      </c>
      <c r="AD5" s="30">
        <f>AC5*C5</f>
        <v>246.9</v>
      </c>
      <c r="AE5" s="30">
        <v>9.0840000000000004E-2</v>
      </c>
      <c r="AF5" s="30">
        <v>272.51</v>
      </c>
      <c r="AG5" s="30"/>
      <c r="AH5" s="30"/>
      <c r="AI5" s="30"/>
      <c r="AJ5" s="30"/>
      <c r="AK5" s="3"/>
      <c r="AL5" s="3"/>
      <c r="AM5" s="6">
        <v>0.08</v>
      </c>
      <c r="AN5" s="6">
        <v>226.8</v>
      </c>
    </row>
    <row r="6" spans="1:40" ht="33.75">
      <c r="A6" s="5" t="s">
        <v>12</v>
      </c>
      <c r="B6" s="45" t="s">
        <v>475</v>
      </c>
      <c r="C6" s="3">
        <v>40000</v>
      </c>
      <c r="D6" s="3" t="s">
        <v>11</v>
      </c>
      <c r="E6" s="30"/>
      <c r="F6" s="30"/>
      <c r="G6" s="30">
        <v>0.12</v>
      </c>
      <c r="H6" s="30">
        <f>G6*C6</f>
        <v>4800</v>
      </c>
      <c r="I6" s="30"/>
      <c r="J6" s="30"/>
      <c r="K6" s="30"/>
      <c r="L6" s="30"/>
      <c r="M6" s="30"/>
      <c r="N6" s="30"/>
      <c r="O6" s="30"/>
      <c r="P6" s="30"/>
      <c r="Q6" s="30"/>
      <c r="R6" s="30"/>
      <c r="S6" s="3"/>
      <c r="T6" s="3"/>
      <c r="U6" s="30"/>
      <c r="V6" s="30"/>
      <c r="W6" s="30">
        <v>0.1</v>
      </c>
      <c r="X6" s="30">
        <f>W6*C6</f>
        <v>4000</v>
      </c>
      <c r="Y6" s="30"/>
      <c r="Z6" s="30"/>
      <c r="AA6" s="30">
        <v>0.12</v>
      </c>
      <c r="AB6" s="30">
        <f>AA6*C6</f>
        <v>4800</v>
      </c>
      <c r="AC6" s="30">
        <v>0.1</v>
      </c>
      <c r="AD6" s="30">
        <f>AC6*C6</f>
        <v>4000</v>
      </c>
      <c r="AE6" s="30"/>
      <c r="AF6" s="30"/>
      <c r="AG6" s="30"/>
      <c r="AH6" s="30"/>
      <c r="AI6" s="30"/>
      <c r="AJ6" s="30"/>
      <c r="AK6" s="3"/>
      <c r="AL6" s="3"/>
      <c r="AM6" s="6">
        <v>0.12</v>
      </c>
      <c r="AN6" s="6">
        <v>4620</v>
      </c>
    </row>
    <row r="7" spans="1:40" ht="22.5">
      <c r="A7" s="5" t="s">
        <v>13</v>
      </c>
      <c r="B7" s="45" t="s">
        <v>14</v>
      </c>
      <c r="C7" s="3"/>
      <c r="D7" s="3"/>
      <c r="E7" s="30"/>
      <c r="F7" s="30"/>
      <c r="G7" s="30"/>
      <c r="H7" s="30"/>
      <c r="I7" s="30"/>
      <c r="J7" s="30"/>
      <c r="K7" s="30"/>
      <c r="L7" s="30"/>
      <c r="M7" s="30"/>
      <c r="N7" s="30"/>
      <c r="O7" s="30"/>
      <c r="P7" s="30"/>
      <c r="Q7" s="30"/>
      <c r="R7" s="30"/>
      <c r="S7" s="3"/>
      <c r="T7" s="3"/>
      <c r="U7" s="30"/>
      <c r="V7" s="30"/>
      <c r="W7" s="30"/>
      <c r="X7" s="30"/>
      <c r="Y7" s="30"/>
      <c r="Z7" s="30"/>
      <c r="AA7" s="30"/>
      <c r="AB7" s="30"/>
      <c r="AC7" s="30"/>
      <c r="AD7" s="30"/>
      <c r="AE7" s="30"/>
      <c r="AF7" s="30"/>
      <c r="AG7" s="30"/>
      <c r="AH7" s="30"/>
      <c r="AI7" s="30"/>
      <c r="AJ7" s="30"/>
      <c r="AK7" s="3"/>
      <c r="AL7" s="3"/>
      <c r="AM7" s="6"/>
      <c r="AN7" s="6"/>
    </row>
    <row r="8" spans="1:40">
      <c r="A8" s="5" t="s">
        <v>15</v>
      </c>
      <c r="B8" s="45" t="s">
        <v>16</v>
      </c>
      <c r="C8" s="3">
        <v>100</v>
      </c>
      <c r="D8" s="3" t="s">
        <v>11</v>
      </c>
      <c r="E8" s="30"/>
      <c r="F8" s="30"/>
      <c r="G8" s="30">
        <v>0.17</v>
      </c>
      <c r="H8" s="30">
        <f>G8*C8</f>
        <v>17</v>
      </c>
      <c r="I8" s="30"/>
      <c r="J8" s="30"/>
      <c r="K8" s="30"/>
      <c r="L8" s="30"/>
      <c r="M8" s="30"/>
      <c r="N8" s="30"/>
      <c r="O8" s="30"/>
      <c r="P8" s="30"/>
      <c r="Q8" s="30"/>
      <c r="R8" s="30"/>
      <c r="S8" s="3"/>
      <c r="T8" s="3"/>
      <c r="U8" s="30"/>
      <c r="V8" s="30"/>
      <c r="W8" s="30"/>
      <c r="X8" s="30"/>
      <c r="Y8" s="30"/>
      <c r="Z8" s="30"/>
      <c r="AA8" s="30"/>
      <c r="AB8" s="30"/>
      <c r="AC8" s="30">
        <v>0.35089999999999999</v>
      </c>
      <c r="AD8" s="30">
        <f t="shared" ref="AD8:AD14" si="0">AC8*C8</f>
        <v>35.089999999999996</v>
      </c>
      <c r="AE8" s="30"/>
      <c r="AF8" s="30"/>
      <c r="AG8" s="30">
        <v>0.43</v>
      </c>
      <c r="AH8" s="30">
        <f>AG8*C8</f>
        <v>43</v>
      </c>
      <c r="AI8" s="30"/>
      <c r="AJ8" s="30"/>
      <c r="AK8" s="3"/>
      <c r="AL8" s="3"/>
      <c r="AM8" s="6"/>
      <c r="AN8" s="6"/>
    </row>
    <row r="9" spans="1:40">
      <c r="A9" s="5" t="s">
        <v>17</v>
      </c>
      <c r="B9" s="45" t="s">
        <v>18</v>
      </c>
      <c r="C9" s="3">
        <v>100</v>
      </c>
      <c r="D9" s="3" t="s">
        <v>11</v>
      </c>
      <c r="E9" s="30"/>
      <c r="F9" s="30"/>
      <c r="G9" s="30">
        <v>0.61</v>
      </c>
      <c r="H9" s="30">
        <f>G9*C9</f>
        <v>61</v>
      </c>
      <c r="I9" s="30"/>
      <c r="J9" s="30"/>
      <c r="K9" s="30"/>
      <c r="L9" s="30"/>
      <c r="M9" s="30"/>
      <c r="N9" s="30"/>
      <c r="O9" s="30"/>
      <c r="P9" s="30"/>
      <c r="Q9" s="30"/>
      <c r="R9" s="30"/>
      <c r="S9" s="3"/>
      <c r="T9" s="3"/>
      <c r="U9" s="30"/>
      <c r="V9" s="30"/>
      <c r="W9" s="30"/>
      <c r="X9" s="30"/>
      <c r="Y9" s="30"/>
      <c r="Z9" s="30"/>
      <c r="AA9" s="30"/>
      <c r="AB9" s="30"/>
      <c r="AC9" s="30">
        <v>0.35089999999999999</v>
      </c>
      <c r="AD9" s="30">
        <f t="shared" si="0"/>
        <v>35.089999999999996</v>
      </c>
      <c r="AE9" s="30"/>
      <c r="AF9" s="30"/>
      <c r="AG9" s="30">
        <v>1.8</v>
      </c>
      <c r="AH9" s="30">
        <f t="shared" ref="AH9:AH14" si="1">AG9*C9</f>
        <v>180</v>
      </c>
      <c r="AI9" s="30"/>
      <c r="AJ9" s="30"/>
      <c r="AK9" s="3"/>
      <c r="AL9" s="3"/>
      <c r="AM9" s="6"/>
      <c r="AN9" s="6"/>
    </row>
    <row r="10" spans="1:40">
      <c r="A10" s="5" t="s">
        <v>19</v>
      </c>
      <c r="B10" s="45" t="s">
        <v>274</v>
      </c>
      <c r="C10" s="3">
        <v>3000</v>
      </c>
      <c r="D10" s="3" t="s">
        <v>11</v>
      </c>
      <c r="E10" s="30"/>
      <c r="F10" s="30"/>
      <c r="G10" s="30">
        <v>0.03</v>
      </c>
      <c r="H10" s="30">
        <f>G10*C10</f>
        <v>90</v>
      </c>
      <c r="I10" s="30"/>
      <c r="J10" s="30"/>
      <c r="K10" s="30"/>
      <c r="L10" s="30"/>
      <c r="M10" s="30"/>
      <c r="N10" s="30"/>
      <c r="O10" s="30"/>
      <c r="P10" s="30"/>
      <c r="Q10" s="30"/>
      <c r="R10" s="30"/>
      <c r="S10" s="3"/>
      <c r="T10" s="3"/>
      <c r="U10" s="30"/>
      <c r="V10" s="30"/>
      <c r="W10" s="30"/>
      <c r="X10" s="30"/>
      <c r="Y10" s="30"/>
      <c r="Z10" s="30"/>
      <c r="AA10" s="30"/>
      <c r="AB10" s="30"/>
      <c r="AC10" s="30">
        <v>2.6620000000000001E-2</v>
      </c>
      <c r="AD10" s="30">
        <f t="shared" si="0"/>
        <v>79.86</v>
      </c>
      <c r="AE10" s="30"/>
      <c r="AF10" s="30"/>
      <c r="AG10" s="30">
        <v>0.26</v>
      </c>
      <c r="AH10" s="30">
        <f t="shared" si="1"/>
        <v>780</v>
      </c>
      <c r="AI10" s="30"/>
      <c r="AJ10" s="30"/>
      <c r="AK10" s="3"/>
      <c r="AL10" s="3"/>
      <c r="AM10" s="6"/>
      <c r="AN10" s="6"/>
    </row>
    <row r="11" spans="1:40">
      <c r="A11" s="5" t="s">
        <v>21</v>
      </c>
      <c r="B11" s="45" t="s">
        <v>275</v>
      </c>
      <c r="C11" s="3">
        <v>1000</v>
      </c>
      <c r="D11" s="3" t="s">
        <v>11</v>
      </c>
      <c r="E11" s="30"/>
      <c r="F11" s="30"/>
      <c r="G11" s="30">
        <v>0.03</v>
      </c>
      <c r="H11" s="30">
        <f>G11*C11</f>
        <v>30</v>
      </c>
      <c r="I11" s="30"/>
      <c r="J11" s="30"/>
      <c r="K11" s="30"/>
      <c r="L11" s="30"/>
      <c r="M11" s="30"/>
      <c r="N11" s="30"/>
      <c r="O11" s="30"/>
      <c r="P11" s="30"/>
      <c r="Q11" s="30"/>
      <c r="R11" s="30"/>
      <c r="S11" s="3"/>
      <c r="T11" s="3"/>
      <c r="U11" s="30"/>
      <c r="V11" s="30"/>
      <c r="W11" s="30"/>
      <c r="X11" s="30"/>
      <c r="Y11" s="30"/>
      <c r="Z11" s="30"/>
      <c r="AA11" s="30"/>
      <c r="AB11" s="30"/>
      <c r="AC11" s="30">
        <v>2.6620000000000001E-2</v>
      </c>
      <c r="AD11" s="30">
        <f t="shared" si="0"/>
        <v>26.62</v>
      </c>
      <c r="AE11" s="30"/>
      <c r="AF11" s="30"/>
      <c r="AG11" s="30">
        <v>0.35</v>
      </c>
      <c r="AH11" s="30">
        <f t="shared" si="1"/>
        <v>350</v>
      </c>
      <c r="AI11" s="30"/>
      <c r="AJ11" s="30"/>
      <c r="AK11" s="3"/>
      <c r="AL11" s="3"/>
      <c r="AM11" s="6"/>
      <c r="AN11" s="6"/>
    </row>
    <row r="12" spans="1:40">
      <c r="A12" s="5" t="s">
        <v>23</v>
      </c>
      <c r="B12" s="45" t="s">
        <v>20</v>
      </c>
      <c r="C12" s="3">
        <v>300</v>
      </c>
      <c r="D12" s="3" t="s">
        <v>11</v>
      </c>
      <c r="E12" s="30"/>
      <c r="F12" s="30"/>
      <c r="G12" s="30">
        <v>7.0000000000000007E-2</v>
      </c>
      <c r="H12" s="30">
        <v>7</v>
      </c>
      <c r="I12" s="30"/>
      <c r="J12" s="30"/>
      <c r="K12" s="30"/>
      <c r="L12" s="30"/>
      <c r="M12" s="30"/>
      <c r="N12" s="30"/>
      <c r="O12" s="30"/>
      <c r="P12" s="30"/>
      <c r="Q12" s="30"/>
      <c r="R12" s="30"/>
      <c r="S12" s="3"/>
      <c r="T12" s="3"/>
      <c r="U12" s="30"/>
      <c r="V12" s="30"/>
      <c r="W12" s="30"/>
      <c r="X12" s="30"/>
      <c r="Y12" s="30"/>
      <c r="Z12" s="30"/>
      <c r="AA12" s="30"/>
      <c r="AB12" s="30"/>
      <c r="AC12" s="30">
        <v>0.20569999999999999</v>
      </c>
      <c r="AD12" s="30">
        <f t="shared" si="0"/>
        <v>61.71</v>
      </c>
      <c r="AE12" s="30"/>
      <c r="AF12" s="30"/>
      <c r="AG12" s="30">
        <v>0.48</v>
      </c>
      <c r="AH12" s="30">
        <f t="shared" si="1"/>
        <v>144</v>
      </c>
      <c r="AI12" s="30"/>
      <c r="AJ12" s="30"/>
      <c r="AK12" s="3"/>
      <c r="AL12" s="3"/>
      <c r="AM12" s="6"/>
      <c r="AN12" s="6"/>
    </row>
    <row r="13" spans="1:40">
      <c r="A13" s="5" t="s">
        <v>272</v>
      </c>
      <c r="B13" s="45" t="s">
        <v>22</v>
      </c>
      <c r="C13" s="3">
        <v>500</v>
      </c>
      <c r="D13" s="3" t="s">
        <v>11</v>
      </c>
      <c r="E13" s="30"/>
      <c r="F13" s="30"/>
      <c r="G13" s="30">
        <v>0.08</v>
      </c>
      <c r="H13" s="30">
        <f>G13*C13</f>
        <v>40</v>
      </c>
      <c r="I13" s="30"/>
      <c r="J13" s="30"/>
      <c r="K13" s="30"/>
      <c r="L13" s="30"/>
      <c r="M13" s="30"/>
      <c r="N13" s="30"/>
      <c r="O13" s="30"/>
      <c r="P13" s="30"/>
      <c r="Q13" s="30"/>
      <c r="R13" s="30"/>
      <c r="S13" s="3"/>
      <c r="T13" s="3"/>
      <c r="U13" s="30"/>
      <c r="V13" s="30"/>
      <c r="W13" s="30"/>
      <c r="X13" s="30"/>
      <c r="Y13" s="30"/>
      <c r="Z13" s="30"/>
      <c r="AA13" s="30"/>
      <c r="AB13" s="30"/>
      <c r="AC13" s="30">
        <v>0.32669999999999999</v>
      </c>
      <c r="AD13" s="30">
        <f t="shared" si="0"/>
        <v>163.35</v>
      </c>
      <c r="AE13" s="30"/>
      <c r="AF13" s="30"/>
      <c r="AG13" s="30">
        <v>0.56999999999999995</v>
      </c>
      <c r="AH13" s="30">
        <f t="shared" si="1"/>
        <v>285</v>
      </c>
      <c r="AI13" s="30"/>
      <c r="AJ13" s="30"/>
      <c r="AK13" s="3"/>
      <c r="AL13" s="3"/>
      <c r="AM13" s="6"/>
      <c r="AN13" s="6"/>
    </row>
    <row r="14" spans="1:40">
      <c r="A14" s="5" t="s">
        <v>273</v>
      </c>
      <c r="B14" s="45" t="s">
        <v>24</v>
      </c>
      <c r="C14" s="3">
        <v>100</v>
      </c>
      <c r="D14" s="3" t="s">
        <v>11</v>
      </c>
      <c r="E14" s="30"/>
      <c r="F14" s="30"/>
      <c r="G14" s="30">
        <v>0.23</v>
      </c>
      <c r="H14" s="30">
        <f>G14*C14</f>
        <v>23</v>
      </c>
      <c r="I14" s="30"/>
      <c r="J14" s="30"/>
      <c r="K14" s="30"/>
      <c r="L14" s="30"/>
      <c r="M14" s="30"/>
      <c r="N14" s="30"/>
      <c r="O14" s="30"/>
      <c r="P14" s="30"/>
      <c r="Q14" s="30"/>
      <c r="R14" s="30"/>
      <c r="S14" s="3"/>
      <c r="T14" s="3"/>
      <c r="U14" s="30"/>
      <c r="V14" s="30"/>
      <c r="W14" s="30"/>
      <c r="X14" s="30"/>
      <c r="Y14" s="30"/>
      <c r="Z14" s="30"/>
      <c r="AA14" s="30"/>
      <c r="AB14" s="30"/>
      <c r="AC14" s="30">
        <v>0.29039999999999999</v>
      </c>
      <c r="AD14" s="30">
        <f t="shared" si="0"/>
        <v>29.04</v>
      </c>
      <c r="AE14" s="30"/>
      <c r="AF14" s="30"/>
      <c r="AG14" s="30">
        <v>0.75</v>
      </c>
      <c r="AH14" s="30">
        <f t="shared" si="1"/>
        <v>75</v>
      </c>
      <c r="AI14" s="30"/>
      <c r="AJ14" s="30"/>
      <c r="AK14" s="3"/>
      <c r="AL14" s="3"/>
      <c r="AM14" s="6"/>
      <c r="AN14" s="6"/>
    </row>
    <row r="15" spans="1:40">
      <c r="A15" s="5"/>
      <c r="B15" s="46" t="s">
        <v>25</v>
      </c>
      <c r="C15" s="3"/>
      <c r="D15" s="3"/>
      <c r="E15" s="30"/>
      <c r="F15" s="30"/>
      <c r="G15" s="30"/>
      <c r="H15" s="7">
        <f>SUM(H8:H14)</f>
        <v>268</v>
      </c>
      <c r="I15" s="30"/>
      <c r="J15" s="30"/>
      <c r="K15" s="30"/>
      <c r="L15" s="30"/>
      <c r="M15" s="30"/>
      <c r="N15" s="30"/>
      <c r="O15" s="30"/>
      <c r="P15" s="30"/>
      <c r="Q15" s="30"/>
      <c r="R15" s="30"/>
      <c r="S15" s="3"/>
      <c r="T15" s="3"/>
      <c r="U15" s="30"/>
      <c r="V15" s="30"/>
      <c r="W15" s="30"/>
      <c r="X15" s="30"/>
      <c r="Y15" s="30"/>
      <c r="Z15" s="30"/>
      <c r="AA15" s="30"/>
      <c r="AB15" s="30"/>
      <c r="AC15" s="30"/>
      <c r="AD15" s="7">
        <f>SUM(AD8:AD14)</f>
        <v>430.76000000000005</v>
      </c>
      <c r="AE15" s="30"/>
      <c r="AF15" s="30"/>
      <c r="AG15" s="30"/>
      <c r="AH15" s="7">
        <f>SUM(AH8:AH14)</f>
        <v>1857</v>
      </c>
      <c r="AI15" s="30"/>
      <c r="AJ15" s="30"/>
      <c r="AK15" s="3"/>
      <c r="AL15" s="3"/>
      <c r="AM15" s="6"/>
      <c r="AN15" s="6"/>
    </row>
    <row r="16" spans="1:40" ht="45">
      <c r="A16" s="5" t="s">
        <v>26</v>
      </c>
      <c r="B16" s="45" t="s">
        <v>27</v>
      </c>
      <c r="C16" s="3"/>
      <c r="D16" s="3"/>
      <c r="E16" s="30"/>
      <c r="F16" s="30"/>
      <c r="G16" s="30"/>
      <c r="H16" s="30"/>
      <c r="I16" s="30"/>
      <c r="J16" s="30"/>
      <c r="K16" s="30"/>
      <c r="L16" s="30"/>
      <c r="M16" s="30"/>
      <c r="N16" s="30"/>
      <c r="O16" s="30"/>
      <c r="P16" s="30"/>
      <c r="Q16" s="30"/>
      <c r="R16" s="30"/>
      <c r="S16" s="3"/>
      <c r="T16" s="3"/>
      <c r="U16" s="30"/>
      <c r="V16" s="30"/>
      <c r="W16" s="30"/>
      <c r="X16" s="30"/>
      <c r="Y16" s="30"/>
      <c r="Z16" s="30"/>
      <c r="AA16" s="30"/>
      <c r="AB16" s="30"/>
      <c r="AC16" s="30"/>
      <c r="AD16" s="30"/>
      <c r="AE16" s="30"/>
      <c r="AF16" s="30"/>
      <c r="AG16" s="30"/>
      <c r="AH16" s="30"/>
      <c r="AI16" s="30"/>
      <c r="AJ16" s="30"/>
      <c r="AK16" s="3"/>
      <c r="AL16" s="3"/>
      <c r="AM16" s="6"/>
      <c r="AN16" s="6"/>
    </row>
    <row r="17" spans="1:40">
      <c r="A17" s="5" t="s">
        <v>28</v>
      </c>
      <c r="B17" s="45" t="s">
        <v>29</v>
      </c>
      <c r="C17" s="3">
        <v>100</v>
      </c>
      <c r="D17" s="3" t="s">
        <v>11</v>
      </c>
      <c r="E17" s="30"/>
      <c r="F17" s="30"/>
      <c r="G17" s="30">
        <v>0.06</v>
      </c>
      <c r="H17" s="30">
        <f t="shared" ref="H17:H19" si="2">G17*C17</f>
        <v>6</v>
      </c>
      <c r="I17" s="30"/>
      <c r="J17" s="30"/>
      <c r="K17" s="30"/>
      <c r="L17" s="30"/>
      <c r="M17" s="30"/>
      <c r="N17" s="30"/>
      <c r="O17" s="30"/>
      <c r="P17" s="30"/>
      <c r="Q17" s="30">
        <v>0.36299999999999999</v>
      </c>
      <c r="R17" s="30">
        <f>Q17*C17</f>
        <v>36.299999999999997</v>
      </c>
      <c r="S17" s="3"/>
      <c r="T17" s="3"/>
      <c r="U17" s="30"/>
      <c r="V17" s="30"/>
      <c r="W17" s="30"/>
      <c r="X17" s="30"/>
      <c r="Y17" s="30"/>
      <c r="Z17" s="30"/>
      <c r="AA17" s="30"/>
      <c r="AB17" s="30"/>
      <c r="AC17" s="30"/>
      <c r="AD17" s="30"/>
      <c r="AE17" s="30"/>
      <c r="AF17" s="30"/>
      <c r="AG17" s="30">
        <v>1.1000000000000001</v>
      </c>
      <c r="AH17" s="30">
        <f t="shared" ref="AH17:AH25" si="3">AG17*C17</f>
        <v>110.00000000000001</v>
      </c>
      <c r="AI17" s="30"/>
      <c r="AJ17" s="30"/>
      <c r="AK17" s="3"/>
      <c r="AL17" s="3"/>
      <c r="AM17" s="6"/>
      <c r="AN17" s="6"/>
    </row>
    <row r="18" spans="1:40">
      <c r="A18" s="5" t="s">
        <v>30</v>
      </c>
      <c r="B18" s="45" t="s">
        <v>31</v>
      </c>
      <c r="C18" s="3">
        <v>200</v>
      </c>
      <c r="D18" s="3" t="s">
        <v>11</v>
      </c>
      <c r="E18" s="30"/>
      <c r="F18" s="30"/>
      <c r="G18" s="30">
        <v>0.1</v>
      </c>
      <c r="H18" s="30">
        <f t="shared" si="2"/>
        <v>20</v>
      </c>
      <c r="I18" s="30"/>
      <c r="J18" s="30"/>
      <c r="K18" s="30"/>
      <c r="L18" s="30"/>
      <c r="M18" s="30"/>
      <c r="N18" s="30"/>
      <c r="O18" s="30"/>
      <c r="P18" s="30"/>
      <c r="Q18" s="30">
        <v>0.42349999999999999</v>
      </c>
      <c r="R18" s="30">
        <f t="shared" ref="R18:R21" si="4">Q18*C18</f>
        <v>84.7</v>
      </c>
      <c r="S18" s="3"/>
      <c r="T18" s="3"/>
      <c r="U18" s="30"/>
      <c r="V18" s="30"/>
      <c r="W18" s="30"/>
      <c r="X18" s="30"/>
      <c r="Y18" s="30"/>
      <c r="Z18" s="30"/>
      <c r="AA18" s="30"/>
      <c r="AB18" s="30"/>
      <c r="AC18" s="30"/>
      <c r="AD18" s="30"/>
      <c r="AE18" s="30"/>
      <c r="AF18" s="30"/>
      <c r="AG18" s="30">
        <v>0.6</v>
      </c>
      <c r="AH18" s="30">
        <f t="shared" si="3"/>
        <v>120</v>
      </c>
      <c r="AI18" s="30"/>
      <c r="AJ18" s="30"/>
      <c r="AK18" s="3"/>
      <c r="AL18" s="3"/>
      <c r="AM18" s="6"/>
      <c r="AN18" s="6"/>
    </row>
    <row r="19" spans="1:40">
      <c r="A19" s="5" t="s">
        <v>32</v>
      </c>
      <c r="B19" s="45" t="s">
        <v>33</v>
      </c>
      <c r="C19" s="3">
        <v>100</v>
      </c>
      <c r="D19" s="3" t="s">
        <v>11</v>
      </c>
      <c r="E19" s="30"/>
      <c r="F19" s="30"/>
      <c r="G19" s="30">
        <v>0.12</v>
      </c>
      <c r="H19" s="30">
        <f t="shared" si="2"/>
        <v>12</v>
      </c>
      <c r="I19" s="30"/>
      <c r="J19" s="30"/>
      <c r="K19" s="30"/>
      <c r="L19" s="30"/>
      <c r="M19" s="30"/>
      <c r="N19" s="30"/>
      <c r="O19" s="30"/>
      <c r="P19" s="30"/>
      <c r="Q19" s="30">
        <v>0.42349999999999999</v>
      </c>
      <c r="R19" s="30">
        <f t="shared" si="4"/>
        <v>42.35</v>
      </c>
      <c r="S19" s="3"/>
      <c r="T19" s="3"/>
      <c r="U19" s="30"/>
      <c r="V19" s="30"/>
      <c r="W19" s="30"/>
      <c r="X19" s="30"/>
      <c r="Y19" s="30"/>
      <c r="Z19" s="30"/>
      <c r="AA19" s="30"/>
      <c r="AB19" s="30"/>
      <c r="AC19" s="30"/>
      <c r="AD19" s="30"/>
      <c r="AE19" s="30"/>
      <c r="AF19" s="30"/>
      <c r="AG19" s="30">
        <v>1.2</v>
      </c>
      <c r="AH19" s="30">
        <f t="shared" si="3"/>
        <v>120</v>
      </c>
      <c r="AI19" s="30"/>
      <c r="AJ19" s="30"/>
      <c r="AK19" s="3"/>
      <c r="AL19" s="3"/>
      <c r="AM19" s="6"/>
      <c r="AN19" s="6"/>
    </row>
    <row r="20" spans="1:40">
      <c r="A20" s="5"/>
      <c r="B20" s="46" t="s">
        <v>34</v>
      </c>
      <c r="C20" s="3"/>
      <c r="D20" s="3"/>
      <c r="E20" s="30"/>
      <c r="F20" s="30"/>
      <c r="G20" s="30"/>
      <c r="H20" s="7">
        <f>SUM(H17:H19)</f>
        <v>38</v>
      </c>
      <c r="I20" s="30"/>
      <c r="J20" s="30"/>
      <c r="K20" s="30"/>
      <c r="L20" s="30"/>
      <c r="M20" s="30"/>
      <c r="N20" s="30"/>
      <c r="O20" s="30"/>
      <c r="P20" s="30"/>
      <c r="Q20" s="30"/>
      <c r="R20" s="7">
        <f>SUM(R17:R19)</f>
        <v>163.35</v>
      </c>
      <c r="S20" s="3"/>
      <c r="T20" s="3"/>
      <c r="U20" s="30"/>
      <c r="V20" s="30"/>
      <c r="W20" s="30"/>
      <c r="X20" s="30"/>
      <c r="Y20" s="30"/>
      <c r="Z20" s="30"/>
      <c r="AA20" s="30"/>
      <c r="AB20" s="30"/>
      <c r="AC20" s="30"/>
      <c r="AD20" s="30"/>
      <c r="AE20" s="30"/>
      <c r="AF20" s="30"/>
      <c r="AG20" s="30"/>
      <c r="AH20" s="7">
        <f>SUM(AH17:AH19)</f>
        <v>350</v>
      </c>
      <c r="AI20" s="30"/>
      <c r="AJ20" s="30"/>
      <c r="AK20" s="3"/>
      <c r="AL20" s="3"/>
      <c r="AM20" s="6"/>
      <c r="AN20" s="6"/>
    </row>
    <row r="21" spans="1:40" ht="24.75" customHeight="1">
      <c r="A21" s="5" t="s">
        <v>35</v>
      </c>
      <c r="B21" s="45" t="s">
        <v>36</v>
      </c>
      <c r="C21" s="3">
        <v>14000</v>
      </c>
      <c r="D21" s="3" t="s">
        <v>11</v>
      </c>
      <c r="E21" s="30">
        <v>8.1899999999999994E-3</v>
      </c>
      <c r="F21" s="30">
        <f>E21*C21</f>
        <v>114.66</v>
      </c>
      <c r="G21" s="30"/>
      <c r="H21" s="30"/>
      <c r="I21" s="30"/>
      <c r="J21" s="30"/>
      <c r="K21" s="30">
        <v>0.03</v>
      </c>
      <c r="L21" s="30">
        <f>K21*C21</f>
        <v>420</v>
      </c>
      <c r="M21" s="30"/>
      <c r="N21" s="30"/>
      <c r="O21" s="30"/>
      <c r="P21" s="30"/>
      <c r="Q21" s="30">
        <v>1.5730000000000001E-2</v>
      </c>
      <c r="R21" s="30">
        <f t="shared" si="4"/>
        <v>220.22</v>
      </c>
      <c r="S21" s="3"/>
      <c r="T21" s="3"/>
      <c r="U21" s="30">
        <v>1.2E-2</v>
      </c>
      <c r="V21" s="30">
        <f>U21*C21</f>
        <v>168</v>
      </c>
      <c r="W21" s="30">
        <v>0.01</v>
      </c>
      <c r="X21" s="30">
        <f>W21*C21</f>
        <v>140</v>
      </c>
      <c r="Y21" s="30"/>
      <c r="Z21" s="30"/>
      <c r="AA21" s="30">
        <v>0.01</v>
      </c>
      <c r="AB21" s="30">
        <f t="shared" ref="AB21:AB22" si="5">AA21*C21</f>
        <v>140</v>
      </c>
      <c r="AC21" s="30">
        <v>1.8149999999999999E-2</v>
      </c>
      <c r="AD21" s="30">
        <f t="shared" ref="AD21:AD22" si="6">AC21*C21</f>
        <v>254.1</v>
      </c>
      <c r="AE21" s="30">
        <v>4.4805999999999999E-2</v>
      </c>
      <c r="AF21" s="30">
        <v>627.28</v>
      </c>
      <c r="AG21" s="30">
        <v>0.15</v>
      </c>
      <c r="AH21" s="30">
        <f t="shared" si="3"/>
        <v>2100</v>
      </c>
      <c r="AI21" s="30"/>
      <c r="AJ21" s="30"/>
      <c r="AK21" s="3"/>
      <c r="AL21" s="3"/>
      <c r="AM21" s="6">
        <v>0.01</v>
      </c>
      <c r="AN21" s="6">
        <v>117.6</v>
      </c>
    </row>
    <row r="22" spans="1:40" ht="26.25" customHeight="1">
      <c r="A22" s="5" t="s">
        <v>37</v>
      </c>
      <c r="B22" s="45" t="s">
        <v>38</v>
      </c>
      <c r="C22" s="3">
        <v>48000</v>
      </c>
      <c r="D22" s="3" t="s">
        <v>11</v>
      </c>
      <c r="E22" s="30">
        <v>1.3860000000000001E-2</v>
      </c>
      <c r="F22" s="30">
        <f>E22*C22</f>
        <v>665.28000000000009</v>
      </c>
      <c r="G22" s="30"/>
      <c r="H22" s="30"/>
      <c r="I22" s="30"/>
      <c r="J22" s="30"/>
      <c r="K22" s="30">
        <v>0.11</v>
      </c>
      <c r="L22" s="30">
        <f>K22*C22</f>
        <v>5280</v>
      </c>
      <c r="M22" s="30">
        <v>0.03</v>
      </c>
      <c r="N22" s="30">
        <f>M22*C22</f>
        <v>1440</v>
      </c>
      <c r="O22" s="30"/>
      <c r="P22" s="30"/>
      <c r="Q22" s="30"/>
      <c r="R22" s="30"/>
      <c r="S22" s="3"/>
      <c r="T22" s="3"/>
      <c r="U22" s="30">
        <v>2.7E-2</v>
      </c>
      <c r="V22" s="30">
        <f>U22*C22</f>
        <v>1296</v>
      </c>
      <c r="W22" s="30">
        <v>0.01</v>
      </c>
      <c r="X22" s="30">
        <f>W22*C22</f>
        <v>480</v>
      </c>
      <c r="Y22" s="30"/>
      <c r="Z22" s="30"/>
      <c r="AA22" s="30">
        <v>0.02</v>
      </c>
      <c r="AB22" s="30">
        <f t="shared" si="5"/>
        <v>960</v>
      </c>
      <c r="AC22" s="30">
        <v>1.452E-2</v>
      </c>
      <c r="AD22" s="30">
        <f t="shared" si="6"/>
        <v>696.96</v>
      </c>
      <c r="AE22" s="30">
        <v>1.353E-2</v>
      </c>
      <c r="AF22" s="30">
        <v>649.21</v>
      </c>
      <c r="AG22" s="30">
        <v>1.6E-2</v>
      </c>
      <c r="AH22" s="30">
        <f t="shared" si="3"/>
        <v>768</v>
      </c>
      <c r="AI22" s="30"/>
      <c r="AJ22" s="30"/>
      <c r="AK22" s="3"/>
      <c r="AL22" s="3"/>
      <c r="AM22" s="6">
        <v>0.01</v>
      </c>
      <c r="AN22" s="6">
        <v>475.2</v>
      </c>
    </row>
    <row r="23" spans="1:40" ht="22.5">
      <c r="A23" s="5" t="s">
        <v>39</v>
      </c>
      <c r="B23" s="45" t="s">
        <v>40</v>
      </c>
      <c r="C23" s="3"/>
      <c r="D23" s="3"/>
      <c r="E23" s="30"/>
      <c r="F23" s="30"/>
      <c r="G23" s="30"/>
      <c r="H23" s="30"/>
      <c r="I23" s="30"/>
      <c r="J23" s="30"/>
      <c r="K23" s="30"/>
      <c r="L23" s="30"/>
      <c r="M23" s="30"/>
      <c r="N23" s="30"/>
      <c r="O23" s="30"/>
      <c r="P23" s="30"/>
      <c r="Q23" s="30"/>
      <c r="R23" s="30"/>
      <c r="S23" s="3"/>
      <c r="T23" s="3"/>
      <c r="U23" s="30"/>
      <c r="V23" s="30"/>
      <c r="W23" s="30"/>
      <c r="X23" s="30"/>
      <c r="Y23" s="30"/>
      <c r="Z23" s="30"/>
      <c r="AA23" s="30"/>
      <c r="AB23" s="30"/>
      <c r="AC23" s="30"/>
      <c r="AD23" s="30"/>
      <c r="AE23" s="30"/>
      <c r="AF23" s="30"/>
      <c r="AG23" s="30"/>
      <c r="AH23" s="30"/>
      <c r="AI23" s="30"/>
      <c r="AJ23" s="30"/>
      <c r="AK23" s="3"/>
      <c r="AL23" s="3"/>
      <c r="AM23" s="6"/>
      <c r="AN23" s="6"/>
    </row>
    <row r="24" spans="1:40">
      <c r="A24" s="5" t="s">
        <v>41</v>
      </c>
      <c r="B24" s="45" t="s">
        <v>42</v>
      </c>
      <c r="C24" s="3">
        <v>200</v>
      </c>
      <c r="D24" s="3" t="s">
        <v>11</v>
      </c>
      <c r="E24" s="30"/>
      <c r="F24" s="30"/>
      <c r="G24" s="30"/>
      <c r="H24" s="30"/>
      <c r="I24" s="30"/>
      <c r="J24" s="30"/>
      <c r="K24" s="30"/>
      <c r="L24" s="30"/>
      <c r="M24" s="30"/>
      <c r="N24" s="30"/>
      <c r="O24" s="30"/>
      <c r="P24" s="30"/>
      <c r="Q24" s="30"/>
      <c r="R24" s="30"/>
      <c r="S24" s="3"/>
      <c r="T24" s="3"/>
      <c r="U24" s="30"/>
      <c r="V24" s="30"/>
      <c r="W24" s="30"/>
      <c r="X24" s="30"/>
      <c r="Y24" s="30"/>
      <c r="Z24" s="30"/>
      <c r="AA24" s="30">
        <v>2.0699999999999998</v>
      </c>
      <c r="AB24" s="30">
        <f t="shared" ref="AB24:AB25" si="7">AA24*C24</f>
        <v>413.99999999999994</v>
      </c>
      <c r="AC24" s="30"/>
      <c r="AD24" s="30"/>
      <c r="AE24" s="30"/>
      <c r="AF24" s="30"/>
      <c r="AG24" s="30">
        <v>2</v>
      </c>
      <c r="AH24" s="30">
        <f t="shared" si="3"/>
        <v>400</v>
      </c>
      <c r="AI24" s="30"/>
      <c r="AJ24" s="30"/>
      <c r="AK24" s="3"/>
      <c r="AL24" s="3"/>
      <c r="AM24" s="6"/>
      <c r="AN24" s="6"/>
    </row>
    <row r="25" spans="1:40">
      <c r="A25" s="5" t="s">
        <v>43</v>
      </c>
      <c r="B25" s="45" t="s">
        <v>44</v>
      </c>
      <c r="C25" s="3">
        <v>150</v>
      </c>
      <c r="D25" s="3" t="s">
        <v>11</v>
      </c>
      <c r="E25" s="30"/>
      <c r="F25" s="30"/>
      <c r="G25" s="30"/>
      <c r="H25" s="30"/>
      <c r="I25" s="30"/>
      <c r="J25" s="30"/>
      <c r="K25" s="30"/>
      <c r="L25" s="30"/>
      <c r="M25" s="30"/>
      <c r="N25" s="30"/>
      <c r="O25" s="30"/>
      <c r="P25" s="30"/>
      <c r="Q25" s="30"/>
      <c r="R25" s="30"/>
      <c r="S25" s="3"/>
      <c r="T25" s="3"/>
      <c r="U25" s="30"/>
      <c r="V25" s="30"/>
      <c r="W25" s="30"/>
      <c r="X25" s="30"/>
      <c r="Y25" s="30"/>
      <c r="Z25" s="30"/>
      <c r="AA25" s="30">
        <v>2.66</v>
      </c>
      <c r="AB25" s="30">
        <f t="shared" si="7"/>
        <v>399</v>
      </c>
      <c r="AC25" s="30"/>
      <c r="AD25" s="30"/>
      <c r="AE25" s="30"/>
      <c r="AF25" s="30"/>
      <c r="AG25" s="30">
        <v>2</v>
      </c>
      <c r="AH25" s="30">
        <f t="shared" si="3"/>
        <v>300</v>
      </c>
      <c r="AI25" s="30"/>
      <c r="AJ25" s="30"/>
      <c r="AK25" s="3"/>
      <c r="AL25" s="3"/>
      <c r="AM25" s="6"/>
      <c r="AN25" s="6"/>
    </row>
    <row r="26" spans="1:40">
      <c r="A26" s="5"/>
      <c r="B26" s="46" t="s">
        <v>45</v>
      </c>
      <c r="C26" s="3"/>
      <c r="D26" s="3"/>
      <c r="E26" s="30"/>
      <c r="F26" s="30"/>
      <c r="G26" s="30"/>
      <c r="H26" s="30"/>
      <c r="I26" s="30"/>
      <c r="J26" s="30"/>
      <c r="K26" s="30"/>
      <c r="L26" s="30"/>
      <c r="M26" s="30"/>
      <c r="N26" s="30"/>
      <c r="O26" s="30"/>
      <c r="P26" s="30"/>
      <c r="Q26" s="30"/>
      <c r="R26" s="30"/>
      <c r="S26" s="3"/>
      <c r="T26" s="3"/>
      <c r="U26" s="30"/>
      <c r="V26" s="30"/>
      <c r="W26" s="30"/>
      <c r="X26" s="30"/>
      <c r="Y26" s="30"/>
      <c r="Z26" s="30"/>
      <c r="AA26" s="30"/>
      <c r="AB26" s="7">
        <f>SUM(AB24:AB25)</f>
        <v>813</v>
      </c>
      <c r="AC26" s="30"/>
      <c r="AD26" s="30"/>
      <c r="AE26" s="30"/>
      <c r="AF26" s="30"/>
      <c r="AG26" s="30"/>
      <c r="AH26" s="7">
        <f>SUM(AH24:AH25)</f>
        <v>700</v>
      </c>
      <c r="AI26" s="30"/>
      <c r="AJ26" s="30"/>
      <c r="AK26" s="3"/>
      <c r="AL26" s="3"/>
      <c r="AM26" s="6"/>
      <c r="AN26" s="6"/>
    </row>
    <row r="27" spans="1:40" ht="67.5">
      <c r="A27" s="5" t="s">
        <v>46</v>
      </c>
      <c r="B27" s="45" t="s">
        <v>354</v>
      </c>
      <c r="C27" s="3"/>
      <c r="D27" s="3"/>
      <c r="E27" s="30"/>
      <c r="F27" s="30"/>
      <c r="G27" s="30"/>
      <c r="H27" s="30"/>
      <c r="I27" s="30"/>
      <c r="J27" s="30"/>
      <c r="K27" s="30"/>
      <c r="L27" s="30"/>
      <c r="M27" s="30"/>
      <c r="N27" s="30"/>
      <c r="O27" s="30"/>
      <c r="P27" s="30"/>
      <c r="Q27" s="30"/>
      <c r="R27" s="30"/>
      <c r="S27" s="3"/>
      <c r="T27" s="3"/>
      <c r="U27" s="30"/>
      <c r="V27" s="30"/>
      <c r="W27" s="30"/>
      <c r="X27" s="30"/>
      <c r="Y27" s="30"/>
      <c r="Z27" s="30"/>
      <c r="AA27" s="30"/>
      <c r="AB27" s="30"/>
      <c r="AC27" s="30"/>
      <c r="AD27" s="30"/>
      <c r="AE27" s="30"/>
      <c r="AF27" s="30"/>
      <c r="AG27" s="30"/>
      <c r="AH27" s="30"/>
      <c r="AI27" s="30"/>
      <c r="AJ27" s="30"/>
      <c r="AK27" s="3"/>
      <c r="AL27" s="3"/>
      <c r="AM27" s="6"/>
      <c r="AN27" s="6"/>
    </row>
    <row r="28" spans="1:40" ht="25.5" customHeight="1">
      <c r="A28" s="5" t="s">
        <v>47</v>
      </c>
      <c r="B28" s="45" t="s">
        <v>300</v>
      </c>
      <c r="C28" s="3">
        <v>40000</v>
      </c>
      <c r="D28" s="3" t="s">
        <v>11</v>
      </c>
      <c r="E28" s="30">
        <v>3.9899999999999996E-3</v>
      </c>
      <c r="F28" s="30">
        <f t="shared" ref="F28:F32" si="8">E28*C28</f>
        <v>159.6</v>
      </c>
      <c r="G28" s="30"/>
      <c r="H28" s="30"/>
      <c r="I28" s="30"/>
      <c r="J28" s="30"/>
      <c r="K28" s="30">
        <v>1.6899999999999998E-2</v>
      </c>
      <c r="L28" s="30">
        <f t="shared" ref="L28:L32" si="9">K28*C28</f>
        <v>675.99999999999989</v>
      </c>
      <c r="M28" s="30"/>
      <c r="N28" s="30"/>
      <c r="O28" s="30"/>
      <c r="P28" s="30"/>
      <c r="Q28" s="30"/>
      <c r="R28" s="30"/>
      <c r="S28" s="3"/>
      <c r="T28" s="3"/>
      <c r="U28" s="30"/>
      <c r="V28" s="30"/>
      <c r="W28" s="30"/>
      <c r="X28" s="30"/>
      <c r="Y28" s="30">
        <v>9.6799999999999994E-3</v>
      </c>
      <c r="Z28" s="30">
        <f>Y28*C28</f>
        <v>387.2</v>
      </c>
      <c r="AA28" s="30">
        <v>0.01</v>
      </c>
      <c r="AB28" s="30">
        <f t="shared" ref="AB28:AB32" si="10">AA28*C28</f>
        <v>400</v>
      </c>
      <c r="AC28" s="30">
        <v>4.8399999999999999E-2</v>
      </c>
      <c r="AD28" s="30">
        <f t="shared" ref="AD28:AD32" si="11">AC28*C28</f>
        <v>1936</v>
      </c>
      <c r="AE28" s="30"/>
      <c r="AF28" s="30"/>
      <c r="AG28" s="30"/>
      <c r="AH28" s="30"/>
      <c r="AI28" s="30"/>
      <c r="AJ28" s="30"/>
      <c r="AK28" s="3"/>
      <c r="AL28" s="3"/>
      <c r="AM28" s="6"/>
      <c r="AN28" s="6"/>
    </row>
    <row r="29" spans="1:40" ht="24" customHeight="1">
      <c r="A29" s="5" t="s">
        <v>48</v>
      </c>
      <c r="B29" s="45" t="s">
        <v>301</v>
      </c>
      <c r="C29" s="3">
        <v>24000</v>
      </c>
      <c r="D29" s="3" t="s">
        <v>11</v>
      </c>
      <c r="E29" s="30">
        <v>5.6699999999999997E-3</v>
      </c>
      <c r="F29" s="30">
        <f t="shared" si="8"/>
        <v>136.07999999999998</v>
      </c>
      <c r="G29" s="30"/>
      <c r="H29" s="30"/>
      <c r="I29" s="30"/>
      <c r="J29" s="30"/>
      <c r="K29" s="30">
        <v>2.06E-2</v>
      </c>
      <c r="L29" s="30">
        <f t="shared" si="9"/>
        <v>494.40000000000003</v>
      </c>
      <c r="M29" s="30"/>
      <c r="N29" s="30"/>
      <c r="O29" s="30"/>
      <c r="P29" s="30"/>
      <c r="Q29" s="30"/>
      <c r="R29" s="30"/>
      <c r="S29" s="3"/>
      <c r="T29" s="3"/>
      <c r="U29" s="30"/>
      <c r="V29" s="30"/>
      <c r="W29" s="30"/>
      <c r="X29" s="30"/>
      <c r="Y29" s="30">
        <v>9.6799999999999994E-3</v>
      </c>
      <c r="Z29" s="30">
        <f>Y29*C29</f>
        <v>232.32</v>
      </c>
      <c r="AA29" s="30">
        <v>0.01</v>
      </c>
      <c r="AB29" s="30">
        <f t="shared" si="10"/>
        <v>240</v>
      </c>
      <c r="AC29" s="30">
        <v>4.8399999999999999E-2</v>
      </c>
      <c r="AD29" s="30">
        <f t="shared" si="11"/>
        <v>1161.5999999999999</v>
      </c>
      <c r="AE29" s="30"/>
      <c r="AF29" s="30"/>
      <c r="AG29" s="30"/>
      <c r="AH29" s="30"/>
      <c r="AI29" s="30"/>
      <c r="AJ29" s="30"/>
      <c r="AK29" s="3"/>
      <c r="AL29" s="3"/>
      <c r="AM29" s="6"/>
      <c r="AN29" s="6"/>
    </row>
    <row r="30" spans="1:40">
      <c r="A30" s="5" t="s">
        <v>49</v>
      </c>
      <c r="B30" s="45" t="s">
        <v>352</v>
      </c>
      <c r="C30" s="3">
        <v>576</v>
      </c>
      <c r="D30" s="3" t="s">
        <v>11</v>
      </c>
      <c r="E30" s="30">
        <v>7.7700000000000005E-2</v>
      </c>
      <c r="F30" s="30">
        <v>44.76</v>
      </c>
      <c r="G30" s="30"/>
      <c r="H30" s="30"/>
      <c r="I30" s="30"/>
      <c r="J30" s="30"/>
      <c r="K30" s="30">
        <v>0.1198</v>
      </c>
      <c r="L30" s="30">
        <v>69</v>
      </c>
      <c r="M30" s="30"/>
      <c r="N30" s="30"/>
      <c r="O30" s="30"/>
      <c r="P30" s="30"/>
      <c r="Q30" s="30"/>
      <c r="R30" s="30"/>
      <c r="S30" s="3"/>
      <c r="T30" s="3"/>
      <c r="U30" s="30"/>
      <c r="V30" s="30"/>
      <c r="W30" s="30"/>
      <c r="X30" s="30"/>
      <c r="Y30" s="30">
        <v>9.6799999999999997E-2</v>
      </c>
      <c r="Z30" s="30">
        <v>55.76</v>
      </c>
      <c r="AA30" s="30">
        <v>0.01</v>
      </c>
      <c r="AB30" s="30">
        <f t="shared" si="10"/>
        <v>5.76</v>
      </c>
      <c r="AC30" s="30">
        <v>8.5000000000000006E-2</v>
      </c>
      <c r="AD30" s="30">
        <f t="shared" si="11"/>
        <v>48.96</v>
      </c>
      <c r="AE30" s="30"/>
      <c r="AF30" s="30"/>
      <c r="AG30" s="30"/>
      <c r="AH30" s="30"/>
      <c r="AI30" s="30"/>
      <c r="AJ30" s="30"/>
      <c r="AK30" s="3"/>
      <c r="AL30" s="3"/>
      <c r="AM30" s="6"/>
      <c r="AN30" s="6"/>
    </row>
    <row r="31" spans="1:40">
      <c r="A31" s="5" t="s">
        <v>50</v>
      </c>
      <c r="B31" s="45" t="s">
        <v>353</v>
      </c>
      <c r="C31" s="3">
        <v>576</v>
      </c>
      <c r="D31" s="3" t="s">
        <v>11</v>
      </c>
      <c r="E31" s="30">
        <v>7.7700000000000005E-2</v>
      </c>
      <c r="F31" s="30">
        <v>44.76</v>
      </c>
      <c r="G31" s="30"/>
      <c r="H31" s="30"/>
      <c r="I31" s="30"/>
      <c r="J31" s="30"/>
      <c r="K31" s="30">
        <v>0.15329999999999999</v>
      </c>
      <c r="L31" s="30">
        <v>88.3</v>
      </c>
      <c r="M31" s="30"/>
      <c r="N31" s="30"/>
      <c r="O31" s="30"/>
      <c r="P31" s="30"/>
      <c r="Q31" s="30"/>
      <c r="R31" s="30"/>
      <c r="S31" s="3"/>
      <c r="T31" s="3"/>
      <c r="U31" s="30"/>
      <c r="V31" s="30"/>
      <c r="W31" s="30"/>
      <c r="X31" s="30"/>
      <c r="Y31" s="30">
        <v>0.1089</v>
      </c>
      <c r="Z31" s="30">
        <v>62.73</v>
      </c>
      <c r="AA31" s="30">
        <v>0.04</v>
      </c>
      <c r="AB31" s="30">
        <f t="shared" si="10"/>
        <v>23.04</v>
      </c>
      <c r="AC31" s="30">
        <v>8.5000000000000006E-2</v>
      </c>
      <c r="AD31" s="30">
        <f t="shared" si="11"/>
        <v>48.96</v>
      </c>
      <c r="AE31" s="30"/>
      <c r="AF31" s="30"/>
      <c r="AG31" s="30"/>
      <c r="AH31" s="30"/>
      <c r="AI31" s="30"/>
      <c r="AJ31" s="30"/>
      <c r="AK31" s="3"/>
      <c r="AL31" s="3"/>
      <c r="AM31" s="6"/>
      <c r="AN31" s="6"/>
    </row>
    <row r="32" spans="1:40">
      <c r="A32" s="5" t="s">
        <v>51</v>
      </c>
      <c r="B32" s="45" t="s">
        <v>302</v>
      </c>
      <c r="C32" s="3">
        <v>3000</v>
      </c>
      <c r="D32" s="3" t="s">
        <v>11</v>
      </c>
      <c r="E32" s="30">
        <v>5.8799999999999998E-2</v>
      </c>
      <c r="F32" s="30">
        <f t="shared" si="8"/>
        <v>176.4</v>
      </c>
      <c r="G32" s="30"/>
      <c r="H32" s="30"/>
      <c r="I32" s="30"/>
      <c r="J32" s="30"/>
      <c r="K32" s="30">
        <v>0.19359999999999999</v>
      </c>
      <c r="L32" s="30">
        <f t="shared" si="9"/>
        <v>580.79999999999995</v>
      </c>
      <c r="M32" s="30"/>
      <c r="N32" s="30"/>
      <c r="O32" s="30"/>
      <c r="P32" s="30"/>
      <c r="Q32" s="30"/>
      <c r="R32" s="30"/>
      <c r="S32" s="3"/>
      <c r="T32" s="3"/>
      <c r="U32" s="30"/>
      <c r="V32" s="30"/>
      <c r="W32" s="30"/>
      <c r="X32" s="30"/>
      <c r="Y32" s="30">
        <v>0.121</v>
      </c>
      <c r="Z32" s="30">
        <f>Y32*C32</f>
        <v>363</v>
      </c>
      <c r="AA32" s="30">
        <v>0.06</v>
      </c>
      <c r="AB32" s="30">
        <f t="shared" si="10"/>
        <v>180</v>
      </c>
      <c r="AC32" s="30">
        <v>0.15367</v>
      </c>
      <c r="AD32" s="30">
        <f t="shared" si="11"/>
        <v>461.01</v>
      </c>
      <c r="AE32" s="30"/>
      <c r="AF32" s="30"/>
      <c r="AG32" s="30"/>
      <c r="AH32" s="30"/>
      <c r="AI32" s="30"/>
      <c r="AJ32" s="30"/>
      <c r="AK32" s="3"/>
      <c r="AL32" s="3"/>
      <c r="AM32" s="6"/>
      <c r="AN32" s="6"/>
    </row>
    <row r="33" spans="1:40">
      <c r="A33" s="5"/>
      <c r="B33" s="46" t="s">
        <v>52</v>
      </c>
      <c r="C33" s="3"/>
      <c r="D33" s="3"/>
      <c r="E33" s="30"/>
      <c r="F33" s="7">
        <v>561.59</v>
      </c>
      <c r="G33" s="30"/>
      <c r="H33" s="30"/>
      <c r="I33" s="30"/>
      <c r="J33" s="30"/>
      <c r="K33" s="30"/>
      <c r="L33" s="7">
        <f>SUM(L28:L32)</f>
        <v>1908.4999999999998</v>
      </c>
      <c r="M33" s="30"/>
      <c r="N33" s="30"/>
      <c r="O33" s="30"/>
      <c r="P33" s="30"/>
      <c r="Q33" s="30"/>
      <c r="R33" s="30"/>
      <c r="S33" s="3"/>
      <c r="T33" s="3"/>
      <c r="U33" s="30"/>
      <c r="V33" s="30"/>
      <c r="W33" s="30"/>
      <c r="X33" s="30"/>
      <c r="Y33" s="30"/>
      <c r="Z33" s="7">
        <v>1101.01</v>
      </c>
      <c r="AA33" s="30"/>
      <c r="AB33" s="7">
        <f>SUM(AB28:AB32)</f>
        <v>848.8</v>
      </c>
      <c r="AC33" s="30"/>
      <c r="AD33" s="7">
        <f>SUM(AD28:AD32)</f>
        <v>3656.5299999999997</v>
      </c>
      <c r="AE33" s="30"/>
      <c r="AF33" s="30"/>
      <c r="AG33" s="30"/>
      <c r="AH33" s="30"/>
      <c r="AI33" s="30"/>
      <c r="AJ33" s="30"/>
      <c r="AK33" s="3"/>
      <c r="AL33" s="3"/>
      <c r="AM33" s="6"/>
      <c r="AN33" s="6"/>
    </row>
    <row r="34" spans="1:40" ht="78.75">
      <c r="A34" s="5" t="s">
        <v>53</v>
      </c>
      <c r="B34" s="45" t="s">
        <v>336</v>
      </c>
      <c r="C34" s="3"/>
      <c r="D34" s="3"/>
      <c r="E34" s="30"/>
      <c r="F34" s="30"/>
      <c r="G34" s="30"/>
      <c r="H34" s="30"/>
      <c r="I34" s="30"/>
      <c r="J34" s="30"/>
      <c r="K34" s="30"/>
      <c r="L34" s="30"/>
      <c r="M34" s="30"/>
      <c r="N34" s="30"/>
      <c r="O34" s="30"/>
      <c r="P34" s="30"/>
      <c r="Q34" s="30"/>
      <c r="R34" s="30"/>
      <c r="S34" s="3"/>
      <c r="T34" s="3"/>
      <c r="U34" s="30"/>
      <c r="V34" s="30"/>
      <c r="W34" s="30"/>
      <c r="X34" s="30"/>
      <c r="Y34" s="30"/>
      <c r="Z34" s="30"/>
      <c r="AA34" s="30"/>
      <c r="AB34" s="30"/>
      <c r="AC34" s="30"/>
      <c r="AD34" s="30"/>
      <c r="AE34" s="30"/>
      <c r="AF34" s="30"/>
      <c r="AG34" s="30"/>
      <c r="AH34" s="30"/>
      <c r="AI34" s="30"/>
      <c r="AJ34" s="30"/>
      <c r="AK34" s="3"/>
      <c r="AL34" s="3"/>
      <c r="AM34" s="6"/>
      <c r="AN34" s="6"/>
    </row>
    <row r="35" spans="1:40" ht="28.5" customHeight="1">
      <c r="A35" s="5" t="s">
        <v>54</v>
      </c>
      <c r="B35" s="45" t="s">
        <v>315</v>
      </c>
      <c r="C35" s="3">
        <v>12000</v>
      </c>
      <c r="D35" s="3" t="s">
        <v>11</v>
      </c>
      <c r="E35" s="30"/>
      <c r="F35" s="30"/>
      <c r="G35" s="30"/>
      <c r="H35" s="30"/>
      <c r="I35" s="30"/>
      <c r="J35" s="30"/>
      <c r="K35" s="30"/>
      <c r="L35" s="30"/>
      <c r="M35" s="30"/>
      <c r="N35" s="30"/>
      <c r="O35" s="30"/>
      <c r="P35" s="30"/>
      <c r="Q35" s="30"/>
      <c r="R35" s="30"/>
      <c r="S35" s="3"/>
      <c r="T35" s="3"/>
      <c r="U35" s="30"/>
      <c r="V35" s="30"/>
      <c r="W35" s="30"/>
      <c r="X35" s="30"/>
      <c r="Y35" s="30">
        <v>9.6799999999999994E-3</v>
      </c>
      <c r="Z35" s="30">
        <f t="shared" ref="Z35:Z37" si="12">Y35*C35</f>
        <v>116.16</v>
      </c>
      <c r="AA35" s="30">
        <v>0.01</v>
      </c>
      <c r="AB35" s="30">
        <f t="shared" ref="AB35:AB37" si="13">AA35*C35</f>
        <v>120</v>
      </c>
      <c r="AC35" s="30">
        <v>8.4700000000000001E-3</v>
      </c>
      <c r="AD35" s="30">
        <f t="shared" ref="AD35:AD37" si="14">AC35*C35</f>
        <v>101.64</v>
      </c>
      <c r="AE35" s="30"/>
      <c r="AF35" s="30"/>
      <c r="AG35" s="30">
        <v>9.9299999999999999E-2</v>
      </c>
      <c r="AH35" s="30">
        <f t="shared" ref="AH35:AH37" si="15">AG35*C35</f>
        <v>1191.5999999999999</v>
      </c>
      <c r="AI35" s="30"/>
      <c r="AJ35" s="30"/>
      <c r="AK35" s="3"/>
      <c r="AL35" s="3"/>
      <c r="AM35" s="6"/>
      <c r="AN35" s="6"/>
    </row>
    <row r="36" spans="1:40" ht="24.75" customHeight="1">
      <c r="A36" s="5" t="s">
        <v>55</v>
      </c>
      <c r="B36" s="45" t="s">
        <v>316</v>
      </c>
      <c r="C36" s="3">
        <v>12000</v>
      </c>
      <c r="D36" s="3" t="s">
        <v>11</v>
      </c>
      <c r="E36" s="30"/>
      <c r="F36" s="30"/>
      <c r="G36" s="30"/>
      <c r="H36" s="30"/>
      <c r="I36" s="30"/>
      <c r="J36" s="30"/>
      <c r="K36" s="30"/>
      <c r="L36" s="30"/>
      <c r="M36" s="30"/>
      <c r="N36" s="30"/>
      <c r="O36" s="30"/>
      <c r="P36" s="30"/>
      <c r="Q36" s="30"/>
      <c r="R36" s="30"/>
      <c r="S36" s="3"/>
      <c r="T36" s="3"/>
      <c r="U36" s="30"/>
      <c r="V36" s="30"/>
      <c r="W36" s="30"/>
      <c r="X36" s="30"/>
      <c r="Y36" s="30">
        <v>9.6799999999999994E-3</v>
      </c>
      <c r="Z36" s="30">
        <f t="shared" si="12"/>
        <v>116.16</v>
      </c>
      <c r="AA36" s="30">
        <v>0.01</v>
      </c>
      <c r="AB36" s="30">
        <f t="shared" si="13"/>
        <v>120</v>
      </c>
      <c r="AC36" s="30">
        <v>1.089E-2</v>
      </c>
      <c r="AD36" s="30">
        <f t="shared" si="14"/>
        <v>130.68</v>
      </c>
      <c r="AE36" s="30"/>
      <c r="AF36" s="30"/>
      <c r="AG36" s="30">
        <v>9.9299999999999999E-2</v>
      </c>
      <c r="AH36" s="30">
        <f t="shared" si="15"/>
        <v>1191.5999999999999</v>
      </c>
      <c r="AI36" s="30"/>
      <c r="AJ36" s="30"/>
      <c r="AK36" s="3"/>
      <c r="AL36" s="3"/>
      <c r="AM36" s="6"/>
      <c r="AN36" s="6"/>
    </row>
    <row r="37" spans="1:40" ht="25.5" customHeight="1">
      <c r="A37" s="5" t="s">
        <v>56</v>
      </c>
      <c r="B37" s="45" t="s">
        <v>337</v>
      </c>
      <c r="C37" s="3">
        <v>12000</v>
      </c>
      <c r="D37" s="3" t="s">
        <v>11</v>
      </c>
      <c r="E37" s="30"/>
      <c r="F37" s="30"/>
      <c r="G37" s="30"/>
      <c r="H37" s="30"/>
      <c r="I37" s="30"/>
      <c r="J37" s="30"/>
      <c r="K37" s="30"/>
      <c r="L37" s="30"/>
      <c r="M37" s="30"/>
      <c r="N37" s="30"/>
      <c r="O37" s="30"/>
      <c r="P37" s="30"/>
      <c r="Q37" s="30"/>
      <c r="R37" s="30"/>
      <c r="S37" s="3"/>
      <c r="T37" s="3"/>
      <c r="U37" s="30"/>
      <c r="V37" s="30"/>
      <c r="W37" s="30"/>
      <c r="X37" s="30"/>
      <c r="Y37" s="30">
        <v>1.21E-2</v>
      </c>
      <c r="Z37" s="30">
        <f t="shared" si="12"/>
        <v>145.19999999999999</v>
      </c>
      <c r="AA37" s="30">
        <v>0.02</v>
      </c>
      <c r="AB37" s="30">
        <f t="shared" si="13"/>
        <v>240</v>
      </c>
      <c r="AC37" s="30">
        <v>8.4700000000000001E-3</v>
      </c>
      <c r="AD37" s="30">
        <f t="shared" si="14"/>
        <v>101.64</v>
      </c>
      <c r="AE37" s="30"/>
      <c r="AF37" s="30"/>
      <c r="AG37" s="30">
        <v>0.1065</v>
      </c>
      <c r="AH37" s="30">
        <f t="shared" si="15"/>
        <v>1278</v>
      </c>
      <c r="AI37" s="30"/>
      <c r="AJ37" s="30"/>
      <c r="AK37" s="3"/>
      <c r="AL37" s="3"/>
      <c r="AM37" s="6"/>
      <c r="AN37" s="6"/>
    </row>
    <row r="38" spans="1:40">
      <c r="A38" s="5"/>
      <c r="B38" s="46" t="s">
        <v>57</v>
      </c>
      <c r="C38" s="3"/>
      <c r="D38" s="3"/>
      <c r="E38" s="30"/>
      <c r="F38" s="30"/>
      <c r="G38" s="30"/>
      <c r="H38" s="30"/>
      <c r="I38" s="30"/>
      <c r="J38" s="30"/>
      <c r="K38" s="30"/>
      <c r="L38" s="30"/>
      <c r="M38" s="30"/>
      <c r="N38" s="30"/>
      <c r="O38" s="30"/>
      <c r="P38" s="30"/>
      <c r="Q38" s="30"/>
      <c r="R38" s="30"/>
      <c r="S38" s="3"/>
      <c r="T38" s="3"/>
      <c r="U38" s="30"/>
      <c r="V38" s="30"/>
      <c r="W38" s="30"/>
      <c r="X38" s="30"/>
      <c r="Y38" s="30"/>
      <c r="Z38" s="7">
        <f>SUM(Z35:Z37)</f>
        <v>377.52</v>
      </c>
      <c r="AA38" s="30"/>
      <c r="AB38" s="7">
        <f>SUM(AB35:AB37)</f>
        <v>480</v>
      </c>
      <c r="AC38" s="30"/>
      <c r="AD38" s="7">
        <f>SUM(AD35:AD37)</f>
        <v>333.96</v>
      </c>
      <c r="AE38" s="30"/>
      <c r="AF38" s="30"/>
      <c r="AG38" s="30"/>
      <c r="AH38" s="7">
        <f>SUM(AH35:AH37)</f>
        <v>3661.2</v>
      </c>
      <c r="AI38" s="30"/>
      <c r="AJ38" s="30"/>
      <c r="AK38" s="3"/>
      <c r="AL38" s="3"/>
      <c r="AM38" s="6"/>
      <c r="AN38" s="6"/>
    </row>
    <row r="39" spans="1:40">
      <c r="A39" s="5" t="s">
        <v>58</v>
      </c>
      <c r="B39" s="45" t="s">
        <v>59</v>
      </c>
      <c r="C39" s="3"/>
      <c r="D39" s="3"/>
      <c r="E39" s="30"/>
      <c r="F39" s="30"/>
      <c r="G39" s="30"/>
      <c r="H39" s="30"/>
      <c r="I39" s="30"/>
      <c r="J39" s="30"/>
      <c r="K39" s="30"/>
      <c r="L39" s="30"/>
      <c r="M39" s="30"/>
      <c r="N39" s="30"/>
      <c r="O39" s="30"/>
      <c r="P39" s="30"/>
      <c r="Q39" s="30"/>
      <c r="R39" s="30"/>
      <c r="S39" s="3"/>
      <c r="T39" s="3"/>
      <c r="U39" s="30"/>
      <c r="V39" s="30"/>
      <c r="W39" s="30"/>
      <c r="X39" s="30"/>
      <c r="Y39" s="30"/>
      <c r="Z39" s="30"/>
      <c r="AA39" s="30"/>
      <c r="AB39" s="30"/>
      <c r="AC39" s="30"/>
      <c r="AD39" s="30"/>
      <c r="AE39" s="30"/>
      <c r="AF39" s="30"/>
      <c r="AG39" s="30"/>
      <c r="AH39" s="30"/>
      <c r="AI39" s="30"/>
      <c r="AJ39" s="30"/>
      <c r="AK39" s="3"/>
      <c r="AL39" s="3"/>
      <c r="AM39" s="6"/>
      <c r="AN39" s="6"/>
    </row>
    <row r="40" spans="1:40" ht="27" customHeight="1">
      <c r="A40" s="5" t="s">
        <v>60</v>
      </c>
      <c r="B40" s="45" t="s">
        <v>61</v>
      </c>
      <c r="C40" s="3">
        <v>14000</v>
      </c>
      <c r="D40" s="3" t="s">
        <v>11</v>
      </c>
      <c r="E40" s="30">
        <v>9.4500000000000001E-3</v>
      </c>
      <c r="F40" s="30">
        <f t="shared" ref="F40:F41" si="16">E40*C40</f>
        <v>132.30000000000001</v>
      </c>
      <c r="G40" s="30">
        <v>0.01</v>
      </c>
      <c r="H40" s="30">
        <f t="shared" ref="H40:H41" si="17">G40*C40</f>
        <v>140</v>
      </c>
      <c r="I40" s="30"/>
      <c r="J40" s="30"/>
      <c r="K40" s="30">
        <v>1.7999999999999999E-2</v>
      </c>
      <c r="L40" s="30">
        <f>K40*C40</f>
        <v>251.99999999999997</v>
      </c>
      <c r="M40" s="30"/>
      <c r="N40" s="30"/>
      <c r="O40" s="43">
        <v>9.9749999999999995E-3</v>
      </c>
      <c r="P40" s="30">
        <f>O40*C40</f>
        <v>139.65</v>
      </c>
      <c r="Q40" s="30"/>
      <c r="R40" s="30"/>
      <c r="S40" s="3"/>
      <c r="T40" s="3"/>
      <c r="U40" s="30">
        <v>1.0999999999999999E-2</v>
      </c>
      <c r="V40" s="30">
        <f t="shared" ref="V40:V41" si="18">U40*C40</f>
        <v>154</v>
      </c>
      <c r="W40" s="30">
        <v>0.01</v>
      </c>
      <c r="X40" s="30">
        <f t="shared" ref="X40:X41" si="19">W40*C40</f>
        <v>140</v>
      </c>
      <c r="Y40" s="30"/>
      <c r="Z40" s="30"/>
      <c r="AA40" s="30">
        <v>0.02</v>
      </c>
      <c r="AB40" s="30">
        <f t="shared" ref="AB40:AB41" si="20">AA40*C40</f>
        <v>280</v>
      </c>
      <c r="AC40" s="30">
        <v>7.26E-3</v>
      </c>
      <c r="AD40" s="30">
        <f t="shared" ref="AD40:AD41" si="21">AC40*C40</f>
        <v>101.64</v>
      </c>
      <c r="AE40" s="30">
        <v>8.3490000000000005E-3</v>
      </c>
      <c r="AF40" s="30">
        <v>116.88</v>
      </c>
      <c r="AG40" s="30">
        <v>0.02</v>
      </c>
      <c r="AH40" s="30">
        <f t="shared" ref="AH40:AH41" si="22">AG40*C40</f>
        <v>280</v>
      </c>
      <c r="AI40" s="30"/>
      <c r="AJ40" s="30"/>
      <c r="AK40" s="3"/>
      <c r="AL40" s="3"/>
      <c r="AM40" s="6"/>
      <c r="AN40" s="6"/>
    </row>
    <row r="41" spans="1:40" ht="26.25" customHeight="1">
      <c r="A41" s="5" t="s">
        <v>62</v>
      </c>
      <c r="B41" s="45" t="s">
        <v>63</v>
      </c>
      <c r="C41" s="3">
        <v>70000</v>
      </c>
      <c r="D41" s="3" t="s">
        <v>11</v>
      </c>
      <c r="E41" s="30">
        <v>2.1000000000000001E-2</v>
      </c>
      <c r="F41" s="30">
        <f t="shared" si="16"/>
        <v>1470</v>
      </c>
      <c r="G41" s="30">
        <v>0.01</v>
      </c>
      <c r="H41" s="30">
        <f t="shared" si="17"/>
        <v>700</v>
      </c>
      <c r="I41" s="30"/>
      <c r="J41" s="30"/>
      <c r="K41" s="30">
        <v>0.06</v>
      </c>
      <c r="L41" s="30">
        <f>K41*C41</f>
        <v>4200</v>
      </c>
      <c r="M41" s="30"/>
      <c r="N41" s="30"/>
      <c r="O41" s="30">
        <v>2.6249999999999999E-2</v>
      </c>
      <c r="P41" s="30">
        <f>O41*C41</f>
        <v>1837.5</v>
      </c>
      <c r="Q41" s="30"/>
      <c r="R41" s="30"/>
      <c r="S41" s="3"/>
      <c r="T41" s="3"/>
      <c r="U41" s="30">
        <v>2.4E-2</v>
      </c>
      <c r="V41" s="30">
        <f t="shared" si="18"/>
        <v>1680</v>
      </c>
      <c r="W41" s="30">
        <v>0.01</v>
      </c>
      <c r="X41" s="30">
        <f t="shared" si="19"/>
        <v>700</v>
      </c>
      <c r="Y41" s="30"/>
      <c r="Z41" s="30"/>
      <c r="AA41" s="30">
        <v>0.03</v>
      </c>
      <c r="AB41" s="30">
        <f t="shared" si="20"/>
        <v>2100</v>
      </c>
      <c r="AC41" s="30">
        <v>1.089E-2</v>
      </c>
      <c r="AD41" s="30">
        <f t="shared" si="21"/>
        <v>762.30000000000007</v>
      </c>
      <c r="AE41" s="30">
        <v>2.3376999999999998E-2</v>
      </c>
      <c r="AF41" s="30">
        <v>1636.4</v>
      </c>
      <c r="AG41" s="30">
        <v>0.06</v>
      </c>
      <c r="AH41" s="30">
        <f t="shared" si="22"/>
        <v>4200</v>
      </c>
      <c r="AI41" s="30"/>
      <c r="AJ41" s="30"/>
      <c r="AK41" s="3"/>
      <c r="AL41" s="3"/>
      <c r="AM41" s="6"/>
      <c r="AN41" s="6"/>
    </row>
    <row r="42" spans="1:40">
      <c r="A42" s="5"/>
      <c r="B42" s="46" t="s">
        <v>65</v>
      </c>
      <c r="C42" s="3"/>
      <c r="D42" s="3"/>
      <c r="E42" s="30"/>
      <c r="F42" s="7">
        <f>SUM(F40:F41)</f>
        <v>1602.3</v>
      </c>
      <c r="G42" s="30"/>
      <c r="H42" s="7">
        <f>SUM(H40:H41)</f>
        <v>840</v>
      </c>
      <c r="I42" s="30"/>
      <c r="J42" s="30"/>
      <c r="K42" s="30"/>
      <c r="L42" s="7">
        <f>SUM(L40:L41)</f>
        <v>4452</v>
      </c>
      <c r="M42" s="30"/>
      <c r="N42" s="30"/>
      <c r="O42" s="30"/>
      <c r="P42" s="7">
        <f>SUM(P40:P41)</f>
        <v>1977.15</v>
      </c>
      <c r="Q42" s="30"/>
      <c r="R42" s="30"/>
      <c r="S42" s="3"/>
      <c r="T42" s="3"/>
      <c r="U42" s="30"/>
      <c r="V42" s="7">
        <f>SUM(V40:V41)</f>
        <v>1834</v>
      </c>
      <c r="W42" s="30"/>
      <c r="X42" s="7">
        <f>SUM(X40:X41)</f>
        <v>840</v>
      </c>
      <c r="Y42" s="30"/>
      <c r="Z42" s="30"/>
      <c r="AA42" s="30"/>
      <c r="AB42" s="7">
        <f>SUM(AB40:AB41)</f>
        <v>2380</v>
      </c>
      <c r="AC42" s="30"/>
      <c r="AD42" s="7">
        <f>SUM(AD40:AD41)</f>
        <v>863.94</v>
      </c>
      <c r="AE42" s="30"/>
      <c r="AF42" s="7">
        <v>1753.29</v>
      </c>
      <c r="AG42" s="30"/>
      <c r="AH42" s="7">
        <f>SUM(AH40:AH41)</f>
        <v>4480</v>
      </c>
      <c r="AI42" s="30"/>
      <c r="AJ42" s="30"/>
      <c r="AK42" s="3"/>
      <c r="AL42" s="3"/>
      <c r="AM42" s="6"/>
      <c r="AN42" s="6"/>
    </row>
    <row r="43" spans="1:40">
      <c r="A43" s="5" t="s">
        <v>66</v>
      </c>
      <c r="B43" s="45" t="s">
        <v>338</v>
      </c>
      <c r="C43" s="3">
        <v>9216</v>
      </c>
      <c r="D43" s="3" t="s">
        <v>11</v>
      </c>
      <c r="E43" s="30"/>
      <c r="F43" s="30"/>
      <c r="G43" s="30"/>
      <c r="H43" s="30"/>
      <c r="I43" s="30"/>
      <c r="J43" s="30"/>
      <c r="K43" s="30">
        <v>9.1200000000000003E-2</v>
      </c>
      <c r="L43" s="30">
        <v>840.5</v>
      </c>
      <c r="M43" s="30"/>
      <c r="N43" s="30"/>
      <c r="O43" s="30"/>
      <c r="P43" s="30"/>
      <c r="Q43" s="30"/>
      <c r="R43" s="30"/>
      <c r="S43" s="3"/>
      <c r="T43" s="3"/>
      <c r="U43" s="30"/>
      <c r="V43" s="30"/>
      <c r="W43" s="30"/>
      <c r="X43" s="30"/>
      <c r="Y43" s="30">
        <v>8.9539999999999995E-2</v>
      </c>
      <c r="Z43" s="30">
        <v>825.2</v>
      </c>
      <c r="AA43" s="30"/>
      <c r="AB43" s="30"/>
      <c r="AC43" s="30"/>
      <c r="AD43" s="30"/>
      <c r="AE43" s="30"/>
      <c r="AF43" s="30"/>
      <c r="AG43" s="30"/>
      <c r="AH43" s="30"/>
      <c r="AI43" s="30"/>
      <c r="AJ43" s="30"/>
      <c r="AK43" s="3"/>
      <c r="AL43" s="3"/>
      <c r="AM43" s="6"/>
      <c r="AN43" s="6"/>
    </row>
    <row r="44" spans="1:40">
      <c r="A44" s="5" t="s">
        <v>67</v>
      </c>
      <c r="B44" s="45" t="s">
        <v>339</v>
      </c>
      <c r="C44" s="3">
        <v>4608</v>
      </c>
      <c r="D44" s="3" t="s">
        <v>11</v>
      </c>
      <c r="E44" s="30"/>
      <c r="F44" s="30"/>
      <c r="G44" s="30"/>
      <c r="H44" s="30"/>
      <c r="I44" s="30"/>
      <c r="J44" s="30"/>
      <c r="K44" s="30">
        <v>9.1200000000000003E-2</v>
      </c>
      <c r="L44" s="30">
        <f t="shared" ref="L44:L52" si="23">K44*C44</f>
        <v>420.24959999999999</v>
      </c>
      <c r="M44" s="30"/>
      <c r="N44" s="30"/>
      <c r="O44" s="30"/>
      <c r="P44" s="30"/>
      <c r="Q44" s="30"/>
      <c r="R44" s="30"/>
      <c r="S44" s="3"/>
      <c r="T44" s="3"/>
      <c r="U44" s="30"/>
      <c r="V44" s="30"/>
      <c r="W44" s="30"/>
      <c r="X44" s="30"/>
      <c r="Y44" s="30">
        <v>9.4380000000000006E-2</v>
      </c>
      <c r="Z44" s="30">
        <v>434.9</v>
      </c>
      <c r="AA44" s="30"/>
      <c r="AB44" s="30"/>
      <c r="AC44" s="30"/>
      <c r="AD44" s="30"/>
      <c r="AE44" s="30"/>
      <c r="AF44" s="30"/>
      <c r="AG44" s="30"/>
      <c r="AH44" s="30"/>
      <c r="AI44" s="30"/>
      <c r="AJ44" s="30"/>
      <c r="AK44" s="3"/>
      <c r="AL44" s="3"/>
      <c r="AM44" s="6"/>
      <c r="AN44" s="6"/>
    </row>
    <row r="45" spans="1:40" ht="22.5">
      <c r="A45" s="5" t="s">
        <v>68</v>
      </c>
      <c r="B45" s="45" t="s">
        <v>355</v>
      </c>
      <c r="C45" s="3">
        <v>100</v>
      </c>
      <c r="D45" s="3" t="s">
        <v>11</v>
      </c>
      <c r="E45" s="30"/>
      <c r="F45" s="30"/>
      <c r="G45" s="30"/>
      <c r="H45" s="30"/>
      <c r="I45" s="30"/>
      <c r="J45" s="30"/>
      <c r="K45" s="30">
        <v>1.02</v>
      </c>
      <c r="L45" s="30">
        <f t="shared" si="23"/>
        <v>102</v>
      </c>
      <c r="M45" s="30"/>
      <c r="N45" s="30"/>
      <c r="O45" s="30"/>
      <c r="P45" s="30"/>
      <c r="Q45" s="30"/>
      <c r="R45" s="30"/>
      <c r="S45" s="3"/>
      <c r="T45" s="3"/>
      <c r="U45" s="30"/>
      <c r="V45" s="30"/>
      <c r="W45" s="30"/>
      <c r="X45" s="30"/>
      <c r="Y45" s="30"/>
      <c r="Z45" s="30"/>
      <c r="AA45" s="30"/>
      <c r="AB45" s="30"/>
      <c r="AC45" s="30"/>
      <c r="AD45" s="30"/>
      <c r="AE45" s="30"/>
      <c r="AF45" s="30"/>
      <c r="AG45" s="30"/>
      <c r="AH45" s="30"/>
      <c r="AI45" s="30"/>
      <c r="AJ45" s="30"/>
      <c r="AK45" s="3"/>
      <c r="AL45" s="3"/>
      <c r="AM45" s="6"/>
      <c r="AN45" s="6"/>
    </row>
    <row r="46" spans="1:40" ht="22.5">
      <c r="A46" s="5" t="s">
        <v>69</v>
      </c>
      <c r="B46" s="45" t="s">
        <v>356</v>
      </c>
      <c r="C46" s="3">
        <v>50</v>
      </c>
      <c r="D46" s="3" t="s">
        <v>11</v>
      </c>
      <c r="E46" s="30"/>
      <c r="F46" s="30"/>
      <c r="G46" s="30"/>
      <c r="H46" s="30"/>
      <c r="I46" s="30"/>
      <c r="J46" s="30"/>
      <c r="K46" s="30">
        <v>1.02</v>
      </c>
      <c r="L46" s="30">
        <f t="shared" si="23"/>
        <v>51</v>
      </c>
      <c r="M46" s="30"/>
      <c r="N46" s="30"/>
      <c r="O46" s="30"/>
      <c r="P46" s="30"/>
      <c r="Q46" s="30"/>
      <c r="R46" s="30"/>
      <c r="S46" s="3"/>
      <c r="T46" s="3"/>
      <c r="U46" s="30"/>
      <c r="V46" s="30"/>
      <c r="W46" s="30"/>
      <c r="X46" s="30"/>
      <c r="Y46" s="30"/>
      <c r="Z46" s="30"/>
      <c r="AA46" s="30"/>
      <c r="AB46" s="30"/>
      <c r="AC46" s="30"/>
      <c r="AD46" s="30"/>
      <c r="AE46" s="30"/>
      <c r="AF46" s="30"/>
      <c r="AG46" s="30"/>
      <c r="AH46" s="30"/>
      <c r="AI46" s="30"/>
      <c r="AJ46" s="30"/>
      <c r="AK46" s="3"/>
      <c r="AL46" s="3"/>
      <c r="AM46" s="6"/>
      <c r="AN46" s="6"/>
    </row>
    <row r="47" spans="1:40" ht="22.5">
      <c r="A47" s="5" t="s">
        <v>71</v>
      </c>
      <c r="B47" s="45" t="s">
        <v>357</v>
      </c>
      <c r="C47" s="3">
        <v>50</v>
      </c>
      <c r="D47" s="3" t="s">
        <v>11</v>
      </c>
      <c r="E47" s="30"/>
      <c r="F47" s="30"/>
      <c r="G47" s="30"/>
      <c r="H47" s="30"/>
      <c r="I47" s="30"/>
      <c r="J47" s="30"/>
      <c r="K47" s="30">
        <v>1.02</v>
      </c>
      <c r="L47" s="30">
        <f t="shared" si="23"/>
        <v>51</v>
      </c>
      <c r="M47" s="30"/>
      <c r="N47" s="30"/>
      <c r="O47" s="30"/>
      <c r="P47" s="30"/>
      <c r="Q47" s="30"/>
      <c r="R47" s="30"/>
      <c r="S47" s="3"/>
      <c r="T47" s="3"/>
      <c r="U47" s="30"/>
      <c r="V47" s="30"/>
      <c r="W47" s="30"/>
      <c r="X47" s="30"/>
      <c r="Y47" s="30"/>
      <c r="Z47" s="30"/>
      <c r="AA47" s="30"/>
      <c r="AB47" s="30"/>
      <c r="AC47" s="30"/>
      <c r="AD47" s="30"/>
      <c r="AE47" s="30"/>
      <c r="AF47" s="30"/>
      <c r="AG47" s="30"/>
      <c r="AH47" s="30"/>
      <c r="AI47" s="30"/>
      <c r="AJ47" s="30"/>
      <c r="AK47" s="3"/>
      <c r="AL47" s="3"/>
      <c r="AM47" s="6"/>
      <c r="AN47" s="6"/>
    </row>
    <row r="48" spans="1:40" ht="33.75">
      <c r="A48" s="5" t="s">
        <v>73</v>
      </c>
      <c r="B48" s="45" t="s">
        <v>70</v>
      </c>
      <c r="C48" s="3">
        <v>100000</v>
      </c>
      <c r="D48" s="3" t="s">
        <v>11</v>
      </c>
      <c r="E48" s="30">
        <v>3.8640000000000001E-2</v>
      </c>
      <c r="F48" s="30">
        <f t="shared" ref="F48:F52" si="24">E48*C48</f>
        <v>3864</v>
      </c>
      <c r="G48" s="30">
        <v>0.02</v>
      </c>
      <c r="H48" s="30">
        <f t="shared" ref="H48:H52" si="25">G48*C48</f>
        <v>2000</v>
      </c>
      <c r="I48" s="30"/>
      <c r="J48" s="30"/>
      <c r="K48" s="30">
        <v>2.9000000000000001E-2</v>
      </c>
      <c r="L48" s="30">
        <f t="shared" si="23"/>
        <v>2900</v>
      </c>
      <c r="M48" s="30"/>
      <c r="N48" s="30"/>
      <c r="O48" s="30">
        <v>5.04E-2</v>
      </c>
      <c r="P48" s="30">
        <f>O48*C48</f>
        <v>5040</v>
      </c>
      <c r="Q48" s="30">
        <v>0.11132</v>
      </c>
      <c r="R48" s="30">
        <f t="shared" ref="R48" si="26">Q48*C48</f>
        <v>11132</v>
      </c>
      <c r="S48" s="3"/>
      <c r="T48" s="3"/>
      <c r="U48" s="30">
        <v>5.2999999999999999E-2</v>
      </c>
      <c r="V48" s="30">
        <f t="shared" ref="V48" si="27">U48*C48</f>
        <v>5300</v>
      </c>
      <c r="W48" s="30">
        <v>0.02</v>
      </c>
      <c r="X48" s="30">
        <f t="shared" ref="X48:X51" si="28">W48*C48</f>
        <v>2000</v>
      </c>
      <c r="Y48" s="30"/>
      <c r="Z48" s="30"/>
      <c r="AA48" s="30">
        <v>0.03</v>
      </c>
      <c r="AB48" s="30">
        <f t="shared" ref="AB48" si="29">AA48*C48</f>
        <v>3000</v>
      </c>
      <c r="AC48" s="30">
        <v>1.7545000000000002E-2</v>
      </c>
      <c r="AD48" s="30">
        <f t="shared" ref="AD48" si="30">AC48*C48</f>
        <v>1754.5000000000002</v>
      </c>
      <c r="AE48" s="30">
        <v>2.7007E-2</v>
      </c>
      <c r="AF48" s="30">
        <v>2700.72</v>
      </c>
      <c r="AG48" s="30">
        <v>0.09</v>
      </c>
      <c r="AH48" s="30">
        <f t="shared" ref="AH48:AH56" si="31">AG48*C48</f>
        <v>9000</v>
      </c>
      <c r="AI48" s="30"/>
      <c r="AJ48" s="30"/>
      <c r="AK48" s="3"/>
      <c r="AL48" s="3"/>
      <c r="AM48" s="6"/>
      <c r="AN48" s="6"/>
    </row>
    <row r="49" spans="1:40" ht="45">
      <c r="A49" s="5" t="s">
        <v>75</v>
      </c>
      <c r="B49" s="45" t="s">
        <v>72</v>
      </c>
      <c r="C49" s="3">
        <v>5</v>
      </c>
      <c r="D49" s="3" t="s">
        <v>11</v>
      </c>
      <c r="E49" s="30"/>
      <c r="F49" s="30"/>
      <c r="G49" s="30"/>
      <c r="H49" s="30"/>
      <c r="I49" s="30"/>
      <c r="J49" s="30"/>
      <c r="K49" s="30">
        <v>130</v>
      </c>
      <c r="L49" s="30">
        <f t="shared" si="23"/>
        <v>650</v>
      </c>
      <c r="M49" s="30"/>
      <c r="N49" s="30"/>
      <c r="O49" s="30"/>
      <c r="P49" s="30"/>
      <c r="Q49" s="30"/>
      <c r="R49" s="30"/>
      <c r="S49" s="3"/>
      <c r="T49" s="3"/>
      <c r="U49" s="30"/>
      <c r="V49" s="30"/>
      <c r="W49" s="30">
        <v>96.8</v>
      </c>
      <c r="X49" s="30">
        <f t="shared" si="28"/>
        <v>484</v>
      </c>
      <c r="Y49" s="30"/>
      <c r="Z49" s="30"/>
      <c r="AA49" s="30"/>
      <c r="AB49" s="30"/>
      <c r="AC49" s="30"/>
      <c r="AD49" s="30"/>
      <c r="AE49" s="30"/>
      <c r="AF49" s="30"/>
      <c r="AG49" s="30"/>
      <c r="AH49" s="30"/>
      <c r="AI49" s="30"/>
      <c r="AJ49" s="30"/>
      <c r="AK49" s="3"/>
      <c r="AL49" s="3"/>
      <c r="AM49" s="6"/>
      <c r="AN49" s="6"/>
    </row>
    <row r="50" spans="1:40" ht="22.5">
      <c r="A50" s="5" t="s">
        <v>77</v>
      </c>
      <c r="B50" s="45" t="s">
        <v>74</v>
      </c>
      <c r="C50" s="3">
        <v>10</v>
      </c>
      <c r="D50" s="3" t="s">
        <v>11</v>
      </c>
      <c r="E50" s="30">
        <v>1.9319999999999999</v>
      </c>
      <c r="F50" s="30">
        <f t="shared" si="24"/>
        <v>19.32</v>
      </c>
      <c r="G50" s="30">
        <v>1.47</v>
      </c>
      <c r="H50" s="30">
        <f t="shared" si="25"/>
        <v>14.7</v>
      </c>
      <c r="I50" s="30"/>
      <c r="J50" s="30"/>
      <c r="K50" s="30">
        <v>1.6</v>
      </c>
      <c r="L50" s="30">
        <f t="shared" si="23"/>
        <v>16</v>
      </c>
      <c r="M50" s="30"/>
      <c r="N50" s="30"/>
      <c r="O50" s="30">
        <v>2.1</v>
      </c>
      <c r="P50" s="30">
        <f>O50*C50</f>
        <v>21</v>
      </c>
      <c r="Q50" s="30">
        <v>7.8650000000000002</v>
      </c>
      <c r="R50" s="30">
        <f t="shared" ref="R50:R51" si="32">Q50*C50</f>
        <v>78.650000000000006</v>
      </c>
      <c r="S50" s="3"/>
      <c r="T50" s="3"/>
      <c r="U50" s="30"/>
      <c r="V50" s="30"/>
      <c r="W50" s="30">
        <v>3.45</v>
      </c>
      <c r="X50" s="30">
        <f t="shared" si="28"/>
        <v>34.5</v>
      </c>
      <c r="Y50" s="30"/>
      <c r="Z50" s="30"/>
      <c r="AA50" s="30">
        <v>1.69</v>
      </c>
      <c r="AB50" s="30">
        <f t="shared" ref="AB50:AB52" si="33">AA50*C50</f>
        <v>16.899999999999999</v>
      </c>
      <c r="AC50" s="30">
        <v>17.908000000000001</v>
      </c>
      <c r="AD50" s="30">
        <f t="shared" ref="AD50:AD56" si="34">AC50*C50</f>
        <v>179.08</v>
      </c>
      <c r="AE50" s="30"/>
      <c r="AF50" s="30"/>
      <c r="AG50" s="30">
        <v>9</v>
      </c>
      <c r="AH50" s="30">
        <f t="shared" si="31"/>
        <v>90</v>
      </c>
      <c r="AI50" s="30"/>
      <c r="AJ50" s="30"/>
      <c r="AK50" s="3"/>
      <c r="AL50" s="3"/>
      <c r="AM50" s="6">
        <v>1.68</v>
      </c>
      <c r="AN50" s="6">
        <v>16.8</v>
      </c>
    </row>
    <row r="51" spans="1:40" ht="22.5">
      <c r="A51" s="5" t="s">
        <v>79</v>
      </c>
      <c r="B51" s="45" t="s">
        <v>76</v>
      </c>
      <c r="C51" s="3">
        <v>10</v>
      </c>
      <c r="D51" s="3" t="s">
        <v>11</v>
      </c>
      <c r="E51" s="30">
        <v>2.73</v>
      </c>
      <c r="F51" s="30">
        <f t="shared" si="24"/>
        <v>27.3</v>
      </c>
      <c r="G51" s="30">
        <v>2.2000000000000002</v>
      </c>
      <c r="H51" s="30">
        <f t="shared" si="25"/>
        <v>22</v>
      </c>
      <c r="I51" s="30"/>
      <c r="J51" s="30"/>
      <c r="K51" s="30">
        <v>3.3</v>
      </c>
      <c r="L51" s="30">
        <f t="shared" si="23"/>
        <v>33</v>
      </c>
      <c r="M51" s="30"/>
      <c r="N51" s="30"/>
      <c r="O51" s="30">
        <v>4.2</v>
      </c>
      <c r="P51" s="30">
        <f>O51*C51</f>
        <v>42</v>
      </c>
      <c r="Q51" s="30">
        <v>10.285</v>
      </c>
      <c r="R51" s="30">
        <f t="shared" si="32"/>
        <v>102.85</v>
      </c>
      <c r="S51" s="3"/>
      <c r="T51" s="3"/>
      <c r="U51" s="30"/>
      <c r="V51" s="30"/>
      <c r="W51" s="30">
        <v>3.57</v>
      </c>
      <c r="X51" s="30">
        <f t="shared" si="28"/>
        <v>35.699999999999996</v>
      </c>
      <c r="Y51" s="30"/>
      <c r="Z51" s="30"/>
      <c r="AA51" s="30">
        <v>2.4</v>
      </c>
      <c r="AB51" s="30">
        <f t="shared" si="33"/>
        <v>24</v>
      </c>
      <c r="AC51" s="30">
        <v>21.901</v>
      </c>
      <c r="AD51" s="30">
        <f t="shared" si="34"/>
        <v>219.01</v>
      </c>
      <c r="AE51" s="30"/>
      <c r="AF51" s="30"/>
      <c r="AG51" s="30">
        <v>11</v>
      </c>
      <c r="AH51" s="30">
        <f t="shared" si="31"/>
        <v>110</v>
      </c>
      <c r="AI51" s="30"/>
      <c r="AJ51" s="30"/>
      <c r="AK51" s="3"/>
      <c r="AL51" s="3"/>
      <c r="AM51" s="6">
        <v>2.52</v>
      </c>
      <c r="AN51" s="6">
        <v>25.2</v>
      </c>
    </row>
    <row r="52" spans="1:40" ht="22.5">
      <c r="A52" s="5" t="s">
        <v>80</v>
      </c>
      <c r="B52" s="45" t="s">
        <v>78</v>
      </c>
      <c r="C52" s="3">
        <v>100</v>
      </c>
      <c r="D52" s="3" t="s">
        <v>11</v>
      </c>
      <c r="E52" s="30">
        <v>0.16589999999999999</v>
      </c>
      <c r="F52" s="30">
        <f t="shared" si="24"/>
        <v>16.59</v>
      </c>
      <c r="G52" s="30">
        <v>0.15</v>
      </c>
      <c r="H52" s="30">
        <f t="shared" si="25"/>
        <v>15</v>
      </c>
      <c r="I52" s="30"/>
      <c r="J52" s="30"/>
      <c r="K52" s="30">
        <v>0.34</v>
      </c>
      <c r="L52" s="30">
        <f t="shared" si="23"/>
        <v>34</v>
      </c>
      <c r="M52" s="30"/>
      <c r="N52" s="30"/>
      <c r="O52" s="30">
        <v>0.189</v>
      </c>
      <c r="P52" s="30">
        <f>O52*C52</f>
        <v>18.899999999999999</v>
      </c>
      <c r="Q52" s="30"/>
      <c r="R52" s="30"/>
      <c r="S52" s="3"/>
      <c r="T52" s="3"/>
      <c r="U52" s="30">
        <v>0.315</v>
      </c>
      <c r="V52" s="30">
        <f t="shared" ref="V52" si="35">U52*C52</f>
        <v>31.5</v>
      </c>
      <c r="W52" s="30"/>
      <c r="X52" s="30"/>
      <c r="Y52" s="30"/>
      <c r="Z52" s="30"/>
      <c r="AA52" s="30">
        <v>0.28000000000000003</v>
      </c>
      <c r="AB52" s="30">
        <f t="shared" si="33"/>
        <v>28.000000000000004</v>
      </c>
      <c r="AC52" s="30">
        <v>2.1417000000000002</v>
      </c>
      <c r="AD52" s="30">
        <f t="shared" si="34"/>
        <v>214.17000000000002</v>
      </c>
      <c r="AE52" s="30"/>
      <c r="AF52" s="30"/>
      <c r="AG52" s="30"/>
      <c r="AH52" s="30"/>
      <c r="AI52" s="30"/>
      <c r="AJ52" s="30"/>
      <c r="AK52" s="3"/>
      <c r="AL52" s="3"/>
      <c r="AM52" s="6"/>
      <c r="AN52" s="6"/>
    </row>
    <row r="53" spans="1:40" ht="33.75">
      <c r="A53" s="5" t="s">
        <v>81</v>
      </c>
      <c r="B53" s="45" t="s">
        <v>340</v>
      </c>
      <c r="C53" s="3">
        <v>10</v>
      </c>
      <c r="D53" s="3" t="s">
        <v>11</v>
      </c>
      <c r="E53" s="30"/>
      <c r="F53" s="30"/>
      <c r="G53" s="30"/>
      <c r="H53" s="30"/>
      <c r="I53" s="30"/>
      <c r="J53" s="30"/>
      <c r="K53" s="30"/>
      <c r="L53" s="30"/>
      <c r="M53" s="30"/>
      <c r="N53" s="30"/>
      <c r="O53" s="30"/>
      <c r="P53" s="30"/>
      <c r="Q53" s="30"/>
      <c r="R53" s="30"/>
      <c r="S53" s="3"/>
      <c r="T53" s="3"/>
      <c r="U53" s="30"/>
      <c r="V53" s="30"/>
      <c r="W53" s="30"/>
      <c r="X53" s="30"/>
      <c r="Y53" s="30"/>
      <c r="Z53" s="30"/>
      <c r="AA53" s="30"/>
      <c r="AB53" s="30"/>
      <c r="AC53" s="30">
        <v>16.335000000000001</v>
      </c>
      <c r="AD53" s="30">
        <f t="shared" si="34"/>
        <v>163.35000000000002</v>
      </c>
      <c r="AE53" s="30"/>
      <c r="AF53" s="30"/>
      <c r="AG53" s="30"/>
      <c r="AH53" s="30"/>
      <c r="AI53" s="30"/>
      <c r="AJ53" s="30"/>
      <c r="AK53" s="3"/>
      <c r="AL53" s="3"/>
      <c r="AM53" s="6"/>
      <c r="AN53" s="6"/>
    </row>
    <row r="54" spans="1:40" ht="33.75">
      <c r="A54" s="5" t="s">
        <v>82</v>
      </c>
      <c r="B54" s="45" t="s">
        <v>341</v>
      </c>
      <c r="C54" s="3">
        <v>10</v>
      </c>
      <c r="D54" s="3" t="s">
        <v>11</v>
      </c>
      <c r="E54" s="30"/>
      <c r="F54" s="30"/>
      <c r="G54" s="30"/>
      <c r="H54" s="30"/>
      <c r="I54" s="30"/>
      <c r="J54" s="30"/>
      <c r="K54" s="30"/>
      <c r="L54" s="30"/>
      <c r="M54" s="30"/>
      <c r="N54" s="30"/>
      <c r="O54" s="30"/>
      <c r="P54" s="30"/>
      <c r="Q54" s="30"/>
      <c r="R54" s="30"/>
      <c r="S54" s="3"/>
      <c r="T54" s="3"/>
      <c r="U54" s="30"/>
      <c r="V54" s="30"/>
      <c r="W54" s="30"/>
      <c r="X54" s="30"/>
      <c r="Y54" s="30"/>
      <c r="Z54" s="30"/>
      <c r="AA54" s="30"/>
      <c r="AB54" s="30"/>
      <c r="AC54" s="30">
        <v>9.8010000000000002</v>
      </c>
      <c r="AD54" s="30">
        <f t="shared" si="34"/>
        <v>98.01</v>
      </c>
      <c r="AE54" s="30"/>
      <c r="AF54" s="30"/>
      <c r="AG54" s="30"/>
      <c r="AH54" s="30"/>
      <c r="AI54" s="30"/>
      <c r="AJ54" s="30"/>
      <c r="AK54" s="3"/>
      <c r="AL54" s="3"/>
      <c r="AM54" s="6"/>
      <c r="AN54" s="6"/>
    </row>
    <row r="55" spans="1:40" ht="22.5">
      <c r="A55" s="5" t="s">
        <v>84</v>
      </c>
      <c r="B55" s="45" t="s">
        <v>83</v>
      </c>
      <c r="C55" s="3">
        <v>20</v>
      </c>
      <c r="D55" s="3" t="s">
        <v>11</v>
      </c>
      <c r="E55" s="30">
        <v>2.0790000000000002</v>
      </c>
      <c r="F55" s="30">
        <f t="shared" ref="F55:F56" si="36">E55*C55</f>
        <v>41.580000000000005</v>
      </c>
      <c r="G55" s="30">
        <v>2.1</v>
      </c>
      <c r="H55" s="30">
        <f t="shared" ref="H55:H56" si="37">G55*C55</f>
        <v>42</v>
      </c>
      <c r="I55" s="30"/>
      <c r="J55" s="30"/>
      <c r="K55" s="30"/>
      <c r="L55" s="30"/>
      <c r="M55" s="30"/>
      <c r="N55" s="30"/>
      <c r="O55" s="30"/>
      <c r="P55" s="30"/>
      <c r="Q55" s="30"/>
      <c r="R55" s="30"/>
      <c r="S55" s="3"/>
      <c r="T55" s="3"/>
      <c r="U55" s="30"/>
      <c r="V55" s="30"/>
      <c r="W55" s="30"/>
      <c r="X55" s="30"/>
      <c r="Y55" s="30"/>
      <c r="Z55" s="30"/>
      <c r="AA55" s="30">
        <v>1.1000000000000001</v>
      </c>
      <c r="AB55" s="30">
        <f t="shared" ref="AB55:AB57" si="38">AA55*C55</f>
        <v>22</v>
      </c>
      <c r="AC55" s="30">
        <v>5.2030000000000003</v>
      </c>
      <c r="AD55" s="30">
        <f t="shared" si="34"/>
        <v>104.06</v>
      </c>
      <c r="AE55" s="30">
        <v>14.19</v>
      </c>
      <c r="AF55" s="30">
        <v>283.86</v>
      </c>
      <c r="AG55" s="30">
        <v>20</v>
      </c>
      <c r="AH55" s="30">
        <f t="shared" si="31"/>
        <v>400</v>
      </c>
      <c r="AI55" s="30"/>
      <c r="AJ55" s="30"/>
      <c r="AK55" s="3"/>
      <c r="AL55" s="3"/>
      <c r="AM55" s="6">
        <v>2.73</v>
      </c>
      <c r="AN55" s="6">
        <v>54.6</v>
      </c>
    </row>
    <row r="56" spans="1:40">
      <c r="A56" s="5" t="s">
        <v>85</v>
      </c>
      <c r="B56" s="45" t="s">
        <v>276</v>
      </c>
      <c r="C56" s="3">
        <v>100</v>
      </c>
      <c r="D56" s="3" t="s">
        <v>11</v>
      </c>
      <c r="E56" s="30">
        <v>0.39900000000000002</v>
      </c>
      <c r="F56" s="30">
        <f t="shared" si="36"/>
        <v>39.900000000000006</v>
      </c>
      <c r="G56" s="30">
        <v>0.28999999999999998</v>
      </c>
      <c r="H56" s="30">
        <f t="shared" si="37"/>
        <v>28.999999999999996</v>
      </c>
      <c r="I56" s="30"/>
      <c r="J56" s="30"/>
      <c r="K56" s="30"/>
      <c r="L56" s="30"/>
      <c r="M56" s="30"/>
      <c r="N56" s="30"/>
      <c r="O56" s="30"/>
      <c r="P56" s="30"/>
      <c r="Q56" s="30"/>
      <c r="R56" s="30"/>
      <c r="S56" s="3"/>
      <c r="T56" s="3"/>
      <c r="U56" s="30"/>
      <c r="V56" s="30"/>
      <c r="W56" s="30">
        <v>0.7</v>
      </c>
      <c r="X56" s="30">
        <f t="shared" ref="X56" si="39">W56*C56</f>
        <v>70</v>
      </c>
      <c r="Y56" s="30"/>
      <c r="Z56" s="30"/>
      <c r="AA56" s="30">
        <v>0.38</v>
      </c>
      <c r="AB56" s="30">
        <f t="shared" si="38"/>
        <v>38</v>
      </c>
      <c r="AC56" s="30">
        <v>2.7829999999999999</v>
      </c>
      <c r="AD56" s="30">
        <f t="shared" si="34"/>
        <v>278.3</v>
      </c>
      <c r="AE56" s="30">
        <v>0.484097</v>
      </c>
      <c r="AF56" s="30">
        <v>48.4</v>
      </c>
      <c r="AG56" s="30">
        <v>0.35</v>
      </c>
      <c r="AH56" s="30">
        <f t="shared" si="31"/>
        <v>35</v>
      </c>
      <c r="AI56" s="30"/>
      <c r="AJ56" s="30"/>
      <c r="AK56" s="3"/>
      <c r="AL56" s="3"/>
      <c r="AM56" s="6">
        <v>0.42</v>
      </c>
      <c r="AN56" s="6">
        <v>42</v>
      </c>
    </row>
    <row r="57" spans="1:40">
      <c r="A57" s="5" t="s">
        <v>87</v>
      </c>
      <c r="B57" s="45" t="s">
        <v>86</v>
      </c>
      <c r="C57" s="3">
        <v>100</v>
      </c>
      <c r="D57" s="3" t="s">
        <v>11</v>
      </c>
      <c r="E57" s="30"/>
      <c r="F57" s="30"/>
      <c r="G57" s="30"/>
      <c r="H57" s="30"/>
      <c r="I57" s="30"/>
      <c r="J57" s="30"/>
      <c r="K57" s="30"/>
      <c r="L57" s="30"/>
      <c r="M57" s="30"/>
      <c r="N57" s="30"/>
      <c r="O57" s="30"/>
      <c r="P57" s="30"/>
      <c r="Q57" s="30">
        <v>0.1089</v>
      </c>
      <c r="R57" s="30">
        <f t="shared" ref="R57" si="40">Q57*C57</f>
        <v>10.89</v>
      </c>
      <c r="S57" s="3"/>
      <c r="T57" s="3"/>
      <c r="U57" s="30"/>
      <c r="V57" s="30"/>
      <c r="W57" s="30"/>
      <c r="X57" s="30"/>
      <c r="Y57" s="30"/>
      <c r="Z57" s="30"/>
      <c r="AA57" s="30">
        <v>1.0900000000000001</v>
      </c>
      <c r="AB57" s="30">
        <f t="shared" si="38"/>
        <v>109.00000000000001</v>
      </c>
      <c r="AC57" s="30"/>
      <c r="AD57" s="30"/>
      <c r="AE57" s="30"/>
      <c r="AF57" s="30"/>
      <c r="AG57" s="30"/>
      <c r="AH57" s="30"/>
      <c r="AI57" s="30"/>
      <c r="AJ57" s="30"/>
      <c r="AK57" s="3"/>
      <c r="AL57" s="3"/>
      <c r="AM57" s="6"/>
      <c r="AN57" s="6"/>
    </row>
    <row r="58" spans="1:40" ht="22.5">
      <c r="A58" s="5" t="s">
        <v>88</v>
      </c>
      <c r="B58" s="45" t="s">
        <v>277</v>
      </c>
      <c r="C58" s="3"/>
      <c r="D58" s="3"/>
      <c r="E58" s="30"/>
      <c r="F58" s="30"/>
      <c r="G58" s="30"/>
      <c r="H58" s="30"/>
      <c r="I58" s="30"/>
      <c r="J58" s="30"/>
      <c r="K58" s="30"/>
      <c r="L58" s="30"/>
      <c r="M58" s="30"/>
      <c r="N58" s="30"/>
      <c r="O58" s="30"/>
      <c r="P58" s="30"/>
      <c r="Q58" s="30"/>
      <c r="R58" s="30"/>
      <c r="S58" s="3"/>
      <c r="T58" s="3"/>
      <c r="U58" s="30"/>
      <c r="V58" s="30"/>
      <c r="W58" s="30"/>
      <c r="X58" s="30"/>
      <c r="Y58" s="30"/>
      <c r="Z58" s="30"/>
      <c r="AA58" s="30"/>
      <c r="AB58" s="30"/>
      <c r="AC58" s="30"/>
      <c r="AD58" s="30"/>
      <c r="AE58" s="30"/>
      <c r="AF58" s="30"/>
      <c r="AG58" s="30"/>
      <c r="AH58" s="30"/>
      <c r="AI58" s="30"/>
      <c r="AJ58" s="30"/>
      <c r="AK58" s="3"/>
      <c r="AL58" s="3"/>
      <c r="AM58" s="6"/>
      <c r="AN58" s="6"/>
    </row>
    <row r="59" spans="1:40">
      <c r="A59" s="5" t="s">
        <v>89</v>
      </c>
      <c r="B59" s="45" t="s">
        <v>286</v>
      </c>
      <c r="C59" s="3">
        <v>500</v>
      </c>
      <c r="D59" s="3" t="s">
        <v>11</v>
      </c>
      <c r="E59" s="30">
        <v>7.3499999999999996E-2</v>
      </c>
      <c r="F59" s="30">
        <f t="shared" ref="F59:F61" si="41">E59*C59</f>
        <v>36.75</v>
      </c>
      <c r="G59" s="30">
        <v>0.04</v>
      </c>
      <c r="H59" s="30">
        <f t="shared" ref="H59:H61" si="42">G59*C59</f>
        <v>20</v>
      </c>
      <c r="I59" s="30"/>
      <c r="J59" s="30"/>
      <c r="K59" s="30">
        <v>0.55659999999999998</v>
      </c>
      <c r="L59" s="30">
        <f t="shared" ref="L59:L61" si="43">K59*C59</f>
        <v>278.3</v>
      </c>
      <c r="M59" s="30">
        <v>0.08</v>
      </c>
      <c r="N59" s="30">
        <f t="shared" ref="N59:N61" si="44">M59*C59</f>
        <v>40</v>
      </c>
      <c r="O59" s="30"/>
      <c r="P59" s="30"/>
      <c r="Q59" s="30"/>
      <c r="R59" s="30"/>
      <c r="S59" s="3"/>
      <c r="T59" s="3"/>
      <c r="U59" s="30"/>
      <c r="V59" s="30"/>
      <c r="W59" s="30">
        <v>0.06</v>
      </c>
      <c r="X59" s="30">
        <f t="shared" ref="X59:X61" si="45">W59*C59</f>
        <v>30</v>
      </c>
      <c r="Y59" s="30"/>
      <c r="Z59" s="30"/>
      <c r="AA59" s="30">
        <v>0.06</v>
      </c>
      <c r="AB59" s="30">
        <f t="shared" ref="AB59:AB61" si="46">AA59*C59</f>
        <v>30</v>
      </c>
      <c r="AC59" s="30">
        <v>2.904E-2</v>
      </c>
      <c r="AD59" s="30">
        <f t="shared" ref="AD59:AD61" si="47">AC59*C59</f>
        <v>14.52</v>
      </c>
      <c r="AE59" s="30">
        <v>5.6230000000000002E-2</v>
      </c>
      <c r="AF59" s="30">
        <v>28.12</v>
      </c>
      <c r="AG59" s="30">
        <v>0.17</v>
      </c>
      <c r="AH59" s="30">
        <f t="shared" ref="AH59:AH61" si="48">AG59*C59</f>
        <v>85</v>
      </c>
      <c r="AI59" s="30"/>
      <c r="AJ59" s="30"/>
      <c r="AK59" s="3"/>
      <c r="AL59" s="3"/>
      <c r="AM59" s="6">
        <v>0.04</v>
      </c>
      <c r="AN59" s="6">
        <v>17.850000000000001</v>
      </c>
    </row>
    <row r="60" spans="1:40" ht="13.5" customHeight="1">
      <c r="A60" s="5" t="s">
        <v>91</v>
      </c>
      <c r="B60" s="45" t="s">
        <v>279</v>
      </c>
      <c r="C60" s="3">
        <v>50000</v>
      </c>
      <c r="D60" s="3" t="s">
        <v>11</v>
      </c>
      <c r="E60" s="30">
        <v>3.5700000000000003E-2</v>
      </c>
      <c r="F60" s="30">
        <f t="shared" si="41"/>
        <v>1785.0000000000002</v>
      </c>
      <c r="G60" s="30">
        <v>0.02</v>
      </c>
      <c r="H60" s="30">
        <f t="shared" si="42"/>
        <v>1000</v>
      </c>
      <c r="I60" s="30"/>
      <c r="J60" s="30"/>
      <c r="K60" s="30">
        <v>8.7099999999999997E-2</v>
      </c>
      <c r="L60" s="30">
        <f t="shared" si="43"/>
        <v>4355</v>
      </c>
      <c r="M60" s="30">
        <v>0.04</v>
      </c>
      <c r="N60" s="30">
        <f t="shared" si="44"/>
        <v>2000</v>
      </c>
      <c r="O60" s="30"/>
      <c r="P60" s="30"/>
      <c r="Q60" s="30"/>
      <c r="R60" s="30"/>
      <c r="S60" s="3"/>
      <c r="T60" s="3"/>
      <c r="U60" s="30"/>
      <c r="V60" s="30"/>
      <c r="W60" s="30">
        <v>0.02</v>
      </c>
      <c r="X60" s="30">
        <f t="shared" si="45"/>
        <v>1000</v>
      </c>
      <c r="Y60" s="30"/>
      <c r="Z60" s="30"/>
      <c r="AA60" s="30">
        <v>0.04</v>
      </c>
      <c r="AB60" s="30">
        <f t="shared" si="46"/>
        <v>2000</v>
      </c>
      <c r="AC60" s="30">
        <v>1.5730000000000001E-2</v>
      </c>
      <c r="AD60" s="30">
        <f t="shared" si="47"/>
        <v>786.5</v>
      </c>
      <c r="AE60" s="30">
        <v>2.121E-2</v>
      </c>
      <c r="AF60" s="30">
        <v>1060.32</v>
      </c>
      <c r="AG60" s="30">
        <v>0.02</v>
      </c>
      <c r="AH60" s="30">
        <f t="shared" si="48"/>
        <v>1000</v>
      </c>
      <c r="AI60" s="30"/>
      <c r="AJ60" s="30"/>
      <c r="AK60" s="3"/>
      <c r="AL60" s="3"/>
      <c r="AM60" s="6">
        <v>0.01</v>
      </c>
      <c r="AN60" s="6">
        <v>630</v>
      </c>
    </row>
    <row r="61" spans="1:40">
      <c r="A61" s="5" t="s">
        <v>278</v>
      </c>
      <c r="B61" s="45" t="s">
        <v>294</v>
      </c>
      <c r="C61" s="3">
        <v>2500</v>
      </c>
      <c r="D61" s="3" t="s">
        <v>11</v>
      </c>
      <c r="E61" s="30">
        <v>9.8699999999999996E-2</v>
      </c>
      <c r="F61" s="30">
        <f t="shared" si="41"/>
        <v>246.75</v>
      </c>
      <c r="G61" s="30">
        <v>0.11</v>
      </c>
      <c r="H61" s="30">
        <f t="shared" si="42"/>
        <v>275</v>
      </c>
      <c r="I61" s="30"/>
      <c r="J61" s="30"/>
      <c r="K61" s="30">
        <v>0.1525</v>
      </c>
      <c r="L61" s="30">
        <f t="shared" si="43"/>
        <v>381.25</v>
      </c>
      <c r="M61" s="30">
        <v>0.17</v>
      </c>
      <c r="N61" s="30">
        <f t="shared" si="44"/>
        <v>425.00000000000006</v>
      </c>
      <c r="O61" s="30"/>
      <c r="P61" s="30"/>
      <c r="Q61" s="30"/>
      <c r="R61" s="30"/>
      <c r="S61" s="3"/>
      <c r="T61" s="3"/>
      <c r="U61" s="30"/>
      <c r="V61" s="30"/>
      <c r="W61" s="30">
        <v>0.1</v>
      </c>
      <c r="X61" s="30">
        <f t="shared" si="45"/>
        <v>250</v>
      </c>
      <c r="Y61" s="30"/>
      <c r="Z61" s="30"/>
      <c r="AA61" s="30">
        <v>0.08</v>
      </c>
      <c r="AB61" s="30">
        <f t="shared" si="46"/>
        <v>200</v>
      </c>
      <c r="AC61" s="30">
        <v>5.5660000000000001E-2</v>
      </c>
      <c r="AD61" s="30">
        <f t="shared" si="47"/>
        <v>139.15</v>
      </c>
      <c r="AE61" s="30">
        <v>0.11889</v>
      </c>
      <c r="AF61" s="30">
        <v>297.22000000000003</v>
      </c>
      <c r="AG61" s="30">
        <v>0.15</v>
      </c>
      <c r="AH61" s="30">
        <f t="shared" si="48"/>
        <v>375</v>
      </c>
      <c r="AI61" s="30"/>
      <c r="AJ61" s="30"/>
      <c r="AK61" s="3"/>
      <c r="AL61" s="3"/>
      <c r="AM61" s="6">
        <v>0.11</v>
      </c>
      <c r="AN61" s="6">
        <v>273</v>
      </c>
    </row>
    <row r="62" spans="1:40">
      <c r="A62" s="5"/>
      <c r="B62" s="46" t="s">
        <v>93</v>
      </c>
      <c r="C62" s="3"/>
      <c r="D62" s="3"/>
      <c r="E62" s="30"/>
      <c r="F62" s="7">
        <v>4289.25</v>
      </c>
      <c r="G62" s="30"/>
      <c r="H62" s="7">
        <f>SUM(H59:H61)</f>
        <v>1295</v>
      </c>
      <c r="I62" s="30"/>
      <c r="J62" s="30"/>
      <c r="K62" s="30"/>
      <c r="L62" s="7">
        <f>SUM(L59:L61)</f>
        <v>5014.55</v>
      </c>
      <c r="M62" s="30"/>
      <c r="N62" s="7">
        <f>SUM(N59:N61)</f>
        <v>2465</v>
      </c>
      <c r="O62" s="30"/>
      <c r="P62" s="30"/>
      <c r="Q62" s="30"/>
      <c r="R62" s="30"/>
      <c r="S62" s="3"/>
      <c r="T62" s="3"/>
      <c r="U62" s="30"/>
      <c r="V62" s="30"/>
      <c r="W62" s="30"/>
      <c r="X62" s="7">
        <f>SUM(X59:X61)</f>
        <v>1280</v>
      </c>
      <c r="Y62" s="30"/>
      <c r="Z62" s="30"/>
      <c r="AA62" s="30"/>
      <c r="AB62" s="7">
        <f>SUM(AB59:AB61)</f>
        <v>2230</v>
      </c>
      <c r="AC62" s="30"/>
      <c r="AD62" s="7">
        <f>SUM(AD59:AD61)</f>
        <v>940.17</v>
      </c>
      <c r="AE62" s="30"/>
      <c r="AF62" s="7">
        <f>SUM(AF59:AF61)</f>
        <v>1385.6599999999999</v>
      </c>
      <c r="AG62" s="30"/>
      <c r="AH62" s="7">
        <f>SUM(AH59:AH61)</f>
        <v>1460</v>
      </c>
      <c r="AI62" s="30"/>
      <c r="AJ62" s="30"/>
      <c r="AK62" s="3"/>
      <c r="AL62" s="3"/>
      <c r="AM62" s="6"/>
      <c r="AN62" s="31">
        <f>SUM(AN59:AN61)</f>
        <v>920.85</v>
      </c>
    </row>
    <row r="63" spans="1:40" ht="33.75">
      <c r="A63" s="5" t="s">
        <v>94</v>
      </c>
      <c r="B63" s="47" t="s">
        <v>280</v>
      </c>
      <c r="C63" s="3"/>
      <c r="D63" s="3"/>
      <c r="E63" s="30"/>
      <c r="F63" s="30"/>
      <c r="G63" s="30"/>
      <c r="H63" s="30"/>
      <c r="I63" s="30"/>
      <c r="J63" s="30"/>
      <c r="K63" s="30"/>
      <c r="L63" s="30"/>
      <c r="M63" s="30"/>
      <c r="N63" s="30"/>
      <c r="O63" s="30"/>
      <c r="P63" s="30"/>
      <c r="Q63" s="30"/>
      <c r="R63" s="30"/>
      <c r="S63" s="3"/>
      <c r="T63" s="3"/>
      <c r="U63" s="30"/>
      <c r="V63" s="30"/>
      <c r="W63" s="30"/>
      <c r="X63" s="30"/>
      <c r="Y63" s="30"/>
      <c r="Z63" s="30"/>
      <c r="AA63" s="30"/>
      <c r="AB63" s="30"/>
      <c r="AC63" s="30"/>
      <c r="AD63" s="30"/>
      <c r="AE63" s="30"/>
      <c r="AF63" s="30"/>
      <c r="AG63" s="30"/>
      <c r="AH63" s="30"/>
      <c r="AI63" s="30"/>
      <c r="AJ63" s="30"/>
      <c r="AK63" s="3"/>
      <c r="AL63" s="3"/>
      <c r="AM63" s="6"/>
      <c r="AN63" s="6"/>
    </row>
    <row r="64" spans="1:40">
      <c r="A64" s="5" t="s">
        <v>281</v>
      </c>
      <c r="B64" s="47" t="s">
        <v>90</v>
      </c>
      <c r="C64" s="3">
        <v>10</v>
      </c>
      <c r="D64" s="3" t="s">
        <v>11</v>
      </c>
      <c r="E64" s="30"/>
      <c r="F64" s="30"/>
      <c r="G64" s="30">
        <v>2.9</v>
      </c>
      <c r="H64" s="30">
        <f t="shared" ref="H64:H65" si="49">G64*C64</f>
        <v>29</v>
      </c>
      <c r="I64" s="30"/>
      <c r="J64" s="30"/>
      <c r="K64" s="30"/>
      <c r="L64" s="30"/>
      <c r="M64" s="30"/>
      <c r="N64" s="30"/>
      <c r="O64" s="30"/>
      <c r="P64" s="30"/>
      <c r="Q64" s="30">
        <v>10.406000000000001</v>
      </c>
      <c r="R64" s="30">
        <f t="shared" ref="R64:R65" si="50">Q64*C64</f>
        <v>104.06</v>
      </c>
      <c r="S64" s="3"/>
      <c r="T64" s="3"/>
      <c r="U64" s="30"/>
      <c r="V64" s="30"/>
      <c r="W64" s="30"/>
      <c r="X64" s="30"/>
      <c r="Y64" s="30"/>
      <c r="Z64" s="30"/>
      <c r="AA64" s="30">
        <v>2.5499999999999998</v>
      </c>
      <c r="AB64" s="30">
        <f t="shared" ref="AB64:AB65" si="51">AA64*C64</f>
        <v>25.5</v>
      </c>
      <c r="AC64" s="30">
        <v>4.84</v>
      </c>
      <c r="AD64" s="30">
        <f t="shared" ref="AD64:AD78" si="52">AC64*C64</f>
        <v>48.4</v>
      </c>
      <c r="AE64" s="30">
        <v>2.68</v>
      </c>
      <c r="AF64" s="30">
        <v>26.76</v>
      </c>
      <c r="AG64" s="30">
        <v>4</v>
      </c>
      <c r="AH64" s="30">
        <f t="shared" ref="AH64:AH74" si="53">AG64*C64</f>
        <v>40</v>
      </c>
      <c r="AI64" s="30"/>
      <c r="AJ64" s="30"/>
      <c r="AK64" s="3"/>
      <c r="AL64" s="3"/>
      <c r="AM64" s="6"/>
      <c r="AN64" s="6"/>
    </row>
    <row r="65" spans="1:40">
      <c r="A65" s="5" t="s">
        <v>282</v>
      </c>
      <c r="B65" s="47" t="s">
        <v>92</v>
      </c>
      <c r="C65" s="3">
        <v>10</v>
      </c>
      <c r="D65" s="3" t="s">
        <v>11</v>
      </c>
      <c r="E65" s="30"/>
      <c r="F65" s="30"/>
      <c r="G65" s="30">
        <v>1.96</v>
      </c>
      <c r="H65" s="30">
        <f t="shared" si="49"/>
        <v>19.600000000000001</v>
      </c>
      <c r="I65" s="30"/>
      <c r="J65" s="30"/>
      <c r="K65" s="30"/>
      <c r="L65" s="30"/>
      <c r="M65" s="30"/>
      <c r="N65" s="30"/>
      <c r="O65" s="30"/>
      <c r="P65" s="30"/>
      <c r="Q65" s="30">
        <v>7.26</v>
      </c>
      <c r="R65" s="30">
        <f t="shared" si="50"/>
        <v>72.599999999999994</v>
      </c>
      <c r="S65" s="3"/>
      <c r="T65" s="3"/>
      <c r="U65" s="30"/>
      <c r="V65" s="30"/>
      <c r="W65" s="30"/>
      <c r="X65" s="30"/>
      <c r="Y65" s="30"/>
      <c r="Z65" s="30"/>
      <c r="AA65" s="30">
        <v>1.79</v>
      </c>
      <c r="AB65" s="30">
        <f t="shared" si="51"/>
        <v>17.899999999999999</v>
      </c>
      <c r="AC65" s="30">
        <v>2.0569999999999999</v>
      </c>
      <c r="AD65" s="30">
        <f t="shared" si="52"/>
        <v>20.57</v>
      </c>
      <c r="AE65" s="30">
        <v>2.36</v>
      </c>
      <c r="AF65" s="30">
        <v>23.59</v>
      </c>
      <c r="AG65" s="30">
        <v>3.2</v>
      </c>
      <c r="AH65" s="30">
        <f t="shared" si="53"/>
        <v>32</v>
      </c>
      <c r="AI65" s="30"/>
      <c r="AJ65" s="30"/>
      <c r="AK65" s="3"/>
      <c r="AL65" s="3"/>
      <c r="AM65" s="6"/>
      <c r="AN65" s="6"/>
    </row>
    <row r="66" spans="1:40">
      <c r="A66" s="5"/>
      <c r="B66" s="46" t="s">
        <v>283</v>
      </c>
      <c r="C66" s="3"/>
      <c r="D66" s="3"/>
      <c r="E66" s="30"/>
      <c r="F66" s="30"/>
      <c r="G66" s="30"/>
      <c r="H66" s="7">
        <f>SUM(H64:H65)</f>
        <v>48.6</v>
      </c>
      <c r="I66" s="30"/>
      <c r="J66" s="30"/>
      <c r="K66" s="30"/>
      <c r="L66" s="30"/>
      <c r="M66" s="30"/>
      <c r="N66" s="30"/>
      <c r="O66" s="30"/>
      <c r="P66" s="30"/>
      <c r="Q66" s="30"/>
      <c r="R66" s="7">
        <f>SUM(R64:R65)</f>
        <v>176.66</v>
      </c>
      <c r="S66" s="3"/>
      <c r="T66" s="3"/>
      <c r="U66" s="30"/>
      <c r="V66" s="30"/>
      <c r="W66" s="30"/>
      <c r="X66" s="30"/>
      <c r="Y66" s="30"/>
      <c r="Z66" s="30"/>
      <c r="AA66" s="30"/>
      <c r="AB66" s="7">
        <f>SUM(AB64:AB65)</f>
        <v>43.4</v>
      </c>
      <c r="AC66" s="30"/>
      <c r="AD66" s="7">
        <f>SUM(AD64:AD65)</f>
        <v>68.97</v>
      </c>
      <c r="AE66" s="30"/>
      <c r="AF66" s="7">
        <v>50.36</v>
      </c>
      <c r="AG66" s="30"/>
      <c r="AH66" s="7">
        <f>SUM(AH64:AH65)</f>
        <v>72</v>
      </c>
      <c r="AI66" s="30"/>
      <c r="AJ66" s="30"/>
      <c r="AK66" s="3"/>
      <c r="AL66" s="3"/>
      <c r="AM66" s="6"/>
      <c r="AN66" s="6"/>
    </row>
    <row r="67" spans="1:40">
      <c r="A67" s="5" t="s">
        <v>95</v>
      </c>
      <c r="B67" s="45" t="s">
        <v>342</v>
      </c>
      <c r="C67" s="3">
        <v>600</v>
      </c>
      <c r="D67" s="3" t="s">
        <v>11</v>
      </c>
      <c r="E67" s="30"/>
      <c r="F67" s="30"/>
      <c r="G67" s="30"/>
      <c r="H67" s="30"/>
      <c r="I67" s="30"/>
      <c r="J67" s="30"/>
      <c r="K67" s="30"/>
      <c r="L67" s="30"/>
      <c r="M67" s="30"/>
      <c r="N67" s="30"/>
      <c r="O67" s="30"/>
      <c r="P67" s="30"/>
      <c r="Q67" s="30"/>
      <c r="R67" s="30"/>
      <c r="S67" s="30">
        <v>0.15</v>
      </c>
      <c r="T67" s="30">
        <f>S67*C67</f>
        <v>90</v>
      </c>
      <c r="U67" s="30"/>
      <c r="V67" s="30"/>
      <c r="W67" s="30"/>
      <c r="X67" s="30"/>
      <c r="Y67" s="30"/>
      <c r="Z67" s="30"/>
      <c r="AA67" s="30">
        <v>0.13</v>
      </c>
      <c r="AB67" s="30">
        <f t="shared" ref="AB67:AB69" si="54">AA67*C67</f>
        <v>78</v>
      </c>
      <c r="AC67" s="30">
        <v>0.62919999999999998</v>
      </c>
      <c r="AD67" s="30">
        <f t="shared" si="52"/>
        <v>377.52</v>
      </c>
      <c r="AE67" s="30">
        <v>0.23275599999999999</v>
      </c>
      <c r="AF67" s="30">
        <v>139.65</v>
      </c>
      <c r="AG67" s="30">
        <v>0.48</v>
      </c>
      <c r="AH67" s="30">
        <f t="shared" si="53"/>
        <v>288</v>
      </c>
      <c r="AI67" s="30"/>
      <c r="AJ67" s="30"/>
      <c r="AK67" s="3"/>
      <c r="AL67" s="3"/>
      <c r="AM67" s="6"/>
      <c r="AN67" s="6"/>
    </row>
    <row r="68" spans="1:40" ht="23.25" customHeight="1">
      <c r="A68" s="5" t="s">
        <v>97</v>
      </c>
      <c r="B68" s="45" t="s">
        <v>96</v>
      </c>
      <c r="C68" s="3">
        <v>20000</v>
      </c>
      <c r="D68" s="3" t="s">
        <v>11</v>
      </c>
      <c r="E68" s="30"/>
      <c r="F68" s="30"/>
      <c r="G68" s="30"/>
      <c r="H68" s="30"/>
      <c r="I68" s="30"/>
      <c r="J68" s="30"/>
      <c r="K68" s="30"/>
      <c r="L68" s="30"/>
      <c r="M68" s="30"/>
      <c r="N68" s="30"/>
      <c r="O68" s="30"/>
      <c r="P68" s="30"/>
      <c r="Q68" s="30">
        <v>1.6209999999999999E-2</v>
      </c>
      <c r="R68" s="30">
        <v>324.27999999999997</v>
      </c>
      <c r="S68" s="3"/>
      <c r="T68" s="3"/>
      <c r="U68" s="30"/>
      <c r="V68" s="30"/>
      <c r="W68" s="30"/>
      <c r="X68" s="30"/>
      <c r="Y68" s="30"/>
      <c r="Z68" s="30"/>
      <c r="AA68" s="30">
        <v>0.01</v>
      </c>
      <c r="AB68" s="30">
        <f t="shared" si="54"/>
        <v>200</v>
      </c>
      <c r="AC68" s="30"/>
      <c r="AD68" s="30"/>
      <c r="AE68" s="30"/>
      <c r="AF68" s="30"/>
      <c r="AG68" s="30">
        <v>1.4E-2</v>
      </c>
      <c r="AH68" s="30">
        <f t="shared" si="53"/>
        <v>280</v>
      </c>
      <c r="AI68" s="30"/>
      <c r="AJ68" s="30"/>
      <c r="AK68" s="3"/>
      <c r="AL68" s="3"/>
      <c r="AM68" s="6"/>
      <c r="AN68" s="6"/>
    </row>
    <row r="69" spans="1:40">
      <c r="A69" s="5" t="s">
        <v>98</v>
      </c>
      <c r="B69" s="45" t="s">
        <v>476</v>
      </c>
      <c r="C69" s="3">
        <v>600</v>
      </c>
      <c r="D69" s="3" t="s">
        <v>11</v>
      </c>
      <c r="E69" s="30">
        <v>0.30030000000000001</v>
      </c>
      <c r="F69" s="30">
        <f t="shared" ref="F69" si="55">E69*C69</f>
        <v>180.18</v>
      </c>
      <c r="G69" s="30">
        <v>0.2</v>
      </c>
      <c r="H69" s="30">
        <f t="shared" ref="H69" si="56">G69*C69</f>
        <v>120</v>
      </c>
      <c r="I69" s="30"/>
      <c r="J69" s="30"/>
      <c r="K69" s="30"/>
      <c r="L69" s="30"/>
      <c r="M69" s="30"/>
      <c r="N69" s="30"/>
      <c r="O69" s="30"/>
      <c r="P69" s="30"/>
      <c r="Q69" s="30">
        <v>0.36904999999999999</v>
      </c>
      <c r="R69" s="30">
        <f>Q69*C69</f>
        <v>221.43</v>
      </c>
      <c r="S69" s="3"/>
      <c r="T69" s="3"/>
      <c r="U69" s="30"/>
      <c r="V69" s="30"/>
      <c r="W69" s="30"/>
      <c r="X69" s="30"/>
      <c r="Y69" s="30"/>
      <c r="Z69" s="30"/>
      <c r="AA69" s="30">
        <v>0.39</v>
      </c>
      <c r="AB69" s="30">
        <f t="shared" si="54"/>
        <v>234</v>
      </c>
      <c r="AC69" s="30">
        <v>0.30249999999999999</v>
      </c>
      <c r="AD69" s="30">
        <f t="shared" si="52"/>
        <v>181.5</v>
      </c>
      <c r="AE69" s="30"/>
      <c r="AF69" s="30"/>
      <c r="AG69" s="30">
        <v>0.77</v>
      </c>
      <c r="AH69" s="30">
        <f t="shared" si="53"/>
        <v>462</v>
      </c>
      <c r="AI69" s="30"/>
      <c r="AJ69" s="30"/>
      <c r="AK69" s="3"/>
      <c r="AL69" s="3"/>
      <c r="AM69" s="6"/>
      <c r="AN69" s="6"/>
    </row>
    <row r="70" spans="1:40" ht="33.75">
      <c r="A70" s="5" t="s">
        <v>99</v>
      </c>
      <c r="B70" s="45" t="s">
        <v>343</v>
      </c>
      <c r="C70" s="3">
        <v>600</v>
      </c>
      <c r="D70" s="3" t="s">
        <v>11</v>
      </c>
      <c r="E70" s="30"/>
      <c r="F70" s="30"/>
      <c r="G70" s="30"/>
      <c r="H70" s="30"/>
      <c r="I70" s="30"/>
      <c r="J70" s="30"/>
      <c r="K70" s="30">
        <v>0.86099999999999999</v>
      </c>
      <c r="L70" s="30">
        <f t="shared" ref="L70" si="57">K70*C70</f>
        <v>516.6</v>
      </c>
      <c r="M70" s="30"/>
      <c r="N70" s="30"/>
      <c r="O70" s="30"/>
      <c r="P70" s="30"/>
      <c r="Q70" s="30"/>
      <c r="R70" s="30"/>
      <c r="S70" s="3"/>
      <c r="T70" s="3"/>
      <c r="U70" s="30"/>
      <c r="V70" s="30"/>
      <c r="W70" s="30"/>
      <c r="X70" s="30"/>
      <c r="Y70" s="30"/>
      <c r="Z70" s="30"/>
      <c r="AA70" s="30"/>
      <c r="AB70" s="30"/>
      <c r="AC70" s="30"/>
      <c r="AD70" s="30"/>
      <c r="AE70" s="30"/>
      <c r="AF70" s="30"/>
      <c r="AG70" s="30"/>
      <c r="AH70" s="30"/>
      <c r="AI70" s="30"/>
      <c r="AJ70" s="30"/>
      <c r="AK70" s="3"/>
      <c r="AL70" s="3"/>
      <c r="AM70" s="6"/>
      <c r="AN70" s="6"/>
    </row>
    <row r="71" spans="1:40" ht="24.75" customHeight="1">
      <c r="A71" s="5" t="s">
        <v>100</v>
      </c>
      <c r="B71" s="45" t="s">
        <v>344</v>
      </c>
      <c r="C71" s="3">
        <v>50000</v>
      </c>
      <c r="D71" s="3" t="s">
        <v>11</v>
      </c>
      <c r="E71" s="30"/>
      <c r="F71" s="30"/>
      <c r="G71" s="30">
        <v>7.0000000000000007E-2</v>
      </c>
      <c r="H71" s="30">
        <f t="shared" ref="H71:H74" si="58">G71*C71</f>
        <v>3500.0000000000005</v>
      </c>
      <c r="I71" s="30">
        <v>5.7799999999999997E-2</v>
      </c>
      <c r="J71" s="30">
        <f>I71*C71</f>
        <v>2890</v>
      </c>
      <c r="K71" s="30"/>
      <c r="L71" s="30"/>
      <c r="M71" s="30"/>
      <c r="N71" s="30"/>
      <c r="O71" s="30"/>
      <c r="P71" s="30"/>
      <c r="Q71" s="30"/>
      <c r="R71" s="30"/>
      <c r="S71" s="3"/>
      <c r="T71" s="3"/>
      <c r="U71" s="30">
        <v>0.20499999999999999</v>
      </c>
      <c r="V71" s="30">
        <f t="shared" ref="V71" si="59">U71*C71</f>
        <v>10250</v>
      </c>
      <c r="W71" s="30">
        <v>0.08</v>
      </c>
      <c r="X71" s="30">
        <f t="shared" ref="X71:X72" si="60">W71*C71</f>
        <v>4000</v>
      </c>
      <c r="Y71" s="30">
        <v>5.67E-2</v>
      </c>
      <c r="Z71" s="30">
        <f t="shared" ref="Z71:Z72" si="61">Y71*C71</f>
        <v>2835</v>
      </c>
      <c r="AA71" s="30">
        <v>0.06</v>
      </c>
      <c r="AB71" s="30">
        <f t="shared" ref="AB71" si="62">AA71*C71</f>
        <v>3000</v>
      </c>
      <c r="AC71" s="30">
        <v>6.9000000000000006E-2</v>
      </c>
      <c r="AD71" s="30">
        <v>3448.5</v>
      </c>
      <c r="AE71" s="30">
        <v>9.3170000000000003E-2</v>
      </c>
      <c r="AF71" s="30">
        <v>4658.5</v>
      </c>
      <c r="AG71" s="30">
        <v>7.8E-2</v>
      </c>
      <c r="AH71" s="30">
        <f t="shared" si="53"/>
        <v>3900</v>
      </c>
      <c r="AI71" s="30"/>
      <c r="AJ71" s="30"/>
      <c r="AK71" s="3"/>
      <c r="AL71" s="3"/>
      <c r="AM71" s="6">
        <v>7.0000000000000007E-2</v>
      </c>
      <c r="AN71" s="6">
        <v>3465</v>
      </c>
    </row>
    <row r="72" spans="1:40" ht="22.5">
      <c r="A72" s="5" t="s">
        <v>101</v>
      </c>
      <c r="B72" s="45" t="s">
        <v>345</v>
      </c>
      <c r="C72" s="3">
        <v>4000</v>
      </c>
      <c r="D72" s="3" t="s">
        <v>11</v>
      </c>
      <c r="E72" s="30"/>
      <c r="F72" s="30"/>
      <c r="G72" s="30">
        <v>0.09</v>
      </c>
      <c r="H72" s="30">
        <f t="shared" si="58"/>
        <v>360</v>
      </c>
      <c r="I72" s="30">
        <v>5.7799999999999997E-2</v>
      </c>
      <c r="J72" s="30">
        <f t="shared" ref="J72:J73" si="63">I72*C72</f>
        <v>231.2</v>
      </c>
      <c r="K72" s="30"/>
      <c r="L72" s="30"/>
      <c r="M72" s="30"/>
      <c r="N72" s="30"/>
      <c r="O72" s="30"/>
      <c r="P72" s="30"/>
      <c r="Q72" s="30"/>
      <c r="R72" s="30"/>
      <c r="S72" s="3"/>
      <c r="T72" s="3"/>
      <c r="U72" s="30"/>
      <c r="V72" s="30"/>
      <c r="W72" s="30">
        <v>0.08</v>
      </c>
      <c r="X72" s="30">
        <f t="shared" si="60"/>
        <v>320</v>
      </c>
      <c r="Y72" s="30">
        <v>7.3499999999999996E-2</v>
      </c>
      <c r="Z72" s="30">
        <f t="shared" si="61"/>
        <v>294</v>
      </c>
      <c r="AA72" s="30"/>
      <c r="AB72" s="30"/>
      <c r="AC72" s="30">
        <v>9.8000000000000004E-2</v>
      </c>
      <c r="AD72" s="30">
        <v>392.04</v>
      </c>
      <c r="AE72" s="30">
        <v>0.10163999999999999</v>
      </c>
      <c r="AF72" s="30">
        <v>406.56</v>
      </c>
      <c r="AG72" s="30">
        <v>0.15</v>
      </c>
      <c r="AH72" s="30">
        <f t="shared" si="53"/>
        <v>600</v>
      </c>
      <c r="AI72" s="30"/>
      <c r="AJ72" s="30"/>
      <c r="AK72" s="3"/>
      <c r="AL72" s="3"/>
      <c r="AM72" s="6">
        <v>0.09</v>
      </c>
      <c r="AN72" s="6">
        <v>344.4</v>
      </c>
    </row>
    <row r="73" spans="1:40" ht="22.5">
      <c r="A73" s="5" t="s">
        <v>102</v>
      </c>
      <c r="B73" s="45" t="s">
        <v>346</v>
      </c>
      <c r="C73" s="3">
        <v>2000</v>
      </c>
      <c r="D73" s="3" t="s">
        <v>11</v>
      </c>
      <c r="E73" s="30"/>
      <c r="F73" s="30"/>
      <c r="G73" s="30">
        <v>0.09</v>
      </c>
      <c r="H73" s="30">
        <f t="shared" si="58"/>
        <v>180</v>
      </c>
      <c r="I73" s="30">
        <v>5.7799999999999997E-2</v>
      </c>
      <c r="J73" s="30">
        <f t="shared" si="63"/>
        <v>115.6</v>
      </c>
      <c r="K73" s="30"/>
      <c r="L73" s="30"/>
      <c r="M73" s="30"/>
      <c r="N73" s="30"/>
      <c r="O73" s="30"/>
      <c r="P73" s="30"/>
      <c r="Q73" s="30"/>
      <c r="R73" s="30"/>
      <c r="S73" s="3"/>
      <c r="T73" s="3"/>
      <c r="U73" s="30"/>
      <c r="V73" s="30"/>
      <c r="W73" s="30"/>
      <c r="X73" s="30"/>
      <c r="Y73" s="30"/>
      <c r="Z73" s="30"/>
      <c r="AA73" s="30"/>
      <c r="AB73" s="30"/>
      <c r="AC73" s="30"/>
      <c r="AD73" s="30"/>
      <c r="AE73" s="30"/>
      <c r="AF73" s="30"/>
      <c r="AG73" s="30">
        <v>0.22</v>
      </c>
      <c r="AH73" s="30">
        <f t="shared" si="53"/>
        <v>440</v>
      </c>
      <c r="AI73" s="30"/>
      <c r="AJ73" s="30"/>
      <c r="AK73" s="3"/>
      <c r="AL73" s="3"/>
      <c r="AM73" s="6">
        <v>0.09</v>
      </c>
      <c r="AN73" s="6">
        <v>172.2</v>
      </c>
    </row>
    <row r="74" spans="1:40">
      <c r="A74" s="5" t="s">
        <v>104</v>
      </c>
      <c r="B74" s="45" t="s">
        <v>103</v>
      </c>
      <c r="C74" s="3">
        <v>100</v>
      </c>
      <c r="D74" s="3" t="s">
        <v>11</v>
      </c>
      <c r="E74" s="30"/>
      <c r="F74" s="30"/>
      <c r="G74" s="30">
        <v>0.93</v>
      </c>
      <c r="H74" s="30">
        <f t="shared" si="58"/>
        <v>93</v>
      </c>
      <c r="I74" s="30"/>
      <c r="J74" s="30"/>
      <c r="K74" s="30"/>
      <c r="L74" s="30"/>
      <c r="M74" s="30"/>
      <c r="N74" s="30"/>
      <c r="O74" s="30"/>
      <c r="P74" s="30"/>
      <c r="Q74" s="30"/>
      <c r="R74" s="30"/>
      <c r="S74" s="3"/>
      <c r="T74" s="3"/>
      <c r="U74" s="30">
        <v>1.022</v>
      </c>
      <c r="V74" s="30">
        <f t="shared" ref="V74" si="64">U74*C74</f>
        <v>102.2</v>
      </c>
      <c r="W74" s="30"/>
      <c r="X74" s="30"/>
      <c r="Y74" s="30"/>
      <c r="Z74" s="30"/>
      <c r="AA74" s="30">
        <v>1.21</v>
      </c>
      <c r="AB74" s="30">
        <f t="shared" ref="AB74" si="65">AA74*C74</f>
        <v>121</v>
      </c>
      <c r="AC74" s="30">
        <v>0.98009999999999997</v>
      </c>
      <c r="AD74" s="30">
        <f t="shared" si="52"/>
        <v>98.009999999999991</v>
      </c>
      <c r="AE74" s="30">
        <v>1.34</v>
      </c>
      <c r="AF74" s="30">
        <v>133.58000000000001</v>
      </c>
      <c r="AG74" s="30">
        <v>1.7</v>
      </c>
      <c r="AH74" s="30">
        <f t="shared" si="53"/>
        <v>170</v>
      </c>
      <c r="AI74" s="30"/>
      <c r="AJ74" s="30"/>
      <c r="AK74" s="3"/>
      <c r="AL74" s="3"/>
      <c r="AM74" s="6"/>
      <c r="AN74" s="6"/>
    </row>
    <row r="75" spans="1:40" ht="33.75">
      <c r="A75" s="5" t="s">
        <v>106</v>
      </c>
      <c r="B75" s="48" t="s">
        <v>105</v>
      </c>
      <c r="C75" s="8">
        <v>2</v>
      </c>
      <c r="D75" s="8" t="s">
        <v>11</v>
      </c>
      <c r="E75" s="32">
        <v>100.8</v>
      </c>
      <c r="F75" s="30">
        <f t="shared" ref="F75" si="66">E75*C75</f>
        <v>201.6</v>
      </c>
      <c r="G75" s="32"/>
      <c r="H75" s="32"/>
      <c r="I75" s="32"/>
      <c r="J75" s="32"/>
      <c r="K75" s="32"/>
      <c r="L75" s="32"/>
      <c r="M75" s="32">
        <v>139</v>
      </c>
      <c r="N75" s="30">
        <f t="shared" ref="N75" si="67">M75*C75</f>
        <v>278</v>
      </c>
      <c r="O75" s="32"/>
      <c r="P75" s="32"/>
      <c r="Q75" s="32"/>
      <c r="R75" s="32"/>
      <c r="S75" s="8"/>
      <c r="T75" s="8"/>
      <c r="U75" s="32"/>
      <c r="V75" s="32"/>
      <c r="W75" s="32"/>
      <c r="X75" s="32"/>
      <c r="Y75" s="32"/>
      <c r="Z75" s="32"/>
      <c r="AA75" s="32"/>
      <c r="AB75" s="32"/>
      <c r="AC75" s="32">
        <v>151.25</v>
      </c>
      <c r="AD75" s="30">
        <f t="shared" si="52"/>
        <v>302.5</v>
      </c>
      <c r="AE75" s="32"/>
      <c r="AF75" s="32"/>
      <c r="AG75" s="32"/>
      <c r="AH75" s="32"/>
      <c r="AI75" s="32"/>
      <c r="AJ75" s="32"/>
      <c r="AK75" s="8"/>
      <c r="AL75" s="8"/>
      <c r="AM75" s="6"/>
      <c r="AN75" s="6"/>
    </row>
    <row r="76" spans="1:40">
      <c r="A76" s="5" t="s">
        <v>107</v>
      </c>
      <c r="B76" s="48" t="s">
        <v>347</v>
      </c>
      <c r="C76" s="8">
        <v>12000</v>
      </c>
      <c r="D76" s="8" t="s">
        <v>11</v>
      </c>
      <c r="E76" s="32"/>
      <c r="F76" s="32"/>
      <c r="G76" s="32"/>
      <c r="H76" s="32"/>
      <c r="I76" s="32"/>
      <c r="J76" s="32"/>
      <c r="K76" s="32">
        <v>1.0500000000000001E-2</v>
      </c>
      <c r="L76" s="30">
        <f t="shared" ref="L76:L78" si="68">K76*C76</f>
        <v>126.00000000000001</v>
      </c>
      <c r="M76" s="32"/>
      <c r="N76" s="32"/>
      <c r="O76" s="32"/>
      <c r="P76" s="32"/>
      <c r="Q76" s="32"/>
      <c r="R76" s="32"/>
      <c r="S76" s="8"/>
      <c r="T76" s="8"/>
      <c r="U76" s="32"/>
      <c r="V76" s="32"/>
      <c r="W76" s="32"/>
      <c r="X76" s="32"/>
      <c r="Y76" s="32"/>
      <c r="Z76" s="32"/>
      <c r="AA76" s="32"/>
      <c r="AB76" s="32"/>
      <c r="AC76" s="32"/>
      <c r="AD76" s="32"/>
      <c r="AE76" s="32"/>
      <c r="AF76" s="32"/>
      <c r="AG76" s="32"/>
      <c r="AH76" s="32"/>
      <c r="AI76" s="32"/>
      <c r="AJ76" s="32"/>
      <c r="AK76" s="8"/>
      <c r="AL76" s="8"/>
      <c r="AM76" s="6"/>
      <c r="AN76" s="6"/>
    </row>
    <row r="77" spans="1:40" ht="22.5">
      <c r="A77" s="5" t="s">
        <v>108</v>
      </c>
      <c r="B77" s="45" t="s">
        <v>358</v>
      </c>
      <c r="C77" s="3">
        <v>24000</v>
      </c>
      <c r="D77" s="8" t="s">
        <v>11</v>
      </c>
      <c r="E77" s="32"/>
      <c r="F77" s="32"/>
      <c r="G77" s="32">
        <v>0.02</v>
      </c>
      <c r="H77" s="30">
        <f t="shared" ref="H77:H78" si="69">G77*C77</f>
        <v>480</v>
      </c>
      <c r="I77" s="32">
        <v>1.7999999999999999E-2</v>
      </c>
      <c r="J77" s="30">
        <f t="shared" ref="J77:J78" si="70">I77*C77</f>
        <v>431.99999999999994</v>
      </c>
      <c r="K77" s="32">
        <v>5.2499999999999998E-2</v>
      </c>
      <c r="L77" s="30">
        <f t="shared" si="68"/>
        <v>1260</v>
      </c>
      <c r="M77" s="32">
        <v>0.03</v>
      </c>
      <c r="N77" s="30">
        <f t="shared" ref="N77:N78" si="71">M77*C77</f>
        <v>720</v>
      </c>
      <c r="O77" s="32"/>
      <c r="P77" s="32"/>
      <c r="Q77" s="32"/>
      <c r="R77" s="32"/>
      <c r="S77" s="8"/>
      <c r="T77" s="8"/>
      <c r="U77" s="32"/>
      <c r="V77" s="32"/>
      <c r="W77" s="32">
        <v>0.02</v>
      </c>
      <c r="X77" s="30">
        <f t="shared" ref="X77:X78" si="72">W77*C77</f>
        <v>480</v>
      </c>
      <c r="Y77" s="32"/>
      <c r="Z77" s="32"/>
      <c r="AA77" s="32">
        <v>0.02</v>
      </c>
      <c r="AB77" s="30">
        <f t="shared" ref="AB77:AB78" si="73">AA77*C77</f>
        <v>480</v>
      </c>
      <c r="AC77" s="32">
        <v>2.5409999999999999E-2</v>
      </c>
      <c r="AD77" s="30">
        <f t="shared" si="52"/>
        <v>609.83999999999992</v>
      </c>
      <c r="AE77" s="32">
        <v>2.6383E-2</v>
      </c>
      <c r="AF77" s="32">
        <v>633.17999999999995</v>
      </c>
      <c r="AG77" s="32">
        <v>0.04</v>
      </c>
      <c r="AH77" s="30">
        <f t="shared" ref="AH77:AH78" si="74">AG77*C77</f>
        <v>960</v>
      </c>
      <c r="AI77" s="32"/>
      <c r="AJ77" s="32"/>
      <c r="AK77" s="8"/>
      <c r="AL77" s="8"/>
      <c r="AM77" s="6">
        <v>0.02</v>
      </c>
      <c r="AN77" s="6">
        <v>554.4</v>
      </c>
    </row>
    <row r="78" spans="1:40" ht="22.5">
      <c r="A78" s="5" t="s">
        <v>109</v>
      </c>
      <c r="B78" s="45" t="s">
        <v>359</v>
      </c>
      <c r="C78" s="3">
        <v>12000</v>
      </c>
      <c r="D78" s="8" t="s">
        <v>11</v>
      </c>
      <c r="E78" s="32"/>
      <c r="F78" s="32"/>
      <c r="G78" s="32">
        <v>0.02</v>
      </c>
      <c r="H78" s="30">
        <f t="shared" si="69"/>
        <v>240</v>
      </c>
      <c r="I78" s="32">
        <v>1.7999999999999999E-2</v>
      </c>
      <c r="J78" s="30">
        <f t="shared" si="70"/>
        <v>215.99999999999997</v>
      </c>
      <c r="K78" s="32">
        <v>5.2499999999999998E-2</v>
      </c>
      <c r="L78" s="30">
        <f t="shared" si="68"/>
        <v>630</v>
      </c>
      <c r="M78" s="32">
        <v>0.03</v>
      </c>
      <c r="N78" s="30">
        <f t="shared" si="71"/>
        <v>360</v>
      </c>
      <c r="O78" s="32"/>
      <c r="P78" s="32"/>
      <c r="Q78" s="32"/>
      <c r="R78" s="32"/>
      <c r="S78" s="8"/>
      <c r="T78" s="8"/>
      <c r="U78" s="32"/>
      <c r="V78" s="32"/>
      <c r="W78" s="32">
        <v>0.02</v>
      </c>
      <c r="X78" s="30">
        <f t="shared" si="72"/>
        <v>240</v>
      </c>
      <c r="Y78" s="32"/>
      <c r="Z78" s="32"/>
      <c r="AA78" s="32">
        <v>0.02</v>
      </c>
      <c r="AB78" s="30">
        <f t="shared" si="73"/>
        <v>240</v>
      </c>
      <c r="AC78" s="32">
        <v>2.5409999999999999E-2</v>
      </c>
      <c r="AD78" s="30">
        <f t="shared" si="52"/>
        <v>304.91999999999996</v>
      </c>
      <c r="AE78" s="32">
        <v>2.6383E-2</v>
      </c>
      <c r="AF78" s="32">
        <v>316.58999999999997</v>
      </c>
      <c r="AG78" s="32">
        <v>0.04</v>
      </c>
      <c r="AH78" s="30">
        <f t="shared" si="74"/>
        <v>480</v>
      </c>
      <c r="AI78" s="32"/>
      <c r="AJ78" s="32"/>
      <c r="AK78" s="8"/>
      <c r="AL78" s="8"/>
      <c r="AM78" s="6">
        <v>0.02</v>
      </c>
      <c r="AN78" s="6">
        <v>277.2</v>
      </c>
    </row>
    <row r="79" spans="1:40" ht="22.5">
      <c r="A79" s="5" t="s">
        <v>110</v>
      </c>
      <c r="B79" s="45" t="s">
        <v>288</v>
      </c>
      <c r="C79" s="3">
        <v>60</v>
      </c>
      <c r="D79" s="3" t="s">
        <v>11</v>
      </c>
      <c r="E79" s="30"/>
      <c r="F79" s="30"/>
      <c r="G79" s="30"/>
      <c r="H79" s="30"/>
      <c r="I79" s="30"/>
      <c r="J79" s="30"/>
      <c r="K79" s="30"/>
      <c r="L79" s="30"/>
      <c r="M79" s="30"/>
      <c r="N79" s="30"/>
      <c r="O79" s="30"/>
      <c r="P79" s="30"/>
      <c r="Q79" s="30"/>
      <c r="R79" s="30"/>
      <c r="S79" s="3"/>
      <c r="T79" s="3"/>
      <c r="U79" s="30"/>
      <c r="V79" s="30"/>
      <c r="W79" s="30"/>
      <c r="X79" s="30"/>
      <c r="Y79" s="30"/>
      <c r="Z79" s="30"/>
      <c r="AA79" s="30"/>
      <c r="AB79" s="30"/>
      <c r="AC79" s="30"/>
      <c r="AD79" s="30"/>
      <c r="AE79" s="30"/>
      <c r="AF79" s="30"/>
      <c r="AG79" s="30"/>
      <c r="AH79" s="30"/>
      <c r="AI79" s="30"/>
      <c r="AJ79" s="30"/>
      <c r="AK79" s="3"/>
      <c r="AL79" s="3"/>
      <c r="AM79" s="6"/>
      <c r="AN79" s="6"/>
    </row>
    <row r="80" spans="1:40">
      <c r="A80" s="5" t="s">
        <v>284</v>
      </c>
      <c r="B80" s="45" t="s">
        <v>335</v>
      </c>
      <c r="C80" s="3">
        <v>100</v>
      </c>
      <c r="D80" s="3" t="s">
        <v>11</v>
      </c>
      <c r="E80" s="30">
        <v>1.47E-2</v>
      </c>
      <c r="F80" s="30">
        <f t="shared" ref="F80" si="75">E80*C80</f>
        <v>1.47</v>
      </c>
      <c r="G80" s="30"/>
      <c r="H80" s="30"/>
      <c r="I80" s="30"/>
      <c r="J80" s="30"/>
      <c r="K80" s="30"/>
      <c r="L80" s="30"/>
      <c r="M80" s="30"/>
      <c r="N80" s="30"/>
      <c r="O80" s="30"/>
      <c r="P80" s="30"/>
      <c r="Q80" s="30"/>
      <c r="R80" s="30"/>
      <c r="S80" s="3"/>
      <c r="T80" s="3"/>
      <c r="U80" s="30"/>
      <c r="V80" s="30"/>
      <c r="W80" s="30"/>
      <c r="X80" s="30"/>
      <c r="Y80" s="30"/>
      <c r="Z80" s="30"/>
      <c r="AA80" s="30"/>
      <c r="AB80" s="30"/>
      <c r="AC80" s="30"/>
      <c r="AD80" s="30"/>
      <c r="AE80" s="30"/>
      <c r="AF80" s="30"/>
      <c r="AG80" s="30"/>
      <c r="AH80" s="30"/>
      <c r="AI80" s="30"/>
      <c r="AJ80" s="30"/>
      <c r="AK80" s="3"/>
      <c r="AL80" s="3"/>
      <c r="AM80" s="6"/>
      <c r="AN80" s="6"/>
    </row>
    <row r="81" spans="1:40" ht="33.75">
      <c r="A81" s="5" t="s">
        <v>112</v>
      </c>
      <c r="B81" s="45" t="s">
        <v>477</v>
      </c>
      <c r="C81" s="3"/>
      <c r="D81" s="3"/>
      <c r="E81" s="30"/>
      <c r="F81" s="30"/>
      <c r="G81" s="30"/>
      <c r="H81" s="30"/>
      <c r="I81" s="30"/>
      <c r="J81" s="30"/>
      <c r="K81" s="30"/>
      <c r="L81" s="30"/>
      <c r="M81" s="30"/>
      <c r="N81" s="30"/>
      <c r="O81" s="30"/>
      <c r="P81" s="30"/>
      <c r="Q81" s="30"/>
      <c r="R81" s="30"/>
      <c r="S81" s="3"/>
      <c r="T81" s="3"/>
      <c r="U81" s="30"/>
      <c r="V81" s="30"/>
      <c r="W81" s="30"/>
      <c r="X81" s="30"/>
      <c r="Y81" s="30"/>
      <c r="Z81" s="30"/>
      <c r="AA81" s="30"/>
      <c r="AB81" s="30"/>
      <c r="AC81" s="30"/>
      <c r="AD81" s="30"/>
      <c r="AE81" s="30"/>
      <c r="AF81" s="30"/>
      <c r="AG81" s="30"/>
      <c r="AH81" s="30"/>
      <c r="AI81" s="30"/>
      <c r="AJ81" s="30"/>
      <c r="AK81" s="3"/>
      <c r="AL81" s="3"/>
      <c r="AM81" s="6"/>
      <c r="AN81" s="6"/>
    </row>
    <row r="82" spans="1:40" ht="22.5">
      <c r="A82" s="5" t="s">
        <v>289</v>
      </c>
      <c r="B82" s="45" t="s">
        <v>290</v>
      </c>
      <c r="C82" s="3">
        <v>5000</v>
      </c>
      <c r="D82" s="3" t="s">
        <v>11</v>
      </c>
      <c r="E82" s="30"/>
      <c r="F82" s="30"/>
      <c r="G82" s="30">
        <v>0.2</v>
      </c>
      <c r="H82" s="30">
        <f t="shared" ref="H82:H85" si="76">G82*C82</f>
        <v>1000</v>
      </c>
      <c r="I82" s="30"/>
      <c r="J82" s="30"/>
      <c r="K82" s="30">
        <v>0.39900000000000002</v>
      </c>
      <c r="L82" s="30">
        <f t="shared" ref="L82:L89" si="77">K82*C82</f>
        <v>1995</v>
      </c>
      <c r="M82" s="30"/>
      <c r="N82" s="30"/>
      <c r="O82" s="30"/>
      <c r="P82" s="30"/>
      <c r="Q82" s="30"/>
      <c r="R82" s="30"/>
      <c r="S82" s="3"/>
      <c r="T82" s="3"/>
      <c r="U82" s="30"/>
      <c r="V82" s="30"/>
      <c r="W82" s="30"/>
      <c r="X82" s="30"/>
      <c r="Y82" s="30"/>
      <c r="Z82" s="30"/>
      <c r="AA82" s="30"/>
      <c r="AB82" s="30"/>
      <c r="AC82" s="30"/>
      <c r="AD82" s="30"/>
      <c r="AE82" s="30"/>
      <c r="AF82" s="30"/>
      <c r="AG82" s="30"/>
      <c r="AH82" s="30"/>
      <c r="AI82" s="30"/>
      <c r="AJ82" s="30"/>
      <c r="AK82" s="3"/>
      <c r="AL82" s="3"/>
      <c r="AM82" s="6"/>
      <c r="AN82" s="6"/>
    </row>
    <row r="83" spans="1:40" ht="45">
      <c r="A83" s="5" t="s">
        <v>291</v>
      </c>
      <c r="B83" s="45" t="s">
        <v>478</v>
      </c>
      <c r="C83" s="3">
        <v>2500</v>
      </c>
      <c r="D83" s="3" t="s">
        <v>11</v>
      </c>
      <c r="E83" s="30"/>
      <c r="F83" s="30"/>
      <c r="G83" s="30">
        <v>0.4</v>
      </c>
      <c r="H83" s="30">
        <f t="shared" si="76"/>
        <v>1000</v>
      </c>
      <c r="I83" s="30"/>
      <c r="J83" s="30"/>
      <c r="K83" s="30">
        <v>0.79800000000000004</v>
      </c>
      <c r="L83" s="30">
        <f t="shared" si="77"/>
        <v>1995</v>
      </c>
      <c r="M83" s="30"/>
      <c r="N83" s="30"/>
      <c r="O83" s="30"/>
      <c r="P83" s="30"/>
      <c r="Q83" s="30"/>
      <c r="R83" s="30"/>
      <c r="S83" s="3"/>
      <c r="T83" s="3"/>
      <c r="U83" s="30"/>
      <c r="V83" s="30"/>
      <c r="W83" s="30"/>
      <c r="X83" s="30"/>
      <c r="Y83" s="30"/>
      <c r="Z83" s="30"/>
      <c r="AA83" s="30"/>
      <c r="AB83" s="30"/>
      <c r="AC83" s="30"/>
      <c r="AD83" s="30"/>
      <c r="AE83" s="30"/>
      <c r="AF83" s="30"/>
      <c r="AG83" s="30"/>
      <c r="AH83" s="30"/>
      <c r="AI83" s="30"/>
      <c r="AJ83" s="30"/>
      <c r="AK83" s="3"/>
      <c r="AL83" s="3"/>
      <c r="AM83" s="6"/>
      <c r="AN83" s="6"/>
    </row>
    <row r="84" spans="1:40" ht="33.75">
      <c r="A84" s="5" t="s">
        <v>292</v>
      </c>
      <c r="B84" s="45" t="s">
        <v>479</v>
      </c>
      <c r="C84" s="3">
        <v>500</v>
      </c>
      <c r="D84" s="3" t="s">
        <v>11</v>
      </c>
      <c r="E84" s="30"/>
      <c r="F84" s="30"/>
      <c r="G84" s="30">
        <v>0.6</v>
      </c>
      <c r="H84" s="30">
        <f t="shared" si="76"/>
        <v>300</v>
      </c>
      <c r="I84" s="30"/>
      <c r="J84" s="30"/>
      <c r="K84" s="30">
        <v>0.69299999999999995</v>
      </c>
      <c r="L84" s="30">
        <f t="shared" si="77"/>
        <v>346.5</v>
      </c>
      <c r="M84" s="30"/>
      <c r="N84" s="30"/>
      <c r="O84" s="30"/>
      <c r="P84" s="30"/>
      <c r="Q84" s="30"/>
      <c r="R84" s="30"/>
      <c r="S84" s="3"/>
      <c r="T84" s="3"/>
      <c r="U84" s="30"/>
      <c r="V84" s="30"/>
      <c r="W84" s="30"/>
      <c r="X84" s="30"/>
      <c r="Y84" s="30"/>
      <c r="Z84" s="30"/>
      <c r="AA84" s="30"/>
      <c r="AB84" s="30"/>
      <c r="AC84" s="30"/>
      <c r="AD84" s="30"/>
      <c r="AE84" s="30"/>
      <c r="AF84" s="30"/>
      <c r="AG84" s="30"/>
      <c r="AH84" s="30"/>
      <c r="AI84" s="30"/>
      <c r="AJ84" s="30"/>
      <c r="AK84" s="3"/>
      <c r="AL84" s="3"/>
      <c r="AM84" s="6"/>
      <c r="AN84" s="6"/>
    </row>
    <row r="85" spans="1:40" ht="55.5">
      <c r="A85" s="5" t="s">
        <v>293</v>
      </c>
      <c r="B85" s="48" t="s">
        <v>480</v>
      </c>
      <c r="C85" s="3">
        <v>1000</v>
      </c>
      <c r="D85" s="3" t="s">
        <v>11</v>
      </c>
      <c r="E85" s="30"/>
      <c r="F85" s="30"/>
      <c r="G85" s="30">
        <v>0.95</v>
      </c>
      <c r="H85" s="30">
        <f t="shared" si="76"/>
        <v>950</v>
      </c>
      <c r="I85" s="30"/>
      <c r="J85" s="30"/>
      <c r="K85" s="30">
        <v>1.0920000000000001</v>
      </c>
      <c r="L85" s="30">
        <f t="shared" si="77"/>
        <v>1092</v>
      </c>
      <c r="M85" s="30"/>
      <c r="N85" s="30"/>
      <c r="O85" s="30"/>
      <c r="P85" s="30"/>
      <c r="Q85" s="30"/>
      <c r="R85" s="30"/>
      <c r="S85" s="3"/>
      <c r="T85" s="3"/>
      <c r="U85" s="30"/>
      <c r="V85" s="30"/>
      <c r="W85" s="30"/>
      <c r="X85" s="30"/>
      <c r="Y85" s="30"/>
      <c r="Z85" s="30"/>
      <c r="AA85" s="30"/>
      <c r="AB85" s="30"/>
      <c r="AC85" s="30"/>
      <c r="AD85" s="30"/>
      <c r="AE85" s="30"/>
      <c r="AF85" s="30"/>
      <c r="AG85" s="30"/>
      <c r="AH85" s="30"/>
      <c r="AI85" s="30"/>
      <c r="AJ85" s="30"/>
      <c r="AK85" s="3"/>
      <c r="AL85" s="3"/>
      <c r="AM85" s="6"/>
      <c r="AN85" s="6"/>
    </row>
    <row r="86" spans="1:40">
      <c r="A86" s="5"/>
      <c r="B86" s="46" t="s">
        <v>285</v>
      </c>
      <c r="C86" s="9"/>
      <c r="D86" s="9"/>
      <c r="E86" s="32"/>
      <c r="F86" s="32"/>
      <c r="G86" s="32"/>
      <c r="H86" s="42">
        <f>SUM(H82:H85)</f>
        <v>3250</v>
      </c>
      <c r="I86" s="32"/>
      <c r="J86" s="32"/>
      <c r="K86" s="32"/>
      <c r="L86" s="42">
        <f>SUM(L82:L85)</f>
        <v>5428.5</v>
      </c>
      <c r="M86" s="32"/>
      <c r="N86" s="32"/>
      <c r="O86" s="32"/>
      <c r="P86" s="32"/>
      <c r="Q86" s="32"/>
      <c r="R86" s="32"/>
      <c r="S86" s="9"/>
      <c r="T86" s="9"/>
      <c r="U86" s="32"/>
      <c r="V86" s="32"/>
      <c r="W86" s="32"/>
      <c r="X86" s="32"/>
      <c r="Y86" s="32"/>
      <c r="Z86" s="32"/>
      <c r="AA86" s="32"/>
      <c r="AB86" s="32"/>
      <c r="AC86" s="32"/>
      <c r="AD86" s="32"/>
      <c r="AE86" s="32"/>
      <c r="AF86" s="32"/>
      <c r="AG86" s="32"/>
      <c r="AH86" s="32"/>
      <c r="AI86" s="32"/>
      <c r="AJ86" s="32"/>
      <c r="AK86" s="9"/>
      <c r="AL86" s="9"/>
      <c r="AM86" s="6"/>
      <c r="AN86" s="6"/>
    </row>
    <row r="87" spans="1:40" ht="22.5">
      <c r="A87" s="5" t="s">
        <v>113</v>
      </c>
      <c r="B87" s="45" t="s">
        <v>111</v>
      </c>
      <c r="C87" s="3">
        <v>100</v>
      </c>
      <c r="D87" s="3" t="s">
        <v>11</v>
      </c>
      <c r="E87" s="30"/>
      <c r="F87" s="30"/>
      <c r="G87" s="30">
        <v>1.26</v>
      </c>
      <c r="H87" s="30">
        <f t="shared" ref="H87:H88" si="78">G87*C87</f>
        <v>126</v>
      </c>
      <c r="I87" s="30"/>
      <c r="J87" s="30"/>
      <c r="K87" s="30">
        <v>2.73</v>
      </c>
      <c r="L87" s="30">
        <f t="shared" si="77"/>
        <v>273</v>
      </c>
      <c r="M87" s="30"/>
      <c r="N87" s="30"/>
      <c r="O87" s="30"/>
      <c r="P87" s="30"/>
      <c r="Q87" s="30"/>
      <c r="R87" s="30"/>
      <c r="S87" s="3"/>
      <c r="T87" s="3"/>
      <c r="U87" s="30"/>
      <c r="V87" s="30"/>
      <c r="W87" s="30"/>
      <c r="X87" s="30"/>
      <c r="Y87" s="30"/>
      <c r="Z87" s="30"/>
      <c r="AA87" s="30"/>
      <c r="AB87" s="30"/>
      <c r="AC87" s="30">
        <v>0.84699999999999998</v>
      </c>
      <c r="AD87" s="30">
        <f t="shared" ref="AD87:AD88" si="79">AC87*C87</f>
        <v>84.7</v>
      </c>
      <c r="AE87" s="30"/>
      <c r="AF87" s="30"/>
      <c r="AG87" s="30"/>
      <c r="AH87" s="30"/>
      <c r="AI87" s="30"/>
      <c r="AJ87" s="30"/>
      <c r="AK87" s="3"/>
      <c r="AL87" s="3"/>
      <c r="AM87" s="6"/>
      <c r="AN87" s="6"/>
    </row>
    <row r="88" spans="1:40" ht="23.25" customHeight="1">
      <c r="A88" s="5" t="s">
        <v>114</v>
      </c>
      <c r="B88" s="45" t="s">
        <v>115</v>
      </c>
      <c r="C88" s="3">
        <v>12000</v>
      </c>
      <c r="D88" s="3" t="s">
        <v>11</v>
      </c>
      <c r="E88" s="30">
        <v>4.6199999999999998E-2</v>
      </c>
      <c r="F88" s="30">
        <f t="shared" ref="F88:F89" si="80">E88*C88</f>
        <v>554.4</v>
      </c>
      <c r="G88" s="30">
        <v>0.03</v>
      </c>
      <c r="H88" s="30">
        <f t="shared" si="78"/>
        <v>360</v>
      </c>
      <c r="I88" s="30"/>
      <c r="J88" s="30"/>
      <c r="K88" s="30">
        <v>0.105</v>
      </c>
      <c r="L88" s="30">
        <f t="shared" si="77"/>
        <v>1260</v>
      </c>
      <c r="M88" s="30">
        <v>0.05</v>
      </c>
      <c r="N88" s="30">
        <f t="shared" ref="N88" si="81">M88*C88</f>
        <v>600</v>
      </c>
      <c r="O88" s="30">
        <v>4.41E-2</v>
      </c>
      <c r="P88" s="30">
        <f t="shared" ref="P88" si="82">O88*C88</f>
        <v>529.20000000000005</v>
      </c>
      <c r="Q88" s="30"/>
      <c r="R88" s="30"/>
      <c r="S88" s="3"/>
      <c r="T88" s="3"/>
      <c r="U88" s="30"/>
      <c r="V88" s="30"/>
      <c r="W88" s="30">
        <v>0.03</v>
      </c>
      <c r="X88" s="30">
        <f t="shared" ref="X88" si="83">W88*C88</f>
        <v>360</v>
      </c>
      <c r="Y88" s="30"/>
      <c r="Z88" s="30"/>
      <c r="AA88" s="30">
        <v>0.04</v>
      </c>
      <c r="AB88" s="30">
        <f t="shared" ref="AB88:AB92" si="84">AA88*C88</f>
        <v>480</v>
      </c>
      <c r="AC88" s="30">
        <v>3.1460000000000002E-2</v>
      </c>
      <c r="AD88" s="30">
        <f t="shared" si="79"/>
        <v>377.52000000000004</v>
      </c>
      <c r="AE88" s="30">
        <v>5.2581999999999997E-2</v>
      </c>
      <c r="AF88" s="30">
        <v>630.98</v>
      </c>
      <c r="AG88" s="30">
        <v>0.13</v>
      </c>
      <c r="AH88" s="30">
        <f t="shared" ref="AH88:AH92" si="85">AG88*C88</f>
        <v>1560</v>
      </c>
      <c r="AI88" s="30"/>
      <c r="AJ88" s="30"/>
      <c r="AK88" s="3"/>
      <c r="AL88" s="3"/>
      <c r="AM88" s="6">
        <v>0.03</v>
      </c>
      <c r="AN88" s="6">
        <v>352.8</v>
      </c>
    </row>
    <row r="89" spans="1:40" ht="22.5">
      <c r="A89" s="5" t="s">
        <v>116</v>
      </c>
      <c r="B89" s="45" t="s">
        <v>117</v>
      </c>
      <c r="C89" s="3">
        <v>100</v>
      </c>
      <c r="D89" s="3" t="s">
        <v>11</v>
      </c>
      <c r="E89" s="30">
        <v>0.16800000000000001</v>
      </c>
      <c r="F89" s="30">
        <f t="shared" si="80"/>
        <v>16.8</v>
      </c>
      <c r="G89" s="30"/>
      <c r="H89" s="30"/>
      <c r="I89" s="30"/>
      <c r="J89" s="30"/>
      <c r="K89" s="30">
        <v>0.52500000000000002</v>
      </c>
      <c r="L89" s="30">
        <f t="shared" si="77"/>
        <v>52.5</v>
      </c>
      <c r="M89" s="30"/>
      <c r="N89" s="30"/>
      <c r="O89" s="30"/>
      <c r="P89" s="30"/>
      <c r="Q89" s="30"/>
      <c r="R89" s="30"/>
      <c r="S89" s="3"/>
      <c r="T89" s="3"/>
      <c r="U89" s="30"/>
      <c r="V89" s="30"/>
      <c r="W89" s="30"/>
      <c r="X89" s="30"/>
      <c r="Y89" s="30"/>
      <c r="Z89" s="30"/>
      <c r="AA89" s="30">
        <v>0.12</v>
      </c>
      <c r="AB89" s="30">
        <f t="shared" si="84"/>
        <v>12</v>
      </c>
      <c r="AC89" s="30"/>
      <c r="AD89" s="30"/>
      <c r="AE89" s="30"/>
      <c r="AF89" s="30"/>
      <c r="AG89" s="30">
        <v>0.3</v>
      </c>
      <c r="AH89" s="30">
        <f t="shared" si="85"/>
        <v>30</v>
      </c>
      <c r="AI89" s="30"/>
      <c r="AJ89" s="30"/>
      <c r="AK89" s="3"/>
      <c r="AL89" s="3"/>
      <c r="AM89" s="6"/>
      <c r="AN89" s="6"/>
    </row>
    <row r="90" spans="1:40" ht="22.5">
      <c r="A90" s="5" t="s">
        <v>118</v>
      </c>
      <c r="B90" s="48" t="s">
        <v>119</v>
      </c>
      <c r="C90" s="8">
        <v>50</v>
      </c>
      <c r="D90" s="3" t="s">
        <v>11</v>
      </c>
      <c r="E90" s="30"/>
      <c r="F90" s="30"/>
      <c r="G90" s="30"/>
      <c r="H90" s="30"/>
      <c r="I90" s="30"/>
      <c r="J90" s="30"/>
      <c r="K90" s="30"/>
      <c r="L90" s="30"/>
      <c r="M90" s="30"/>
      <c r="N90" s="30"/>
      <c r="O90" s="30"/>
      <c r="P90" s="30"/>
      <c r="Q90" s="30"/>
      <c r="R90" s="30"/>
      <c r="S90" s="3"/>
      <c r="T90" s="3"/>
      <c r="U90" s="30"/>
      <c r="V90" s="30"/>
      <c r="W90" s="30"/>
      <c r="X90" s="30"/>
      <c r="Y90" s="30"/>
      <c r="Z90" s="30"/>
      <c r="AA90" s="30">
        <v>2.66</v>
      </c>
      <c r="AB90" s="30">
        <f t="shared" si="84"/>
        <v>133</v>
      </c>
      <c r="AC90" s="30"/>
      <c r="AD90" s="30"/>
      <c r="AE90" s="30"/>
      <c r="AF90" s="30"/>
      <c r="AG90" s="30">
        <v>37</v>
      </c>
      <c r="AH90" s="30">
        <f t="shared" si="85"/>
        <v>1850</v>
      </c>
      <c r="AI90" s="30"/>
      <c r="AJ90" s="30"/>
      <c r="AK90" s="3"/>
      <c r="AL90" s="3"/>
      <c r="AM90" s="9"/>
      <c r="AN90" s="9"/>
    </row>
    <row r="91" spans="1:40" ht="22.5">
      <c r="A91" s="5" t="s">
        <v>120</v>
      </c>
      <c r="B91" s="48" t="s">
        <v>121</v>
      </c>
      <c r="C91" s="8">
        <v>30</v>
      </c>
      <c r="D91" s="3" t="s">
        <v>11</v>
      </c>
      <c r="E91" s="30"/>
      <c r="F91" s="30"/>
      <c r="G91" s="30"/>
      <c r="H91" s="30"/>
      <c r="I91" s="30"/>
      <c r="J91" s="30"/>
      <c r="K91" s="30"/>
      <c r="L91" s="30"/>
      <c r="M91" s="30"/>
      <c r="N91" s="30"/>
      <c r="O91" s="30"/>
      <c r="P91" s="30"/>
      <c r="Q91" s="30"/>
      <c r="R91" s="30"/>
      <c r="S91" s="3"/>
      <c r="T91" s="3"/>
      <c r="U91" s="30"/>
      <c r="V91" s="30"/>
      <c r="W91" s="30"/>
      <c r="X91" s="30"/>
      <c r="Y91" s="30"/>
      <c r="Z91" s="30"/>
      <c r="AA91" s="30">
        <v>5.38</v>
      </c>
      <c r="AB91" s="30">
        <f t="shared" si="84"/>
        <v>161.4</v>
      </c>
      <c r="AC91" s="30">
        <v>12.342000000000001</v>
      </c>
      <c r="AD91" s="30">
        <f t="shared" ref="AD91:AD92" si="86">AC91*C91</f>
        <v>370.26</v>
      </c>
      <c r="AE91" s="30"/>
      <c r="AF91" s="30"/>
      <c r="AG91" s="30">
        <v>14</v>
      </c>
      <c r="AH91" s="30">
        <f t="shared" si="85"/>
        <v>420</v>
      </c>
      <c r="AI91" s="30"/>
      <c r="AJ91" s="30"/>
      <c r="AK91" s="3"/>
      <c r="AL91" s="3"/>
      <c r="AM91" s="9">
        <v>4.83</v>
      </c>
      <c r="AN91" s="9">
        <v>144.9</v>
      </c>
    </row>
    <row r="92" spans="1:40" ht="22.5">
      <c r="A92" s="5" t="s">
        <v>122</v>
      </c>
      <c r="B92" s="48" t="s">
        <v>123</v>
      </c>
      <c r="C92" s="8">
        <v>10</v>
      </c>
      <c r="D92" s="8" t="s">
        <v>11</v>
      </c>
      <c r="E92" s="32"/>
      <c r="F92" s="32"/>
      <c r="G92" s="32"/>
      <c r="H92" s="32"/>
      <c r="I92" s="32"/>
      <c r="J92" s="32"/>
      <c r="K92" s="32"/>
      <c r="L92" s="32"/>
      <c r="M92" s="32"/>
      <c r="N92" s="32"/>
      <c r="O92" s="32"/>
      <c r="P92" s="32"/>
      <c r="Q92" s="32"/>
      <c r="R92" s="32"/>
      <c r="S92" s="8"/>
      <c r="T92" s="8"/>
      <c r="U92" s="32"/>
      <c r="V92" s="32"/>
      <c r="W92" s="32"/>
      <c r="X92" s="32"/>
      <c r="Y92" s="32"/>
      <c r="Z92" s="32"/>
      <c r="AA92" s="32">
        <v>5.26</v>
      </c>
      <c r="AB92" s="30">
        <f t="shared" si="84"/>
        <v>52.599999999999994</v>
      </c>
      <c r="AC92" s="32">
        <v>11.978999999999999</v>
      </c>
      <c r="AD92" s="30">
        <f t="shared" si="86"/>
        <v>119.78999999999999</v>
      </c>
      <c r="AE92" s="32"/>
      <c r="AF92" s="32"/>
      <c r="AG92" s="32">
        <v>14</v>
      </c>
      <c r="AH92" s="30">
        <f t="shared" si="85"/>
        <v>140</v>
      </c>
      <c r="AI92" s="32"/>
      <c r="AJ92" s="32"/>
      <c r="AK92" s="8"/>
      <c r="AL92" s="8"/>
      <c r="AM92" s="9">
        <v>4.83</v>
      </c>
      <c r="AN92" s="9">
        <v>48.3</v>
      </c>
    </row>
    <row r="93" spans="1:40" ht="22.5">
      <c r="A93" s="5" t="s">
        <v>124</v>
      </c>
      <c r="B93" s="48" t="s">
        <v>125</v>
      </c>
      <c r="C93" s="8">
        <v>10</v>
      </c>
      <c r="D93" s="8" t="s">
        <v>11</v>
      </c>
      <c r="E93" s="32"/>
      <c r="F93" s="32"/>
      <c r="G93" s="32"/>
      <c r="H93" s="32"/>
      <c r="I93" s="32"/>
      <c r="J93" s="32"/>
      <c r="K93" s="32"/>
      <c r="L93" s="32"/>
      <c r="M93" s="32"/>
      <c r="N93" s="32"/>
      <c r="O93" s="32"/>
      <c r="P93" s="32"/>
      <c r="Q93" s="32"/>
      <c r="R93" s="32"/>
      <c r="S93" s="8"/>
      <c r="T93" s="8"/>
      <c r="U93" s="32"/>
      <c r="V93" s="32"/>
      <c r="W93" s="32"/>
      <c r="X93" s="32"/>
      <c r="Y93" s="32"/>
      <c r="Z93" s="32"/>
      <c r="AA93" s="32"/>
      <c r="AB93" s="32"/>
      <c r="AC93" s="32"/>
      <c r="AD93" s="32"/>
      <c r="AE93" s="32"/>
      <c r="AF93" s="32"/>
      <c r="AG93" s="32"/>
      <c r="AH93" s="32"/>
      <c r="AI93" s="32"/>
      <c r="AJ93" s="32"/>
      <c r="AK93" s="8"/>
      <c r="AL93" s="8"/>
      <c r="AM93" s="9"/>
      <c r="AN93" s="9"/>
    </row>
    <row r="94" spans="1:40" ht="22.5">
      <c r="A94" s="5" t="s">
        <v>126</v>
      </c>
      <c r="B94" s="48" t="s">
        <v>127</v>
      </c>
      <c r="C94" s="8"/>
      <c r="D94" s="9"/>
      <c r="E94" s="32"/>
      <c r="F94" s="32"/>
      <c r="G94" s="32"/>
      <c r="H94" s="32"/>
      <c r="I94" s="32"/>
      <c r="J94" s="32"/>
      <c r="K94" s="32"/>
      <c r="L94" s="32"/>
      <c r="M94" s="32"/>
      <c r="N94" s="32"/>
      <c r="O94" s="32"/>
      <c r="P94" s="32"/>
      <c r="Q94" s="32"/>
      <c r="R94" s="32"/>
      <c r="S94" s="9"/>
      <c r="T94" s="9"/>
      <c r="U94" s="32"/>
      <c r="V94" s="32"/>
      <c r="W94" s="32"/>
      <c r="X94" s="32"/>
      <c r="Y94" s="32"/>
      <c r="Z94" s="32"/>
      <c r="AA94" s="32"/>
      <c r="AB94" s="32"/>
      <c r="AC94" s="32"/>
      <c r="AD94" s="32"/>
      <c r="AE94" s="32"/>
      <c r="AF94" s="32"/>
      <c r="AG94" s="32"/>
      <c r="AH94" s="32"/>
      <c r="AI94" s="32"/>
      <c r="AJ94" s="32"/>
      <c r="AK94" s="9"/>
      <c r="AL94" s="9"/>
      <c r="AM94" s="9"/>
      <c r="AN94" s="9"/>
    </row>
    <row r="95" spans="1:40" ht="78.75">
      <c r="A95" s="10" t="s">
        <v>128</v>
      </c>
      <c r="B95" s="48" t="s">
        <v>129</v>
      </c>
      <c r="C95" s="8"/>
      <c r="D95" s="9"/>
      <c r="E95" s="32"/>
      <c r="F95" s="32"/>
      <c r="G95" s="32"/>
      <c r="H95" s="32"/>
      <c r="I95" s="32"/>
      <c r="J95" s="32"/>
      <c r="K95" s="32"/>
      <c r="L95" s="32"/>
      <c r="M95" s="32"/>
      <c r="N95" s="32"/>
      <c r="O95" s="32"/>
      <c r="P95" s="32"/>
      <c r="Q95" s="32"/>
      <c r="R95" s="32"/>
      <c r="S95" s="9"/>
      <c r="T95" s="9"/>
      <c r="U95" s="32"/>
      <c r="V95" s="32"/>
      <c r="W95" s="32"/>
      <c r="X95" s="32"/>
      <c r="Y95" s="32"/>
      <c r="Z95" s="32"/>
      <c r="AA95" s="32"/>
      <c r="AB95" s="32"/>
      <c r="AC95" s="32"/>
      <c r="AD95" s="32"/>
      <c r="AE95" s="32"/>
      <c r="AF95" s="32"/>
      <c r="AG95" s="32"/>
      <c r="AH95" s="32"/>
      <c r="AI95" s="32"/>
      <c r="AJ95" s="32"/>
      <c r="AK95" s="9"/>
      <c r="AL95" s="9"/>
      <c r="AM95" s="9"/>
      <c r="AN95" s="9"/>
    </row>
    <row r="96" spans="1:40" ht="25.5">
      <c r="A96" s="5" t="s">
        <v>130</v>
      </c>
      <c r="B96" s="48" t="s">
        <v>131</v>
      </c>
      <c r="C96" s="8">
        <v>4</v>
      </c>
      <c r="D96" s="3" t="s">
        <v>11</v>
      </c>
      <c r="E96" s="30"/>
      <c r="F96" s="30"/>
      <c r="G96" s="30"/>
      <c r="H96" s="30"/>
      <c r="I96" s="30"/>
      <c r="J96" s="30"/>
      <c r="K96" s="30"/>
      <c r="L96" s="30"/>
      <c r="M96" s="30"/>
      <c r="N96" s="30"/>
      <c r="O96" s="30"/>
      <c r="P96" s="30"/>
      <c r="Q96" s="30"/>
      <c r="R96" s="30"/>
      <c r="S96" s="3"/>
      <c r="T96" s="3"/>
      <c r="U96" s="30">
        <v>12.144</v>
      </c>
      <c r="V96" s="30">
        <v>48.58</v>
      </c>
      <c r="W96" s="30"/>
      <c r="X96" s="30"/>
      <c r="Y96" s="30"/>
      <c r="Z96" s="30"/>
      <c r="AA96" s="30"/>
      <c r="AB96" s="30"/>
      <c r="AC96" s="30">
        <v>13.31</v>
      </c>
      <c r="AD96" s="30">
        <f t="shared" ref="AD96:AD99" si="87">AC96*C96</f>
        <v>53.24</v>
      </c>
      <c r="AE96" s="30"/>
      <c r="AF96" s="30"/>
      <c r="AG96" s="30">
        <v>50</v>
      </c>
      <c r="AH96" s="30">
        <f t="shared" ref="AH96:AH99" si="88">AG96*C96</f>
        <v>200</v>
      </c>
      <c r="AI96" s="30"/>
      <c r="AJ96" s="30"/>
      <c r="AK96" s="3"/>
      <c r="AL96" s="3"/>
      <c r="AM96" s="9"/>
      <c r="AN96" s="9"/>
    </row>
    <row r="97" spans="1:40" ht="25.5">
      <c r="A97" s="5" t="s">
        <v>132</v>
      </c>
      <c r="B97" s="48" t="s">
        <v>90</v>
      </c>
      <c r="C97" s="8">
        <v>4</v>
      </c>
      <c r="D97" s="3" t="s">
        <v>11</v>
      </c>
      <c r="E97" s="30"/>
      <c r="F97" s="30"/>
      <c r="G97" s="30"/>
      <c r="H97" s="30"/>
      <c r="I97" s="30"/>
      <c r="J97" s="30"/>
      <c r="K97" s="30"/>
      <c r="L97" s="30"/>
      <c r="M97" s="30"/>
      <c r="N97" s="30"/>
      <c r="O97" s="30"/>
      <c r="P97" s="30"/>
      <c r="Q97" s="30"/>
      <c r="R97" s="30"/>
      <c r="S97" s="3"/>
      <c r="T97" s="3"/>
      <c r="U97" s="30">
        <v>21.849</v>
      </c>
      <c r="V97" s="30">
        <v>87.4</v>
      </c>
      <c r="W97" s="30"/>
      <c r="X97" s="30"/>
      <c r="Y97" s="30"/>
      <c r="Z97" s="30"/>
      <c r="AA97" s="30"/>
      <c r="AB97" s="30"/>
      <c r="AC97" s="30">
        <v>21.78</v>
      </c>
      <c r="AD97" s="30">
        <f t="shared" si="87"/>
        <v>87.12</v>
      </c>
      <c r="AE97" s="30"/>
      <c r="AF97" s="30"/>
      <c r="AG97" s="30">
        <v>70</v>
      </c>
      <c r="AH97" s="30">
        <f t="shared" si="88"/>
        <v>280</v>
      </c>
      <c r="AI97" s="30"/>
      <c r="AJ97" s="30"/>
      <c r="AK97" s="3"/>
      <c r="AL97" s="3"/>
      <c r="AM97" s="9"/>
      <c r="AN97" s="9"/>
    </row>
    <row r="98" spans="1:40" ht="25.5">
      <c r="A98" s="5" t="s">
        <v>133</v>
      </c>
      <c r="B98" s="48" t="s">
        <v>134</v>
      </c>
      <c r="C98" s="8">
        <v>4</v>
      </c>
      <c r="D98" s="3" t="s">
        <v>11</v>
      </c>
      <c r="E98" s="30"/>
      <c r="F98" s="30"/>
      <c r="G98" s="30"/>
      <c r="H98" s="30"/>
      <c r="I98" s="30"/>
      <c r="J98" s="30"/>
      <c r="K98" s="30"/>
      <c r="L98" s="30"/>
      <c r="M98" s="30"/>
      <c r="N98" s="30"/>
      <c r="O98" s="30"/>
      <c r="P98" s="30"/>
      <c r="Q98" s="30"/>
      <c r="R98" s="30"/>
      <c r="S98" s="3"/>
      <c r="T98" s="3"/>
      <c r="U98" s="30">
        <v>32.088999999999999</v>
      </c>
      <c r="V98" s="30">
        <v>128.36000000000001</v>
      </c>
      <c r="W98" s="30"/>
      <c r="X98" s="30"/>
      <c r="Y98" s="30"/>
      <c r="Z98" s="30"/>
      <c r="AA98" s="30"/>
      <c r="AB98" s="30"/>
      <c r="AC98" s="30">
        <v>31.46</v>
      </c>
      <c r="AD98" s="30">
        <f t="shared" si="87"/>
        <v>125.84</v>
      </c>
      <c r="AE98" s="30"/>
      <c r="AF98" s="30"/>
      <c r="AG98" s="30">
        <v>110</v>
      </c>
      <c r="AH98" s="30">
        <f t="shared" si="88"/>
        <v>440</v>
      </c>
      <c r="AI98" s="30"/>
      <c r="AJ98" s="30"/>
      <c r="AK98" s="3"/>
      <c r="AL98" s="3"/>
      <c r="AM98" s="9"/>
      <c r="AN98" s="9"/>
    </row>
    <row r="99" spans="1:40" ht="25.5">
      <c r="A99" s="5" t="s">
        <v>135</v>
      </c>
      <c r="B99" s="48" t="s">
        <v>136</v>
      </c>
      <c r="C99" s="8">
        <v>4</v>
      </c>
      <c r="D99" s="3" t="s">
        <v>11</v>
      </c>
      <c r="E99" s="30"/>
      <c r="F99" s="30"/>
      <c r="G99" s="30"/>
      <c r="H99" s="30"/>
      <c r="I99" s="30"/>
      <c r="J99" s="30"/>
      <c r="K99" s="30"/>
      <c r="L99" s="30"/>
      <c r="M99" s="30"/>
      <c r="N99" s="30"/>
      <c r="O99" s="30"/>
      <c r="P99" s="30"/>
      <c r="Q99" s="30"/>
      <c r="R99" s="30"/>
      <c r="S99" s="3"/>
      <c r="T99" s="3"/>
      <c r="U99" s="30">
        <v>57.823</v>
      </c>
      <c r="V99" s="30">
        <v>231.29</v>
      </c>
      <c r="W99" s="30"/>
      <c r="X99" s="30"/>
      <c r="Y99" s="30"/>
      <c r="Z99" s="30"/>
      <c r="AA99" s="30"/>
      <c r="AB99" s="30"/>
      <c r="AC99" s="30">
        <v>49.61</v>
      </c>
      <c r="AD99" s="30">
        <f t="shared" si="87"/>
        <v>198.44</v>
      </c>
      <c r="AE99" s="30"/>
      <c r="AF99" s="30"/>
      <c r="AG99" s="30">
        <v>150</v>
      </c>
      <c r="AH99" s="30">
        <f t="shared" si="88"/>
        <v>600</v>
      </c>
      <c r="AI99" s="30"/>
      <c r="AJ99" s="30"/>
      <c r="AK99" s="3"/>
      <c r="AL99" s="3"/>
      <c r="AM99" s="9"/>
      <c r="AN99" s="9"/>
    </row>
    <row r="100" spans="1:40" ht="45">
      <c r="A100" s="8" t="s">
        <v>137</v>
      </c>
      <c r="B100" s="48" t="s">
        <v>138</v>
      </c>
      <c r="C100" s="9"/>
      <c r="D100" s="9"/>
      <c r="E100" s="32"/>
      <c r="F100" s="32"/>
      <c r="G100" s="32"/>
      <c r="H100" s="32"/>
      <c r="I100" s="32"/>
      <c r="J100" s="32"/>
      <c r="K100" s="32"/>
      <c r="L100" s="32"/>
      <c r="M100" s="32"/>
      <c r="N100" s="32"/>
      <c r="O100" s="32"/>
      <c r="P100" s="32"/>
      <c r="Q100" s="32"/>
      <c r="R100" s="32"/>
      <c r="S100" s="9"/>
      <c r="T100" s="9"/>
      <c r="U100" s="32"/>
      <c r="V100" s="32"/>
      <c r="W100" s="32"/>
      <c r="X100" s="32"/>
      <c r="Y100" s="32"/>
      <c r="Z100" s="32"/>
      <c r="AA100" s="32"/>
      <c r="AB100" s="32"/>
      <c r="AC100" s="32"/>
      <c r="AD100" s="32"/>
      <c r="AE100" s="32"/>
      <c r="AF100" s="32"/>
      <c r="AG100" s="32"/>
      <c r="AH100" s="32"/>
      <c r="AI100" s="32"/>
      <c r="AJ100" s="32"/>
      <c r="AK100" s="9"/>
      <c r="AL100" s="9"/>
      <c r="AM100" s="9"/>
      <c r="AN100" s="9"/>
    </row>
    <row r="101" spans="1:40" ht="25.5">
      <c r="A101" s="5" t="s">
        <v>139</v>
      </c>
      <c r="B101" s="48" t="s">
        <v>131</v>
      </c>
      <c r="C101" s="8">
        <v>2</v>
      </c>
      <c r="D101" s="3" t="s">
        <v>11</v>
      </c>
      <c r="E101" s="30"/>
      <c r="F101" s="30"/>
      <c r="G101" s="30"/>
      <c r="H101" s="30"/>
      <c r="I101" s="30"/>
      <c r="J101" s="30"/>
      <c r="K101" s="30"/>
      <c r="L101" s="30"/>
      <c r="M101" s="30"/>
      <c r="N101" s="30"/>
      <c r="O101" s="30"/>
      <c r="P101" s="30"/>
      <c r="Q101" s="30"/>
      <c r="R101" s="30"/>
      <c r="S101" s="3"/>
      <c r="T101" s="3"/>
      <c r="U101" s="30">
        <v>9.0129999999999999</v>
      </c>
      <c r="V101" s="30">
        <v>18.03</v>
      </c>
      <c r="W101" s="30"/>
      <c r="X101" s="30"/>
      <c r="Y101" s="30"/>
      <c r="Z101" s="30"/>
      <c r="AA101" s="30"/>
      <c r="AB101" s="30"/>
      <c r="AC101" s="30">
        <v>9.68</v>
      </c>
      <c r="AD101" s="30">
        <f t="shared" ref="AD101:AD104" si="89">AC101*C101</f>
        <v>19.36</v>
      </c>
      <c r="AE101" s="30"/>
      <c r="AF101" s="30"/>
      <c r="AG101" s="30">
        <v>50</v>
      </c>
      <c r="AH101" s="30">
        <f t="shared" ref="AH101:AH104" si="90">AG101*C101</f>
        <v>100</v>
      </c>
      <c r="AI101" s="30"/>
      <c r="AJ101" s="30"/>
      <c r="AK101" s="3"/>
      <c r="AL101" s="3"/>
      <c r="AM101" s="9"/>
      <c r="AN101" s="9"/>
    </row>
    <row r="102" spans="1:40" ht="25.5">
      <c r="A102" s="5" t="s">
        <v>140</v>
      </c>
      <c r="B102" s="48" t="s">
        <v>90</v>
      </c>
      <c r="C102" s="8">
        <v>2</v>
      </c>
      <c r="D102" s="3" t="s">
        <v>11</v>
      </c>
      <c r="E102" s="30"/>
      <c r="F102" s="30"/>
      <c r="G102" s="30"/>
      <c r="H102" s="30"/>
      <c r="I102" s="30"/>
      <c r="J102" s="30"/>
      <c r="K102" s="30"/>
      <c r="L102" s="30"/>
      <c r="M102" s="30"/>
      <c r="N102" s="30"/>
      <c r="O102" s="30"/>
      <c r="P102" s="30"/>
      <c r="Q102" s="30"/>
      <c r="R102" s="30"/>
      <c r="S102" s="3"/>
      <c r="T102" s="3"/>
      <c r="U102" s="30">
        <v>11.971</v>
      </c>
      <c r="V102" s="30">
        <v>23.94</v>
      </c>
      <c r="W102" s="30"/>
      <c r="X102" s="30"/>
      <c r="Y102" s="30"/>
      <c r="Z102" s="30"/>
      <c r="AA102" s="30"/>
      <c r="AB102" s="30"/>
      <c r="AC102" s="30">
        <v>14.52</v>
      </c>
      <c r="AD102" s="30">
        <f t="shared" si="89"/>
        <v>29.04</v>
      </c>
      <c r="AE102" s="30"/>
      <c r="AF102" s="30"/>
      <c r="AG102" s="30">
        <v>80</v>
      </c>
      <c r="AH102" s="30">
        <f t="shared" si="90"/>
        <v>160</v>
      </c>
      <c r="AI102" s="30"/>
      <c r="AJ102" s="30"/>
      <c r="AK102" s="3"/>
      <c r="AL102" s="3"/>
      <c r="AM102" s="9"/>
      <c r="AN102" s="9"/>
    </row>
    <row r="103" spans="1:40" ht="25.5">
      <c r="A103" s="5" t="s">
        <v>141</v>
      </c>
      <c r="B103" s="48" t="s">
        <v>134</v>
      </c>
      <c r="C103" s="8">
        <v>2</v>
      </c>
      <c r="D103" s="3" t="s">
        <v>11</v>
      </c>
      <c r="E103" s="30"/>
      <c r="F103" s="30"/>
      <c r="G103" s="30"/>
      <c r="H103" s="30"/>
      <c r="I103" s="30"/>
      <c r="J103" s="30"/>
      <c r="K103" s="30"/>
      <c r="L103" s="30"/>
      <c r="M103" s="30"/>
      <c r="N103" s="30"/>
      <c r="O103" s="30"/>
      <c r="P103" s="30"/>
      <c r="Q103" s="30"/>
      <c r="R103" s="30"/>
      <c r="S103" s="3"/>
      <c r="T103" s="3"/>
      <c r="U103" s="30">
        <v>17.664999999999999</v>
      </c>
      <c r="V103" s="30">
        <f>U103*C103</f>
        <v>35.33</v>
      </c>
      <c r="W103" s="30"/>
      <c r="X103" s="30"/>
      <c r="Y103" s="30"/>
      <c r="Z103" s="30"/>
      <c r="AA103" s="30"/>
      <c r="AB103" s="30"/>
      <c r="AC103" s="30">
        <v>18.149999999999999</v>
      </c>
      <c r="AD103" s="30">
        <f t="shared" si="89"/>
        <v>36.299999999999997</v>
      </c>
      <c r="AE103" s="30"/>
      <c r="AF103" s="30"/>
      <c r="AG103" s="30">
        <v>120</v>
      </c>
      <c r="AH103" s="30">
        <f t="shared" si="90"/>
        <v>240</v>
      </c>
      <c r="AI103" s="30"/>
      <c r="AJ103" s="30"/>
      <c r="AK103" s="3"/>
      <c r="AL103" s="3"/>
      <c r="AM103" s="9"/>
      <c r="AN103" s="9"/>
    </row>
    <row r="104" spans="1:40" ht="25.5">
      <c r="A104" s="5" t="s">
        <v>142</v>
      </c>
      <c r="B104" s="48" t="s">
        <v>136</v>
      </c>
      <c r="C104" s="8">
        <v>2</v>
      </c>
      <c r="D104" s="3" t="s">
        <v>11</v>
      </c>
      <c r="E104" s="30"/>
      <c r="F104" s="30"/>
      <c r="G104" s="30"/>
      <c r="H104" s="30"/>
      <c r="I104" s="30"/>
      <c r="J104" s="30"/>
      <c r="K104" s="30"/>
      <c r="L104" s="30"/>
      <c r="M104" s="30"/>
      <c r="N104" s="30"/>
      <c r="O104" s="30"/>
      <c r="P104" s="30"/>
      <c r="Q104" s="30"/>
      <c r="R104" s="30"/>
      <c r="S104" s="3"/>
      <c r="T104" s="3"/>
      <c r="U104" s="30">
        <v>29.494</v>
      </c>
      <c r="V104" s="30">
        <v>58.99</v>
      </c>
      <c r="W104" s="30"/>
      <c r="X104" s="30"/>
      <c r="Y104" s="30"/>
      <c r="Z104" s="30"/>
      <c r="AA104" s="30"/>
      <c r="AB104" s="30"/>
      <c r="AC104" s="30">
        <v>32.67</v>
      </c>
      <c r="AD104" s="30">
        <f t="shared" si="89"/>
        <v>65.34</v>
      </c>
      <c r="AE104" s="30"/>
      <c r="AF104" s="30"/>
      <c r="AG104" s="30">
        <v>150</v>
      </c>
      <c r="AH104" s="30">
        <f t="shared" si="90"/>
        <v>300</v>
      </c>
      <c r="AI104" s="30"/>
      <c r="AJ104" s="30"/>
      <c r="AK104" s="3"/>
      <c r="AL104" s="3"/>
      <c r="AM104" s="9"/>
      <c r="AN104" s="9"/>
    </row>
    <row r="105" spans="1:40">
      <c r="A105" s="8"/>
      <c r="B105" s="46" t="s">
        <v>143</v>
      </c>
      <c r="C105" s="8"/>
      <c r="D105" s="3"/>
      <c r="E105" s="30"/>
      <c r="F105" s="30"/>
      <c r="G105" s="30"/>
      <c r="H105" s="30"/>
      <c r="I105" s="30"/>
      <c r="J105" s="30"/>
      <c r="K105" s="30"/>
      <c r="L105" s="30"/>
      <c r="M105" s="30"/>
      <c r="N105" s="30"/>
      <c r="O105" s="30"/>
      <c r="P105" s="30"/>
      <c r="Q105" s="30"/>
      <c r="R105" s="30"/>
      <c r="S105" s="3"/>
      <c r="T105" s="3"/>
      <c r="U105" s="30"/>
      <c r="V105" s="7">
        <f>SUM(V96:V104)</f>
        <v>631.92000000000007</v>
      </c>
      <c r="W105" s="30"/>
      <c r="X105" s="30"/>
      <c r="Y105" s="30"/>
      <c r="Z105" s="30"/>
      <c r="AA105" s="30"/>
      <c r="AB105" s="30"/>
      <c r="AC105" s="30"/>
      <c r="AD105" s="7">
        <f>SUM(AD96:AD104)</f>
        <v>614.68000000000006</v>
      </c>
      <c r="AE105" s="30"/>
      <c r="AF105" s="30"/>
      <c r="AG105" s="30"/>
      <c r="AH105" s="7">
        <f>SUM(AH96:AH104)</f>
        <v>2320</v>
      </c>
      <c r="AI105" s="30"/>
      <c r="AJ105" s="30"/>
      <c r="AK105" s="3"/>
      <c r="AL105" s="3"/>
      <c r="AM105" s="9"/>
      <c r="AN105" s="9"/>
    </row>
    <row r="106" spans="1:40" ht="27" customHeight="1">
      <c r="A106" s="4">
        <v>51</v>
      </c>
      <c r="B106" s="48" t="s">
        <v>144</v>
      </c>
      <c r="C106" s="6"/>
      <c r="D106" s="9"/>
      <c r="E106" s="32"/>
      <c r="F106" s="32"/>
      <c r="G106" s="32"/>
      <c r="H106" s="32"/>
      <c r="I106" s="32"/>
      <c r="J106" s="32"/>
      <c r="K106" s="32"/>
      <c r="L106" s="32"/>
      <c r="M106" s="32"/>
      <c r="N106" s="32"/>
      <c r="O106" s="32"/>
      <c r="P106" s="32"/>
      <c r="Q106" s="32"/>
      <c r="R106" s="32"/>
      <c r="S106" s="9"/>
      <c r="T106" s="9"/>
      <c r="U106" s="32"/>
      <c r="V106" s="32"/>
      <c r="W106" s="32"/>
      <c r="X106" s="32"/>
      <c r="Y106" s="32"/>
      <c r="Z106" s="32"/>
      <c r="AA106" s="32"/>
      <c r="AB106" s="32"/>
      <c r="AC106" s="32"/>
      <c r="AD106" s="32"/>
      <c r="AE106" s="32"/>
      <c r="AF106" s="32"/>
      <c r="AG106" s="32"/>
      <c r="AH106" s="32"/>
      <c r="AI106" s="32"/>
      <c r="AJ106" s="32"/>
      <c r="AK106" s="9"/>
      <c r="AL106" s="9"/>
      <c r="AM106" s="9"/>
      <c r="AN106" s="9"/>
    </row>
    <row r="107" spans="1:40">
      <c r="A107" s="11" t="s">
        <v>145</v>
      </c>
      <c r="B107" s="49" t="s">
        <v>146</v>
      </c>
      <c r="C107" s="6"/>
      <c r="D107" s="9"/>
      <c r="E107" s="32"/>
      <c r="F107" s="32"/>
      <c r="G107" s="32"/>
      <c r="H107" s="32"/>
      <c r="I107" s="32"/>
      <c r="J107" s="32"/>
      <c r="K107" s="32"/>
      <c r="L107" s="32"/>
      <c r="M107" s="32"/>
      <c r="N107" s="32"/>
      <c r="O107" s="32"/>
      <c r="P107" s="32"/>
      <c r="Q107" s="32"/>
      <c r="R107" s="32"/>
      <c r="S107" s="9"/>
      <c r="T107" s="9"/>
      <c r="U107" s="32"/>
      <c r="V107" s="32"/>
      <c r="W107" s="32"/>
      <c r="X107" s="32"/>
      <c r="Y107" s="32"/>
      <c r="Z107" s="32"/>
      <c r="AA107" s="32"/>
      <c r="AB107" s="32"/>
      <c r="AC107" s="32"/>
      <c r="AD107" s="32"/>
      <c r="AE107" s="32"/>
      <c r="AF107" s="32"/>
      <c r="AG107" s="32"/>
      <c r="AH107" s="32"/>
      <c r="AI107" s="32"/>
      <c r="AJ107" s="32"/>
      <c r="AK107" s="9"/>
      <c r="AL107" s="9"/>
      <c r="AM107" s="9"/>
      <c r="AN107" s="9"/>
    </row>
    <row r="108" spans="1:40" ht="65.25" customHeight="1">
      <c r="A108" s="11"/>
      <c r="B108" s="49" t="s">
        <v>317</v>
      </c>
      <c r="C108" s="6"/>
      <c r="D108" s="9"/>
      <c r="E108" s="32"/>
      <c r="F108" s="32"/>
      <c r="G108" s="32"/>
      <c r="H108" s="32"/>
      <c r="I108" s="32"/>
      <c r="J108" s="32"/>
      <c r="K108" s="32"/>
      <c r="L108" s="32"/>
      <c r="M108" s="32"/>
      <c r="N108" s="32"/>
      <c r="O108" s="32"/>
      <c r="P108" s="32"/>
      <c r="Q108" s="32"/>
      <c r="R108" s="32"/>
      <c r="S108" s="9"/>
      <c r="T108" s="9"/>
      <c r="U108" s="32"/>
      <c r="V108" s="32"/>
      <c r="W108" s="32"/>
      <c r="X108" s="32"/>
      <c r="Y108" s="32"/>
      <c r="Z108" s="32"/>
      <c r="AA108" s="32"/>
      <c r="AB108" s="32"/>
      <c r="AC108" s="32"/>
      <c r="AD108" s="32"/>
      <c r="AE108" s="32"/>
      <c r="AF108" s="32"/>
      <c r="AG108" s="32"/>
      <c r="AH108" s="32"/>
      <c r="AI108" s="32"/>
      <c r="AJ108" s="32"/>
      <c r="AK108" s="9"/>
      <c r="AL108" s="9"/>
      <c r="AM108" s="9"/>
      <c r="AN108" s="9"/>
    </row>
    <row r="109" spans="1:40" ht="27" customHeight="1">
      <c r="A109" s="12" t="s">
        <v>147</v>
      </c>
      <c r="B109" s="49" t="s">
        <v>481</v>
      </c>
      <c r="C109" s="8">
        <v>3</v>
      </c>
      <c r="D109" s="3" t="s">
        <v>11</v>
      </c>
      <c r="E109" s="30"/>
      <c r="F109" s="30"/>
      <c r="G109" s="30"/>
      <c r="H109" s="30"/>
      <c r="I109" s="30"/>
      <c r="J109" s="30"/>
      <c r="K109" s="30"/>
      <c r="L109" s="30"/>
      <c r="M109" s="30"/>
      <c r="N109" s="30"/>
      <c r="O109" s="30"/>
      <c r="P109" s="30"/>
      <c r="Q109" s="30"/>
      <c r="R109" s="30"/>
      <c r="S109" s="3"/>
      <c r="T109" s="3"/>
      <c r="U109" s="30"/>
      <c r="V109" s="30"/>
      <c r="W109" s="30"/>
      <c r="X109" s="30"/>
      <c r="Y109" s="30">
        <v>217.8</v>
      </c>
      <c r="Z109" s="30">
        <f t="shared" ref="Z109:Z114" si="91">Y109*C109</f>
        <v>653.40000000000009</v>
      </c>
      <c r="AA109" s="30">
        <v>148.83000000000001</v>
      </c>
      <c r="AB109" s="30">
        <f t="shared" ref="AB109:AB127" si="92">AA109*C109</f>
        <v>446.49</v>
      </c>
      <c r="AC109" s="30">
        <v>244.42</v>
      </c>
      <c r="AD109" s="30">
        <f t="shared" ref="AD109:AD114" si="93">AC109*C109</f>
        <v>733.26</v>
      </c>
      <c r="AE109" s="30"/>
      <c r="AF109" s="30"/>
      <c r="AG109" s="30"/>
      <c r="AH109" s="30"/>
      <c r="AI109" s="30"/>
      <c r="AJ109" s="30"/>
      <c r="AK109" s="3"/>
      <c r="AL109" s="3"/>
      <c r="AM109" s="9"/>
      <c r="AN109" s="9"/>
    </row>
    <row r="110" spans="1:40" ht="33.75">
      <c r="A110" s="12" t="s">
        <v>148</v>
      </c>
      <c r="B110" s="49" t="s">
        <v>482</v>
      </c>
      <c r="C110" s="8">
        <v>7</v>
      </c>
      <c r="D110" s="3" t="s">
        <v>11</v>
      </c>
      <c r="E110" s="30"/>
      <c r="F110" s="30"/>
      <c r="G110" s="30"/>
      <c r="H110" s="30"/>
      <c r="I110" s="30"/>
      <c r="J110" s="30"/>
      <c r="K110" s="30"/>
      <c r="L110" s="30"/>
      <c r="M110" s="30"/>
      <c r="N110" s="30"/>
      <c r="O110" s="30"/>
      <c r="P110" s="30"/>
      <c r="Q110" s="30"/>
      <c r="R110" s="30"/>
      <c r="S110" s="3"/>
      <c r="T110" s="3"/>
      <c r="U110" s="30"/>
      <c r="V110" s="30"/>
      <c r="W110" s="30"/>
      <c r="X110" s="30"/>
      <c r="Y110" s="30">
        <v>217.8</v>
      </c>
      <c r="Z110" s="30">
        <f t="shared" si="91"/>
        <v>1524.6000000000001</v>
      </c>
      <c r="AA110" s="30">
        <v>148.83000000000001</v>
      </c>
      <c r="AB110" s="30">
        <f t="shared" si="92"/>
        <v>1041.8100000000002</v>
      </c>
      <c r="AC110" s="30">
        <v>244.42</v>
      </c>
      <c r="AD110" s="30">
        <f t="shared" si="93"/>
        <v>1710.9399999999998</v>
      </c>
      <c r="AE110" s="30"/>
      <c r="AF110" s="30"/>
      <c r="AG110" s="30"/>
      <c r="AH110" s="30"/>
      <c r="AI110" s="30"/>
      <c r="AJ110" s="30"/>
      <c r="AK110" s="3"/>
      <c r="AL110" s="3"/>
      <c r="AM110" s="9"/>
      <c r="AN110" s="9"/>
    </row>
    <row r="111" spans="1:40" ht="36.75" customHeight="1">
      <c r="A111" s="12" t="s">
        <v>149</v>
      </c>
      <c r="B111" s="49" t="s">
        <v>483</v>
      </c>
      <c r="C111" s="8">
        <v>3</v>
      </c>
      <c r="D111" s="3" t="s">
        <v>11</v>
      </c>
      <c r="E111" s="30"/>
      <c r="F111" s="30"/>
      <c r="G111" s="30"/>
      <c r="H111" s="30"/>
      <c r="I111" s="30"/>
      <c r="J111" s="30"/>
      <c r="K111" s="30"/>
      <c r="L111" s="30"/>
      <c r="M111" s="30"/>
      <c r="N111" s="30"/>
      <c r="O111" s="30"/>
      <c r="P111" s="30"/>
      <c r="Q111" s="30"/>
      <c r="R111" s="30"/>
      <c r="S111" s="3"/>
      <c r="T111" s="3"/>
      <c r="U111" s="30"/>
      <c r="V111" s="30"/>
      <c r="W111" s="30"/>
      <c r="X111" s="30"/>
      <c r="Y111" s="30">
        <v>217.8</v>
      </c>
      <c r="Z111" s="30">
        <f t="shared" si="91"/>
        <v>653.40000000000009</v>
      </c>
      <c r="AA111" s="30">
        <v>148.83000000000001</v>
      </c>
      <c r="AB111" s="30">
        <f t="shared" si="92"/>
        <v>446.49</v>
      </c>
      <c r="AC111" s="30">
        <v>244.42</v>
      </c>
      <c r="AD111" s="30">
        <f t="shared" si="93"/>
        <v>733.26</v>
      </c>
      <c r="AE111" s="30"/>
      <c r="AF111" s="30"/>
      <c r="AG111" s="30"/>
      <c r="AH111" s="30"/>
      <c r="AI111" s="30"/>
      <c r="AJ111" s="30"/>
      <c r="AK111" s="3"/>
      <c r="AL111" s="3"/>
      <c r="AM111" s="9"/>
      <c r="AN111" s="9"/>
    </row>
    <row r="112" spans="1:40" ht="33.75">
      <c r="A112" s="12" t="s">
        <v>150</v>
      </c>
      <c r="B112" s="49" t="s">
        <v>484</v>
      </c>
      <c r="C112" s="8">
        <v>2</v>
      </c>
      <c r="D112" s="3" t="s">
        <v>11</v>
      </c>
      <c r="E112" s="30"/>
      <c r="F112" s="30"/>
      <c r="G112" s="30"/>
      <c r="H112" s="30"/>
      <c r="I112" s="30"/>
      <c r="J112" s="30"/>
      <c r="K112" s="30"/>
      <c r="L112" s="30"/>
      <c r="M112" s="30"/>
      <c r="N112" s="30"/>
      <c r="O112" s="30"/>
      <c r="P112" s="30"/>
      <c r="Q112" s="30"/>
      <c r="R112" s="30"/>
      <c r="S112" s="3"/>
      <c r="T112" s="3"/>
      <c r="U112" s="30"/>
      <c r="V112" s="30"/>
      <c r="W112" s="30"/>
      <c r="X112" s="30"/>
      <c r="Y112" s="30">
        <v>254.1</v>
      </c>
      <c r="Z112" s="30">
        <f t="shared" si="91"/>
        <v>508.2</v>
      </c>
      <c r="AA112" s="30">
        <v>148.83000000000001</v>
      </c>
      <c r="AB112" s="30">
        <f t="shared" si="92"/>
        <v>297.66000000000003</v>
      </c>
      <c r="AC112" s="30">
        <v>244.42</v>
      </c>
      <c r="AD112" s="30">
        <f t="shared" si="93"/>
        <v>488.84</v>
      </c>
      <c r="AE112" s="30"/>
      <c r="AF112" s="30"/>
      <c r="AG112" s="30"/>
      <c r="AH112" s="30"/>
      <c r="AI112" s="30"/>
      <c r="AJ112" s="30"/>
      <c r="AK112" s="3"/>
      <c r="AL112" s="3"/>
      <c r="AM112" s="9"/>
      <c r="AN112" s="9"/>
    </row>
    <row r="113" spans="1:40" ht="33.75">
      <c r="A113" s="12" t="s">
        <v>151</v>
      </c>
      <c r="B113" s="49" t="s">
        <v>485</v>
      </c>
      <c r="C113" s="8">
        <v>3</v>
      </c>
      <c r="D113" s="3" t="s">
        <v>11</v>
      </c>
      <c r="E113" s="30"/>
      <c r="F113" s="30"/>
      <c r="G113" s="30"/>
      <c r="H113" s="30"/>
      <c r="I113" s="30"/>
      <c r="J113" s="30"/>
      <c r="K113" s="30"/>
      <c r="L113" s="30"/>
      <c r="M113" s="30"/>
      <c r="N113" s="30"/>
      <c r="O113" s="30"/>
      <c r="P113" s="30"/>
      <c r="Q113" s="30"/>
      <c r="R113" s="30"/>
      <c r="S113" s="3"/>
      <c r="T113" s="3"/>
      <c r="U113" s="30"/>
      <c r="V113" s="30"/>
      <c r="W113" s="30"/>
      <c r="X113" s="30"/>
      <c r="Y113" s="30">
        <v>254.1</v>
      </c>
      <c r="Z113" s="30">
        <f t="shared" si="91"/>
        <v>762.3</v>
      </c>
      <c r="AA113" s="30">
        <v>148.83000000000001</v>
      </c>
      <c r="AB113" s="30">
        <f t="shared" si="92"/>
        <v>446.49</v>
      </c>
      <c r="AC113" s="30">
        <v>244.42</v>
      </c>
      <c r="AD113" s="30">
        <f t="shared" si="93"/>
        <v>733.26</v>
      </c>
      <c r="AE113" s="30"/>
      <c r="AF113" s="30"/>
      <c r="AG113" s="30"/>
      <c r="AH113" s="30"/>
      <c r="AI113" s="30"/>
      <c r="AJ113" s="30"/>
      <c r="AK113" s="3"/>
      <c r="AL113" s="3"/>
      <c r="AM113" s="9"/>
      <c r="AN113" s="9"/>
    </row>
    <row r="114" spans="1:40" ht="27.75" customHeight="1">
      <c r="A114" s="5" t="s">
        <v>152</v>
      </c>
      <c r="B114" s="48" t="s">
        <v>153</v>
      </c>
      <c r="C114" s="8">
        <v>6</v>
      </c>
      <c r="D114" s="3" t="s">
        <v>11</v>
      </c>
      <c r="E114" s="30"/>
      <c r="F114" s="30"/>
      <c r="G114" s="30"/>
      <c r="H114" s="30"/>
      <c r="I114" s="30"/>
      <c r="J114" s="30"/>
      <c r="K114" s="30"/>
      <c r="L114" s="30"/>
      <c r="M114" s="30"/>
      <c r="N114" s="30"/>
      <c r="O114" s="30"/>
      <c r="P114" s="30"/>
      <c r="Q114" s="30"/>
      <c r="R114" s="30"/>
      <c r="S114" s="3"/>
      <c r="T114" s="3"/>
      <c r="U114" s="30"/>
      <c r="V114" s="30"/>
      <c r="W114" s="30"/>
      <c r="X114" s="30"/>
      <c r="Y114" s="30">
        <v>72.599999999999994</v>
      </c>
      <c r="Z114" s="30">
        <f t="shared" si="91"/>
        <v>435.59999999999997</v>
      </c>
      <c r="AA114" s="30">
        <v>6.05</v>
      </c>
      <c r="AB114" s="30">
        <f t="shared" si="92"/>
        <v>36.299999999999997</v>
      </c>
      <c r="AC114" s="30">
        <v>123.42</v>
      </c>
      <c r="AD114" s="30">
        <f t="shared" si="93"/>
        <v>740.52</v>
      </c>
      <c r="AE114" s="30"/>
      <c r="AF114" s="30"/>
      <c r="AG114" s="30"/>
      <c r="AH114" s="30"/>
      <c r="AI114" s="30"/>
      <c r="AJ114" s="30"/>
      <c r="AK114" s="3"/>
      <c r="AL114" s="3"/>
      <c r="AM114" s="9"/>
      <c r="AN114" s="9"/>
    </row>
    <row r="115" spans="1:40" ht="67.5">
      <c r="A115" s="5" t="s">
        <v>154</v>
      </c>
      <c r="B115" s="50" t="s">
        <v>318</v>
      </c>
      <c r="C115" s="8"/>
      <c r="D115" s="9"/>
      <c r="E115" s="32"/>
      <c r="F115" s="32"/>
      <c r="G115" s="32"/>
      <c r="H115" s="32"/>
      <c r="I115" s="32"/>
      <c r="J115" s="32"/>
      <c r="K115" s="32"/>
      <c r="L115" s="32"/>
      <c r="M115" s="32"/>
      <c r="N115" s="32"/>
      <c r="O115" s="32"/>
      <c r="P115" s="32"/>
      <c r="Q115" s="32"/>
      <c r="R115" s="32"/>
      <c r="S115" s="9"/>
      <c r="T115" s="9"/>
      <c r="U115" s="32"/>
      <c r="V115" s="32"/>
      <c r="W115" s="32"/>
      <c r="X115" s="32"/>
      <c r="Y115" s="32"/>
      <c r="Z115" s="32"/>
      <c r="AA115" s="32"/>
      <c r="AB115" s="32"/>
      <c r="AC115" s="32"/>
      <c r="AD115" s="32"/>
      <c r="AE115" s="32"/>
      <c r="AF115" s="32"/>
      <c r="AG115" s="32"/>
      <c r="AH115" s="32"/>
      <c r="AI115" s="32"/>
      <c r="AJ115" s="32"/>
      <c r="AK115" s="9"/>
      <c r="AL115" s="9"/>
      <c r="AM115" s="9"/>
      <c r="AN115" s="9"/>
    </row>
    <row r="116" spans="1:40" ht="25.5">
      <c r="A116" s="5" t="s">
        <v>155</v>
      </c>
      <c r="B116" s="50" t="s">
        <v>298</v>
      </c>
      <c r="C116" s="21">
        <v>5000</v>
      </c>
      <c r="D116" s="3" t="s">
        <v>11</v>
      </c>
      <c r="E116" s="30"/>
      <c r="F116" s="30"/>
      <c r="G116" s="30"/>
      <c r="H116" s="30"/>
      <c r="I116" s="30"/>
      <c r="J116" s="30"/>
      <c r="K116" s="30"/>
      <c r="L116" s="30"/>
      <c r="M116" s="30"/>
      <c r="N116" s="30"/>
      <c r="O116" s="30"/>
      <c r="P116" s="30"/>
      <c r="Q116" s="30"/>
      <c r="R116" s="30"/>
      <c r="S116" s="3"/>
      <c r="T116" s="3"/>
      <c r="U116" s="30"/>
      <c r="V116" s="30"/>
      <c r="W116" s="30"/>
      <c r="X116" s="30"/>
      <c r="Y116" s="30">
        <v>1.21E-2</v>
      </c>
      <c r="Z116" s="30">
        <f t="shared" ref="Z116:Z119" si="94">Y116*C116</f>
        <v>60.5</v>
      </c>
      <c r="AA116" s="30">
        <v>0.02</v>
      </c>
      <c r="AB116" s="30">
        <f t="shared" si="92"/>
        <v>100</v>
      </c>
      <c r="AC116" s="30">
        <v>8.4700000000000001E-3</v>
      </c>
      <c r="AD116" s="30">
        <f t="shared" ref="AD116:AD119" si="95">AC116*C116</f>
        <v>42.35</v>
      </c>
      <c r="AE116" s="30"/>
      <c r="AF116" s="30"/>
      <c r="AG116" s="30"/>
      <c r="AH116" s="30"/>
      <c r="AI116" s="30"/>
      <c r="AJ116" s="30"/>
      <c r="AK116" s="3"/>
      <c r="AL116" s="3"/>
      <c r="AM116" s="9"/>
      <c r="AN116" s="9"/>
    </row>
    <row r="117" spans="1:40" ht="25.5">
      <c r="A117" s="5" t="s">
        <v>156</v>
      </c>
      <c r="B117" s="50" t="s">
        <v>296</v>
      </c>
      <c r="C117" s="21">
        <v>10000</v>
      </c>
      <c r="D117" s="3" t="s">
        <v>11</v>
      </c>
      <c r="E117" s="30"/>
      <c r="F117" s="30"/>
      <c r="G117" s="30"/>
      <c r="H117" s="30"/>
      <c r="I117" s="30"/>
      <c r="J117" s="30"/>
      <c r="K117" s="30"/>
      <c r="L117" s="30"/>
      <c r="M117" s="30"/>
      <c r="N117" s="30"/>
      <c r="O117" s="30"/>
      <c r="P117" s="30"/>
      <c r="Q117" s="30"/>
      <c r="R117" s="30"/>
      <c r="S117" s="3"/>
      <c r="T117" s="3"/>
      <c r="U117" s="30"/>
      <c r="V117" s="30"/>
      <c r="W117" s="30"/>
      <c r="X117" s="30"/>
      <c r="Y117" s="30">
        <v>9.6799999999999994E-3</v>
      </c>
      <c r="Z117" s="30">
        <f t="shared" si="94"/>
        <v>96.8</v>
      </c>
      <c r="AA117" s="30">
        <v>0.01</v>
      </c>
      <c r="AB117" s="30">
        <f t="shared" si="92"/>
        <v>100</v>
      </c>
      <c r="AC117" s="30">
        <v>8.4700000000000001E-3</v>
      </c>
      <c r="AD117" s="30">
        <f t="shared" si="95"/>
        <v>84.7</v>
      </c>
      <c r="AE117" s="30"/>
      <c r="AF117" s="30"/>
      <c r="AG117" s="30"/>
      <c r="AH117" s="30"/>
      <c r="AI117" s="30"/>
      <c r="AJ117" s="30"/>
      <c r="AK117" s="3"/>
      <c r="AL117" s="3"/>
      <c r="AM117" s="9"/>
      <c r="AN117" s="9"/>
    </row>
    <row r="118" spans="1:40" ht="25.5">
      <c r="A118" s="5" t="s">
        <v>157</v>
      </c>
      <c r="B118" s="50" t="s">
        <v>297</v>
      </c>
      <c r="C118" s="21">
        <v>10000</v>
      </c>
      <c r="D118" s="3" t="s">
        <v>11</v>
      </c>
      <c r="E118" s="30"/>
      <c r="F118" s="30"/>
      <c r="G118" s="30"/>
      <c r="H118" s="30"/>
      <c r="I118" s="30"/>
      <c r="J118" s="30"/>
      <c r="K118" s="30"/>
      <c r="L118" s="30"/>
      <c r="M118" s="30"/>
      <c r="N118" s="30"/>
      <c r="O118" s="30"/>
      <c r="P118" s="30"/>
      <c r="Q118" s="30"/>
      <c r="R118" s="30"/>
      <c r="S118" s="3"/>
      <c r="T118" s="3"/>
      <c r="U118" s="30"/>
      <c r="V118" s="30"/>
      <c r="W118" s="30"/>
      <c r="X118" s="30"/>
      <c r="Y118" s="30">
        <v>9.6799999999999994E-3</v>
      </c>
      <c r="Z118" s="30">
        <f t="shared" si="94"/>
        <v>96.8</v>
      </c>
      <c r="AA118" s="30">
        <v>0.01</v>
      </c>
      <c r="AB118" s="30">
        <f t="shared" si="92"/>
        <v>100</v>
      </c>
      <c r="AC118" s="30">
        <v>9.6799999999999994E-3</v>
      </c>
      <c r="AD118" s="30">
        <f t="shared" si="95"/>
        <v>96.8</v>
      </c>
      <c r="AE118" s="30"/>
      <c r="AF118" s="30"/>
      <c r="AG118" s="30"/>
      <c r="AH118" s="30"/>
      <c r="AI118" s="30"/>
      <c r="AJ118" s="30"/>
      <c r="AK118" s="3"/>
      <c r="AL118" s="3"/>
      <c r="AM118" s="9"/>
      <c r="AN118" s="9"/>
    </row>
    <row r="119" spans="1:40" ht="25.5">
      <c r="A119" s="5" t="s">
        <v>158</v>
      </c>
      <c r="B119" s="50" t="s">
        <v>299</v>
      </c>
      <c r="C119" s="21">
        <v>2000</v>
      </c>
      <c r="D119" s="3" t="s">
        <v>11</v>
      </c>
      <c r="E119" s="30"/>
      <c r="F119" s="30"/>
      <c r="G119" s="30"/>
      <c r="H119" s="30"/>
      <c r="I119" s="30"/>
      <c r="J119" s="30"/>
      <c r="K119" s="30"/>
      <c r="L119" s="30"/>
      <c r="M119" s="30"/>
      <c r="N119" s="30"/>
      <c r="O119" s="30"/>
      <c r="P119" s="30"/>
      <c r="Q119" s="30"/>
      <c r="R119" s="30"/>
      <c r="S119" s="3"/>
      <c r="T119" s="3"/>
      <c r="U119" s="30"/>
      <c r="V119" s="30"/>
      <c r="W119" s="30"/>
      <c r="X119" s="30"/>
      <c r="Y119" s="30">
        <v>0.121</v>
      </c>
      <c r="Z119" s="30">
        <f t="shared" si="94"/>
        <v>242</v>
      </c>
      <c r="AA119" s="30">
        <v>0.09</v>
      </c>
      <c r="AB119" s="30">
        <f t="shared" si="92"/>
        <v>180</v>
      </c>
      <c r="AC119" s="30">
        <v>6.0499999999999998E-2</v>
      </c>
      <c r="AD119" s="30">
        <f t="shared" si="95"/>
        <v>121</v>
      </c>
      <c r="AE119" s="30"/>
      <c r="AF119" s="30"/>
      <c r="AG119" s="30"/>
      <c r="AH119" s="30"/>
      <c r="AI119" s="30"/>
      <c r="AJ119" s="30"/>
      <c r="AK119" s="3"/>
      <c r="AL119" s="3"/>
      <c r="AM119" s="9"/>
      <c r="AN119" s="9"/>
    </row>
    <row r="120" spans="1:40" ht="90">
      <c r="A120" s="5" t="s">
        <v>319</v>
      </c>
      <c r="B120" s="50" t="s">
        <v>320</v>
      </c>
      <c r="C120" s="20"/>
      <c r="D120" s="3"/>
      <c r="E120" s="30"/>
      <c r="F120" s="30"/>
      <c r="G120" s="30"/>
      <c r="H120" s="30"/>
      <c r="I120" s="30"/>
      <c r="J120" s="30"/>
      <c r="K120" s="30"/>
      <c r="L120" s="30"/>
      <c r="M120" s="30"/>
      <c r="N120" s="30"/>
      <c r="O120" s="30"/>
      <c r="P120" s="30"/>
      <c r="Q120" s="30"/>
      <c r="R120" s="30"/>
      <c r="S120" s="3"/>
      <c r="T120" s="3"/>
      <c r="U120" s="30"/>
      <c r="V120" s="30"/>
      <c r="W120" s="30"/>
      <c r="X120" s="30"/>
      <c r="Y120" s="30"/>
      <c r="Z120" s="30"/>
      <c r="AA120" s="30"/>
      <c r="AB120" s="30"/>
      <c r="AC120" s="30"/>
      <c r="AD120" s="30"/>
      <c r="AE120" s="30"/>
      <c r="AF120" s="30"/>
      <c r="AG120" s="30"/>
      <c r="AH120" s="30"/>
      <c r="AI120" s="30"/>
      <c r="AJ120" s="30"/>
      <c r="AK120" s="3"/>
      <c r="AL120" s="3"/>
      <c r="AM120" s="9"/>
      <c r="AN120" s="9"/>
    </row>
    <row r="121" spans="1:40" ht="25.5">
      <c r="A121" s="5" t="s">
        <v>321</v>
      </c>
      <c r="B121" s="48" t="s">
        <v>360</v>
      </c>
      <c r="C121" s="21">
        <v>1440</v>
      </c>
      <c r="D121" s="3" t="s">
        <v>11</v>
      </c>
      <c r="E121" s="30"/>
      <c r="F121" s="30"/>
      <c r="G121" s="30"/>
      <c r="H121" s="30"/>
      <c r="I121" s="30"/>
      <c r="J121" s="30"/>
      <c r="K121" s="30"/>
      <c r="L121" s="30"/>
      <c r="M121" s="30"/>
      <c r="N121" s="30"/>
      <c r="O121" s="30"/>
      <c r="P121" s="30"/>
      <c r="Q121" s="30"/>
      <c r="R121" s="30"/>
      <c r="S121" s="3"/>
      <c r="T121" s="3"/>
      <c r="U121" s="30"/>
      <c r="V121" s="30"/>
      <c r="W121" s="30"/>
      <c r="X121" s="30"/>
      <c r="Y121" s="30">
        <v>0.1452</v>
      </c>
      <c r="Z121" s="30">
        <v>209.09</v>
      </c>
      <c r="AA121" s="30">
        <v>0.05</v>
      </c>
      <c r="AB121" s="30">
        <f t="shared" si="92"/>
        <v>72</v>
      </c>
      <c r="AC121" s="30">
        <v>6.0499999999999998E-2</v>
      </c>
      <c r="AD121" s="30">
        <f t="shared" ref="AD121:AD124" si="96">AC121*C121</f>
        <v>87.12</v>
      </c>
      <c r="AE121" s="30"/>
      <c r="AF121" s="30"/>
      <c r="AG121" s="30"/>
      <c r="AH121" s="30"/>
      <c r="AI121" s="30"/>
      <c r="AJ121" s="30"/>
      <c r="AK121" s="3"/>
      <c r="AL121" s="3"/>
      <c r="AM121" s="9"/>
      <c r="AN121" s="9"/>
    </row>
    <row r="122" spans="1:40" ht="25.5">
      <c r="A122" s="5" t="s">
        <v>322</v>
      </c>
      <c r="B122" s="48" t="s">
        <v>361</v>
      </c>
      <c r="C122" s="8">
        <v>1440</v>
      </c>
      <c r="D122" s="3" t="s">
        <v>11</v>
      </c>
      <c r="E122" s="30"/>
      <c r="F122" s="30"/>
      <c r="G122" s="30"/>
      <c r="H122" s="30"/>
      <c r="I122" s="30"/>
      <c r="J122" s="30"/>
      <c r="K122" s="30"/>
      <c r="L122" s="30"/>
      <c r="M122" s="30"/>
      <c r="N122" s="30"/>
      <c r="O122" s="30"/>
      <c r="P122" s="30"/>
      <c r="Q122" s="30"/>
      <c r="R122" s="30"/>
      <c r="S122" s="3"/>
      <c r="T122" s="3"/>
      <c r="U122" s="30"/>
      <c r="V122" s="30"/>
      <c r="W122" s="30"/>
      <c r="X122" s="30"/>
      <c r="Y122" s="30">
        <v>0.1452</v>
      </c>
      <c r="Z122" s="30">
        <v>209.09</v>
      </c>
      <c r="AA122" s="30">
        <v>0.05</v>
      </c>
      <c r="AB122" s="30">
        <f t="shared" si="92"/>
        <v>72</v>
      </c>
      <c r="AC122" s="30">
        <v>6.0499999999999998E-2</v>
      </c>
      <c r="AD122" s="30">
        <f t="shared" si="96"/>
        <v>87.12</v>
      </c>
      <c r="AE122" s="30"/>
      <c r="AF122" s="30"/>
      <c r="AG122" s="30"/>
      <c r="AH122" s="30"/>
      <c r="AI122" s="30"/>
      <c r="AJ122" s="30"/>
      <c r="AK122" s="3"/>
      <c r="AL122" s="3"/>
      <c r="AM122" s="9"/>
      <c r="AN122" s="9"/>
    </row>
    <row r="123" spans="1:40" ht="25.5">
      <c r="A123" s="5" t="s">
        <v>323</v>
      </c>
      <c r="B123" s="48" t="s">
        <v>362</v>
      </c>
      <c r="C123" s="8">
        <v>1920</v>
      </c>
      <c r="D123" s="3" t="s">
        <v>11</v>
      </c>
      <c r="E123" s="30"/>
      <c r="F123" s="30"/>
      <c r="G123" s="30"/>
      <c r="H123" s="30"/>
      <c r="I123" s="30"/>
      <c r="J123" s="30"/>
      <c r="K123" s="30"/>
      <c r="L123" s="30"/>
      <c r="M123" s="30"/>
      <c r="N123" s="30"/>
      <c r="O123" s="30"/>
      <c r="P123" s="30"/>
      <c r="Q123" s="30"/>
      <c r="R123" s="30"/>
      <c r="S123" s="3"/>
      <c r="T123" s="3"/>
      <c r="U123" s="30"/>
      <c r="V123" s="30"/>
      <c r="W123" s="30"/>
      <c r="X123" s="30"/>
      <c r="Y123" s="30">
        <v>9.6799999999999997E-2</v>
      </c>
      <c r="Z123" s="30">
        <v>185.86</v>
      </c>
      <c r="AA123" s="30">
        <v>0.05</v>
      </c>
      <c r="AB123" s="30">
        <f t="shared" si="92"/>
        <v>96</v>
      </c>
      <c r="AC123" s="30">
        <v>6.0499999999999998E-2</v>
      </c>
      <c r="AD123" s="30">
        <f t="shared" si="96"/>
        <v>116.16</v>
      </c>
      <c r="AE123" s="30"/>
      <c r="AF123" s="30"/>
      <c r="AG123" s="30"/>
      <c r="AH123" s="30"/>
      <c r="AI123" s="30"/>
      <c r="AJ123" s="30"/>
      <c r="AK123" s="3"/>
      <c r="AL123" s="3"/>
      <c r="AM123" s="9"/>
      <c r="AN123" s="9"/>
    </row>
    <row r="124" spans="1:40" ht="25.5">
      <c r="A124" s="5" t="s">
        <v>324</v>
      </c>
      <c r="B124" s="48" t="s">
        <v>363</v>
      </c>
      <c r="C124" s="8">
        <v>1440</v>
      </c>
      <c r="D124" s="3" t="s">
        <v>11</v>
      </c>
      <c r="E124" s="30"/>
      <c r="F124" s="30"/>
      <c r="G124" s="30"/>
      <c r="H124" s="30"/>
      <c r="I124" s="30"/>
      <c r="J124" s="30"/>
      <c r="K124" s="30"/>
      <c r="L124" s="30"/>
      <c r="M124" s="30"/>
      <c r="N124" s="30"/>
      <c r="O124" s="30"/>
      <c r="P124" s="30"/>
      <c r="Q124" s="30"/>
      <c r="R124" s="30"/>
      <c r="S124" s="3"/>
      <c r="T124" s="3"/>
      <c r="U124" s="30"/>
      <c r="V124" s="30"/>
      <c r="W124" s="30"/>
      <c r="X124" s="30"/>
      <c r="Y124" s="30">
        <v>0.15759999999999999</v>
      </c>
      <c r="Z124" s="30">
        <v>226.51</v>
      </c>
      <c r="AA124" s="30">
        <v>0.05</v>
      </c>
      <c r="AB124" s="30">
        <f t="shared" si="92"/>
        <v>72</v>
      </c>
      <c r="AC124" s="30">
        <v>6.0499999999999998E-2</v>
      </c>
      <c r="AD124" s="30">
        <f t="shared" si="96"/>
        <v>87.12</v>
      </c>
      <c r="AE124" s="30"/>
      <c r="AF124" s="30"/>
      <c r="AG124" s="30"/>
      <c r="AH124" s="30"/>
      <c r="AI124" s="30"/>
      <c r="AJ124" s="30"/>
      <c r="AK124" s="3"/>
      <c r="AL124" s="3"/>
      <c r="AM124" s="9"/>
      <c r="AN124" s="9"/>
    </row>
    <row r="125" spans="1:40">
      <c r="A125" s="8"/>
      <c r="B125" s="46" t="s">
        <v>159</v>
      </c>
      <c r="C125" s="9"/>
      <c r="D125" s="9"/>
      <c r="E125" s="32"/>
      <c r="F125" s="32"/>
      <c r="G125" s="32"/>
      <c r="H125" s="32"/>
      <c r="I125" s="32"/>
      <c r="J125" s="32"/>
      <c r="K125" s="32"/>
      <c r="L125" s="32"/>
      <c r="M125" s="32"/>
      <c r="N125" s="32"/>
      <c r="O125" s="32"/>
      <c r="P125" s="32"/>
      <c r="Q125" s="32"/>
      <c r="R125" s="32"/>
      <c r="S125" s="9"/>
      <c r="T125" s="9"/>
      <c r="U125" s="32"/>
      <c r="V125" s="32"/>
      <c r="W125" s="32"/>
      <c r="X125" s="32"/>
      <c r="Y125" s="32"/>
      <c r="Z125" s="42">
        <f>SUM(Z109:Z124)</f>
        <v>5864.1500000000005</v>
      </c>
      <c r="AA125" s="32"/>
      <c r="AB125" s="42">
        <f>SUM(AB109:AB124)</f>
        <v>3507.2400000000007</v>
      </c>
      <c r="AC125" s="32"/>
      <c r="AD125" s="42">
        <f>SUM(AD109:AD124)</f>
        <v>5862.45</v>
      </c>
      <c r="AE125" s="32"/>
      <c r="AF125" s="32"/>
      <c r="AG125" s="32"/>
      <c r="AH125" s="32"/>
      <c r="AI125" s="32"/>
      <c r="AJ125" s="32"/>
      <c r="AK125" s="9"/>
      <c r="AL125" s="9"/>
      <c r="AM125" s="9"/>
      <c r="AN125" s="9"/>
    </row>
    <row r="126" spans="1:40" ht="33.75">
      <c r="A126" s="5" t="s">
        <v>160</v>
      </c>
      <c r="B126" s="48" t="s">
        <v>161</v>
      </c>
      <c r="C126" s="8">
        <v>4</v>
      </c>
      <c r="D126" s="3" t="s">
        <v>11</v>
      </c>
      <c r="E126" s="30">
        <v>12.6</v>
      </c>
      <c r="F126" s="30">
        <f t="shared" ref="F126:F127" si="97">E126*C126</f>
        <v>50.4</v>
      </c>
      <c r="G126" s="30"/>
      <c r="H126" s="30"/>
      <c r="I126" s="30"/>
      <c r="J126" s="30"/>
      <c r="K126" s="30">
        <v>5</v>
      </c>
      <c r="L126" s="30">
        <f t="shared" ref="L126:L131" si="98">K126*C126</f>
        <v>20</v>
      </c>
      <c r="M126" s="30"/>
      <c r="N126" s="30"/>
      <c r="O126" s="30"/>
      <c r="P126" s="30"/>
      <c r="Q126" s="30"/>
      <c r="R126" s="30"/>
      <c r="S126" s="3"/>
      <c r="T126" s="3"/>
      <c r="U126" s="30"/>
      <c r="V126" s="30"/>
      <c r="W126" s="30">
        <v>14</v>
      </c>
      <c r="X126" s="30">
        <f t="shared" ref="X126" si="99">W126*C126</f>
        <v>56</v>
      </c>
      <c r="Y126" s="30"/>
      <c r="Z126" s="30"/>
      <c r="AA126" s="30">
        <v>14.33</v>
      </c>
      <c r="AB126" s="30">
        <f t="shared" si="92"/>
        <v>57.32</v>
      </c>
      <c r="AC126" s="30"/>
      <c r="AD126" s="30"/>
      <c r="AE126" s="30"/>
      <c r="AF126" s="30"/>
      <c r="AG126" s="30">
        <v>10</v>
      </c>
      <c r="AH126" s="30">
        <f t="shared" ref="AH126" si="100">AG126*C126</f>
        <v>40</v>
      </c>
      <c r="AI126" s="30"/>
      <c r="AJ126" s="30"/>
      <c r="AK126" s="3"/>
      <c r="AL126" s="3"/>
      <c r="AM126" s="9">
        <v>3.36</v>
      </c>
      <c r="AN126" s="9">
        <v>13.44</v>
      </c>
    </row>
    <row r="127" spans="1:40" ht="22.5">
      <c r="A127" s="5" t="s">
        <v>162</v>
      </c>
      <c r="B127" s="48" t="s">
        <v>373</v>
      </c>
      <c r="C127" s="8">
        <v>600</v>
      </c>
      <c r="D127" s="3" t="s">
        <v>11</v>
      </c>
      <c r="E127" s="30">
        <v>0.17849999999999999</v>
      </c>
      <c r="F127" s="30">
        <f t="shared" si="97"/>
        <v>107.1</v>
      </c>
      <c r="G127" s="30"/>
      <c r="H127" s="30"/>
      <c r="I127" s="30"/>
      <c r="J127" s="30"/>
      <c r="K127" s="30">
        <v>0.39900000000000002</v>
      </c>
      <c r="L127" s="30">
        <f t="shared" si="98"/>
        <v>239.4</v>
      </c>
      <c r="M127" s="30"/>
      <c r="N127" s="30"/>
      <c r="O127" s="30"/>
      <c r="P127" s="30"/>
      <c r="Q127" s="30"/>
      <c r="R127" s="30"/>
      <c r="S127" s="3"/>
      <c r="T127" s="3"/>
      <c r="U127" s="30"/>
      <c r="V127" s="30"/>
      <c r="W127" s="30"/>
      <c r="X127" s="30"/>
      <c r="Y127" s="30"/>
      <c r="Z127" s="30"/>
      <c r="AA127" s="30">
        <v>0.27</v>
      </c>
      <c r="AB127" s="30">
        <f t="shared" si="92"/>
        <v>162</v>
      </c>
      <c r="AC127" s="30">
        <v>0.20569999999999999</v>
      </c>
      <c r="AD127" s="30">
        <f t="shared" ref="AD127:AD128" si="101">AC127*C127</f>
        <v>123.42</v>
      </c>
      <c r="AE127" s="30"/>
      <c r="AF127" s="30"/>
      <c r="AG127" s="30"/>
      <c r="AH127" s="30"/>
      <c r="AI127" s="30"/>
      <c r="AJ127" s="30"/>
      <c r="AK127" s="3"/>
      <c r="AL127" s="3"/>
      <c r="AM127" s="9"/>
      <c r="AN127" s="9"/>
    </row>
    <row r="128" spans="1:40" ht="22.5">
      <c r="A128" s="5" t="s">
        <v>163</v>
      </c>
      <c r="B128" s="48" t="s">
        <v>374</v>
      </c>
      <c r="C128" s="8">
        <v>300</v>
      </c>
      <c r="D128" s="3" t="s">
        <v>11</v>
      </c>
      <c r="E128" s="30"/>
      <c r="F128" s="30"/>
      <c r="G128" s="30"/>
      <c r="H128" s="30"/>
      <c r="I128" s="30"/>
      <c r="J128" s="30"/>
      <c r="K128" s="30">
        <v>0.39900000000000002</v>
      </c>
      <c r="L128" s="30">
        <f t="shared" si="98"/>
        <v>119.7</v>
      </c>
      <c r="M128" s="30"/>
      <c r="N128" s="30"/>
      <c r="O128" s="30"/>
      <c r="P128" s="30"/>
      <c r="Q128" s="30"/>
      <c r="R128" s="30"/>
      <c r="S128" s="3"/>
      <c r="T128" s="3"/>
      <c r="U128" s="30"/>
      <c r="V128" s="30"/>
      <c r="W128" s="30"/>
      <c r="X128" s="30"/>
      <c r="Y128" s="30"/>
      <c r="Z128" s="30"/>
      <c r="AA128" s="30"/>
      <c r="AB128" s="30"/>
      <c r="AC128" s="30">
        <v>0.21779999999999999</v>
      </c>
      <c r="AD128" s="30">
        <f t="shared" si="101"/>
        <v>65.34</v>
      </c>
      <c r="AE128" s="30"/>
      <c r="AF128" s="30"/>
      <c r="AG128" s="30"/>
      <c r="AH128" s="30"/>
      <c r="AI128" s="30"/>
      <c r="AJ128" s="30"/>
      <c r="AK128" s="3"/>
      <c r="AL128" s="3"/>
      <c r="AM128" s="9"/>
      <c r="AN128" s="9"/>
    </row>
    <row r="129" spans="1:40" ht="33.75">
      <c r="A129" s="5" t="s">
        <v>164</v>
      </c>
      <c r="B129" s="48" t="s">
        <v>348</v>
      </c>
      <c r="C129" s="8">
        <v>816</v>
      </c>
      <c r="D129" s="3" t="s">
        <v>11</v>
      </c>
      <c r="E129" s="30"/>
      <c r="F129" s="30"/>
      <c r="G129" s="30"/>
      <c r="H129" s="30"/>
      <c r="I129" s="30"/>
      <c r="J129" s="30"/>
      <c r="K129" s="30">
        <v>0.21</v>
      </c>
      <c r="L129" s="30">
        <f t="shared" si="98"/>
        <v>171.35999999999999</v>
      </c>
      <c r="M129" s="30"/>
      <c r="N129" s="30"/>
      <c r="O129" s="30"/>
      <c r="P129" s="30"/>
      <c r="Q129" s="30"/>
      <c r="R129" s="30"/>
      <c r="S129" s="3"/>
      <c r="T129" s="3"/>
      <c r="U129" s="30"/>
      <c r="V129" s="30"/>
      <c r="W129" s="30"/>
      <c r="X129" s="30"/>
      <c r="Y129" s="30"/>
      <c r="Z129" s="30"/>
      <c r="AA129" s="30"/>
      <c r="AB129" s="30"/>
      <c r="AC129" s="30"/>
      <c r="AD129" s="30"/>
      <c r="AE129" s="30"/>
      <c r="AF129" s="30"/>
      <c r="AG129" s="30"/>
      <c r="AH129" s="30"/>
      <c r="AI129" s="30"/>
      <c r="AJ129" s="30"/>
      <c r="AK129" s="3"/>
      <c r="AL129" s="3"/>
      <c r="AM129" s="9"/>
      <c r="AN129" s="9"/>
    </row>
    <row r="130" spans="1:40">
      <c r="A130" s="5" t="s">
        <v>165</v>
      </c>
      <c r="B130" s="48" t="s">
        <v>349</v>
      </c>
      <c r="C130" s="8">
        <v>3</v>
      </c>
      <c r="D130" s="8" t="s">
        <v>11</v>
      </c>
      <c r="E130" s="32"/>
      <c r="F130" s="32"/>
      <c r="G130" s="32"/>
      <c r="H130" s="32"/>
      <c r="I130" s="32"/>
      <c r="J130" s="32"/>
      <c r="K130" s="32">
        <v>546</v>
      </c>
      <c r="L130" s="30">
        <f t="shared" si="98"/>
        <v>1638</v>
      </c>
      <c r="M130" s="32"/>
      <c r="N130" s="32"/>
      <c r="O130" s="32"/>
      <c r="P130" s="32"/>
      <c r="Q130" s="32"/>
      <c r="R130" s="32"/>
      <c r="S130" s="8"/>
      <c r="T130" s="8"/>
      <c r="U130" s="32"/>
      <c r="V130" s="32"/>
      <c r="W130" s="32"/>
      <c r="X130" s="32"/>
      <c r="Y130" s="32"/>
      <c r="Z130" s="32"/>
      <c r="AA130" s="32"/>
      <c r="AB130" s="32"/>
      <c r="AC130" s="32"/>
      <c r="AD130" s="32"/>
      <c r="AE130" s="32"/>
      <c r="AF130" s="32"/>
      <c r="AG130" s="32"/>
      <c r="AH130" s="32"/>
      <c r="AI130" s="32"/>
      <c r="AJ130" s="32"/>
      <c r="AK130" s="8"/>
      <c r="AL130" s="8"/>
      <c r="AM130" s="9"/>
      <c r="AN130" s="9"/>
    </row>
    <row r="131" spans="1:40" ht="33.75">
      <c r="A131" s="5" t="s">
        <v>167</v>
      </c>
      <c r="B131" s="48" t="s">
        <v>166</v>
      </c>
      <c r="C131" s="8">
        <v>2</v>
      </c>
      <c r="D131" s="3" t="s">
        <v>11</v>
      </c>
      <c r="E131" s="30">
        <v>178.5</v>
      </c>
      <c r="F131" s="30">
        <f t="shared" ref="F131:F135" si="102">E131*C131</f>
        <v>357</v>
      </c>
      <c r="G131" s="30"/>
      <c r="H131" s="30"/>
      <c r="I131" s="30"/>
      <c r="J131" s="30"/>
      <c r="K131" s="30">
        <v>231</v>
      </c>
      <c r="L131" s="30">
        <f t="shared" si="98"/>
        <v>462</v>
      </c>
      <c r="M131" s="30"/>
      <c r="N131" s="30"/>
      <c r="O131" s="30"/>
      <c r="P131" s="30"/>
      <c r="Q131" s="30"/>
      <c r="R131" s="30"/>
      <c r="S131" s="3"/>
      <c r="T131" s="3"/>
      <c r="U131" s="30"/>
      <c r="V131" s="30"/>
      <c r="W131" s="30"/>
      <c r="X131" s="30"/>
      <c r="Y131" s="30"/>
      <c r="Z131" s="30"/>
      <c r="AA131" s="30"/>
      <c r="AB131" s="30"/>
      <c r="AC131" s="30">
        <v>280.72000000000003</v>
      </c>
      <c r="AD131" s="30">
        <f t="shared" ref="AD131:AD136" si="103">AC131*C131</f>
        <v>561.44000000000005</v>
      </c>
      <c r="AE131" s="30"/>
      <c r="AF131" s="30"/>
      <c r="AG131" s="30"/>
      <c r="AH131" s="30"/>
      <c r="AI131" s="30"/>
      <c r="AJ131" s="30"/>
      <c r="AK131" s="3"/>
      <c r="AL131" s="3"/>
      <c r="AM131" s="9"/>
      <c r="AN131" s="9"/>
    </row>
    <row r="132" spans="1:40" ht="45">
      <c r="A132" s="5" t="s">
        <v>168</v>
      </c>
      <c r="B132" s="48" t="s">
        <v>486</v>
      </c>
      <c r="C132" s="8">
        <v>10</v>
      </c>
      <c r="D132" s="3" t="s">
        <v>11</v>
      </c>
      <c r="E132" s="30">
        <v>98.7</v>
      </c>
      <c r="F132" s="30">
        <f t="shared" si="102"/>
        <v>987</v>
      </c>
      <c r="G132" s="30"/>
      <c r="H132" s="30"/>
      <c r="I132" s="30"/>
      <c r="J132" s="30"/>
      <c r="K132" s="30"/>
      <c r="L132" s="30"/>
      <c r="M132" s="30"/>
      <c r="N132" s="30"/>
      <c r="O132" s="30"/>
      <c r="P132" s="30"/>
      <c r="Q132" s="30">
        <v>3.63</v>
      </c>
      <c r="R132" s="30">
        <f t="shared" ref="R132" si="104">Q132*C132</f>
        <v>36.299999999999997</v>
      </c>
      <c r="S132" s="3"/>
      <c r="T132" s="3"/>
      <c r="U132" s="30"/>
      <c r="V132" s="30"/>
      <c r="W132" s="30"/>
      <c r="X132" s="30"/>
      <c r="Y132" s="30"/>
      <c r="Z132" s="30"/>
      <c r="AA132" s="30">
        <v>2.78</v>
      </c>
      <c r="AB132" s="30">
        <f t="shared" ref="AB132:AB137" si="105">AA132*C132</f>
        <v>27.799999999999997</v>
      </c>
      <c r="AC132" s="30">
        <v>2.1779999999999999</v>
      </c>
      <c r="AD132" s="30">
        <f t="shared" si="103"/>
        <v>21.78</v>
      </c>
      <c r="AE132" s="30"/>
      <c r="AF132" s="30"/>
      <c r="AG132" s="30">
        <v>7</v>
      </c>
      <c r="AH132" s="30">
        <f>AG132*C132</f>
        <v>70</v>
      </c>
      <c r="AI132" s="30"/>
      <c r="AJ132" s="30"/>
      <c r="AK132" s="3"/>
      <c r="AL132" s="3"/>
      <c r="AM132" s="9">
        <v>2.94</v>
      </c>
      <c r="AN132" s="9">
        <v>29.4</v>
      </c>
    </row>
    <row r="133" spans="1:40" ht="33.75">
      <c r="A133" s="5" t="s">
        <v>170</v>
      </c>
      <c r="B133" s="48" t="s">
        <v>169</v>
      </c>
      <c r="C133" s="8">
        <v>4</v>
      </c>
      <c r="D133" s="3" t="s">
        <v>11</v>
      </c>
      <c r="E133" s="30">
        <v>2.52</v>
      </c>
      <c r="F133" s="30">
        <f t="shared" si="102"/>
        <v>10.08</v>
      </c>
      <c r="G133" s="30"/>
      <c r="H133" s="30"/>
      <c r="I133" s="30"/>
      <c r="J133" s="30"/>
      <c r="K133" s="30"/>
      <c r="L133" s="30"/>
      <c r="M133" s="30"/>
      <c r="N133" s="30"/>
      <c r="O133" s="30"/>
      <c r="P133" s="30"/>
      <c r="Q133" s="30"/>
      <c r="R133" s="30"/>
      <c r="S133" s="3"/>
      <c r="T133" s="3"/>
      <c r="U133" s="30"/>
      <c r="V133" s="30"/>
      <c r="W133" s="30"/>
      <c r="X133" s="30"/>
      <c r="Y133" s="30"/>
      <c r="Z133" s="30"/>
      <c r="AA133" s="30">
        <v>2.84</v>
      </c>
      <c r="AB133" s="30">
        <f t="shared" si="105"/>
        <v>11.36</v>
      </c>
      <c r="AC133" s="30">
        <v>1.8149999999999999</v>
      </c>
      <c r="AD133" s="30">
        <f t="shared" si="103"/>
        <v>7.26</v>
      </c>
      <c r="AE133" s="30"/>
      <c r="AF133" s="30"/>
      <c r="AG133" s="30">
        <v>4</v>
      </c>
      <c r="AH133" s="30">
        <f>AG133*C133</f>
        <v>16</v>
      </c>
      <c r="AI133" s="30"/>
      <c r="AJ133" s="30"/>
      <c r="AK133" s="3"/>
      <c r="AL133" s="3"/>
      <c r="AM133" s="9"/>
      <c r="AN133" s="9"/>
    </row>
    <row r="134" spans="1:40" ht="22.5">
      <c r="A134" s="5" t="s">
        <v>172</v>
      </c>
      <c r="B134" s="48" t="s">
        <v>171</v>
      </c>
      <c r="C134" s="8">
        <v>100</v>
      </c>
      <c r="D134" s="8" t="s">
        <v>11</v>
      </c>
      <c r="E134" s="32">
        <v>3.99</v>
      </c>
      <c r="F134" s="30">
        <f t="shared" si="102"/>
        <v>399</v>
      </c>
      <c r="G134" s="32">
        <v>3.5</v>
      </c>
      <c r="H134" s="30">
        <f t="shared" ref="H134:H137" si="106">G134*C134</f>
        <v>350</v>
      </c>
      <c r="I134" s="32"/>
      <c r="J134" s="32"/>
      <c r="K134" s="32"/>
      <c r="L134" s="32"/>
      <c r="M134" s="32"/>
      <c r="N134" s="32"/>
      <c r="O134" s="32"/>
      <c r="P134" s="32"/>
      <c r="Q134" s="32">
        <v>3.3879999999999999</v>
      </c>
      <c r="R134" s="30">
        <f t="shared" ref="R134:R135" si="107">Q134*C134</f>
        <v>338.8</v>
      </c>
      <c r="S134" s="8"/>
      <c r="T134" s="8"/>
      <c r="U134" s="32"/>
      <c r="V134" s="32"/>
      <c r="W134" s="32"/>
      <c r="X134" s="32"/>
      <c r="Y134" s="32"/>
      <c r="Z134" s="32"/>
      <c r="AA134" s="32">
        <v>2.84</v>
      </c>
      <c r="AB134" s="30">
        <f t="shared" si="105"/>
        <v>284</v>
      </c>
      <c r="AC134" s="32">
        <v>2.42</v>
      </c>
      <c r="AD134" s="30">
        <f t="shared" si="103"/>
        <v>242</v>
      </c>
      <c r="AE134" s="32">
        <v>3.37</v>
      </c>
      <c r="AF134" s="32">
        <v>337.1</v>
      </c>
      <c r="AG134" s="32">
        <v>6</v>
      </c>
      <c r="AH134" s="30">
        <f t="shared" ref="AH134:AH136" si="108">AG134*C134</f>
        <v>600</v>
      </c>
      <c r="AI134" s="32"/>
      <c r="AJ134" s="32"/>
      <c r="AK134" s="8"/>
      <c r="AL134" s="8"/>
      <c r="AM134" s="9"/>
      <c r="AN134" s="9"/>
    </row>
    <row r="135" spans="1:40" ht="22.5">
      <c r="A135" s="5" t="s">
        <v>174</v>
      </c>
      <c r="B135" s="48" t="s">
        <v>173</v>
      </c>
      <c r="C135" s="8">
        <v>100</v>
      </c>
      <c r="D135" s="8" t="s">
        <v>11</v>
      </c>
      <c r="E135" s="32">
        <v>3.129</v>
      </c>
      <c r="F135" s="30">
        <f t="shared" si="102"/>
        <v>312.89999999999998</v>
      </c>
      <c r="G135" s="32">
        <v>3.1</v>
      </c>
      <c r="H135" s="30">
        <f t="shared" si="106"/>
        <v>310</v>
      </c>
      <c r="I135" s="32"/>
      <c r="J135" s="32"/>
      <c r="K135" s="32"/>
      <c r="L135" s="32"/>
      <c r="M135" s="32"/>
      <c r="N135" s="32"/>
      <c r="O135" s="32"/>
      <c r="P135" s="32"/>
      <c r="Q135" s="32">
        <v>2.6619999999999999</v>
      </c>
      <c r="R135" s="30">
        <f t="shared" si="107"/>
        <v>266.2</v>
      </c>
      <c r="S135" s="8"/>
      <c r="T135" s="8"/>
      <c r="U135" s="32"/>
      <c r="V135" s="32"/>
      <c r="W135" s="32"/>
      <c r="X135" s="32"/>
      <c r="Y135" s="32"/>
      <c r="Z135" s="32"/>
      <c r="AA135" s="32">
        <v>2.39</v>
      </c>
      <c r="AB135" s="30">
        <f t="shared" si="105"/>
        <v>239</v>
      </c>
      <c r="AC135" s="32">
        <v>1.8149999999999999</v>
      </c>
      <c r="AD135" s="30">
        <f t="shared" si="103"/>
        <v>181.5</v>
      </c>
      <c r="AE135" s="32">
        <v>2.71</v>
      </c>
      <c r="AF135" s="32">
        <v>271.04000000000002</v>
      </c>
      <c r="AG135" s="32">
        <v>5</v>
      </c>
      <c r="AH135" s="30">
        <f t="shared" si="108"/>
        <v>500</v>
      </c>
      <c r="AI135" s="32"/>
      <c r="AJ135" s="32"/>
      <c r="AK135" s="8"/>
      <c r="AL135" s="8"/>
      <c r="AM135" s="9"/>
      <c r="AN135" s="9"/>
    </row>
    <row r="136" spans="1:40">
      <c r="A136" s="5" t="s">
        <v>176</v>
      </c>
      <c r="B136" s="48" t="s">
        <v>295</v>
      </c>
      <c r="C136" s="8">
        <v>3</v>
      </c>
      <c r="D136" s="8" t="s">
        <v>11</v>
      </c>
      <c r="E136" s="32"/>
      <c r="F136" s="32"/>
      <c r="G136" s="32">
        <v>4.2</v>
      </c>
      <c r="H136" s="30">
        <f t="shared" si="106"/>
        <v>12.600000000000001</v>
      </c>
      <c r="I136" s="32"/>
      <c r="J136" s="32"/>
      <c r="K136" s="32"/>
      <c r="L136" s="32"/>
      <c r="M136" s="32"/>
      <c r="N136" s="32"/>
      <c r="O136" s="32"/>
      <c r="P136" s="32"/>
      <c r="Q136" s="32"/>
      <c r="R136" s="32"/>
      <c r="S136" s="8"/>
      <c r="T136" s="8"/>
      <c r="U136" s="32"/>
      <c r="V136" s="32"/>
      <c r="W136" s="32"/>
      <c r="X136" s="32"/>
      <c r="Y136" s="32"/>
      <c r="Z136" s="32"/>
      <c r="AA136" s="32">
        <v>16.32</v>
      </c>
      <c r="AB136" s="30">
        <f t="shared" si="105"/>
        <v>48.96</v>
      </c>
      <c r="AC136" s="32">
        <v>9.68</v>
      </c>
      <c r="AD136" s="30">
        <f t="shared" si="103"/>
        <v>29.04</v>
      </c>
      <c r="AE136" s="32">
        <v>15.43</v>
      </c>
      <c r="AF136" s="32">
        <v>46.3</v>
      </c>
      <c r="AG136" s="32">
        <v>18</v>
      </c>
      <c r="AH136" s="30">
        <f t="shared" si="108"/>
        <v>54</v>
      </c>
      <c r="AI136" s="32"/>
      <c r="AJ136" s="32"/>
      <c r="AK136" s="8"/>
      <c r="AL136" s="8"/>
      <c r="AM136" s="9"/>
      <c r="AN136" s="9"/>
    </row>
    <row r="137" spans="1:40" ht="22.5">
      <c r="A137" s="5" t="s">
        <v>178</v>
      </c>
      <c r="B137" s="48" t="s">
        <v>175</v>
      </c>
      <c r="C137" s="8">
        <v>720</v>
      </c>
      <c r="D137" s="8" t="s">
        <v>11</v>
      </c>
      <c r="E137" s="32"/>
      <c r="F137" s="32"/>
      <c r="G137" s="32">
        <v>0.57999999999999996</v>
      </c>
      <c r="H137" s="30">
        <f t="shared" si="106"/>
        <v>417.59999999999997</v>
      </c>
      <c r="I137" s="32"/>
      <c r="J137" s="32"/>
      <c r="K137" s="32"/>
      <c r="L137" s="32"/>
      <c r="M137" s="32"/>
      <c r="N137" s="32"/>
      <c r="O137" s="32">
        <v>1.26</v>
      </c>
      <c r="P137" s="30">
        <f t="shared" ref="P137" si="109">O137*C137</f>
        <v>907.2</v>
      </c>
      <c r="Q137" s="32"/>
      <c r="R137" s="32"/>
      <c r="S137" s="8"/>
      <c r="T137" s="8"/>
      <c r="U137" s="32"/>
      <c r="V137" s="32"/>
      <c r="W137" s="32"/>
      <c r="X137" s="32"/>
      <c r="Y137" s="32"/>
      <c r="Z137" s="32"/>
      <c r="AA137" s="32">
        <v>1.1200000000000001</v>
      </c>
      <c r="AB137" s="30">
        <f t="shared" si="105"/>
        <v>806.40000000000009</v>
      </c>
      <c r="AC137" s="32"/>
      <c r="AD137" s="32"/>
      <c r="AE137" s="32"/>
      <c r="AF137" s="32"/>
      <c r="AG137" s="32"/>
      <c r="AH137" s="32"/>
      <c r="AI137" s="32"/>
      <c r="AJ137" s="32"/>
      <c r="AK137" s="8"/>
      <c r="AL137" s="8"/>
      <c r="AM137" s="9">
        <v>0.55000000000000004</v>
      </c>
      <c r="AN137" s="9">
        <v>396</v>
      </c>
    </row>
    <row r="138" spans="1:40" ht="33.75">
      <c r="A138" s="5" t="s">
        <v>180</v>
      </c>
      <c r="B138" s="48" t="s">
        <v>177</v>
      </c>
      <c r="C138" s="8">
        <v>400</v>
      </c>
      <c r="D138" s="8" t="s">
        <v>11</v>
      </c>
      <c r="E138" s="32">
        <v>0.35699999999999998</v>
      </c>
      <c r="F138" s="30">
        <f t="shared" ref="F138" si="110">E138*C138</f>
        <v>142.79999999999998</v>
      </c>
      <c r="G138" s="32"/>
      <c r="H138" s="32"/>
      <c r="I138" s="32"/>
      <c r="J138" s="32"/>
      <c r="K138" s="32"/>
      <c r="L138" s="32"/>
      <c r="M138" s="32"/>
      <c r="N138" s="32"/>
      <c r="O138" s="32"/>
      <c r="P138" s="32"/>
      <c r="Q138" s="32"/>
      <c r="R138" s="32"/>
      <c r="S138" s="8"/>
      <c r="T138" s="8"/>
      <c r="U138" s="32"/>
      <c r="V138" s="32"/>
      <c r="W138" s="32"/>
      <c r="X138" s="32"/>
      <c r="Y138" s="32"/>
      <c r="Z138" s="32"/>
      <c r="AA138" s="32"/>
      <c r="AB138" s="32"/>
      <c r="AC138" s="32"/>
      <c r="AD138" s="32"/>
      <c r="AE138" s="32"/>
      <c r="AF138" s="32"/>
      <c r="AG138" s="32"/>
      <c r="AH138" s="32"/>
      <c r="AI138" s="32"/>
      <c r="AJ138" s="32"/>
      <c r="AK138" s="8"/>
      <c r="AL138" s="8"/>
      <c r="AM138" s="9"/>
      <c r="AN138" s="9"/>
    </row>
    <row r="139" spans="1:40" ht="22.5">
      <c r="A139" s="5" t="s">
        <v>183</v>
      </c>
      <c r="B139" s="48" t="s">
        <v>179</v>
      </c>
      <c r="C139" s="8">
        <v>24000</v>
      </c>
      <c r="D139" s="8" t="s">
        <v>11</v>
      </c>
      <c r="E139" s="32"/>
      <c r="F139" s="32"/>
      <c r="G139" s="32"/>
      <c r="H139" s="32"/>
      <c r="I139" s="32"/>
      <c r="J139" s="32"/>
      <c r="K139" s="32"/>
      <c r="L139" s="32"/>
      <c r="M139" s="32"/>
      <c r="N139" s="30"/>
      <c r="O139" s="32"/>
      <c r="P139" s="32"/>
      <c r="Q139" s="32"/>
      <c r="R139" s="32"/>
      <c r="S139" s="8"/>
      <c r="T139" s="8"/>
      <c r="U139" s="32"/>
      <c r="V139" s="32"/>
      <c r="W139" s="32"/>
      <c r="X139" s="32"/>
      <c r="Y139" s="32"/>
      <c r="Z139" s="32"/>
      <c r="AA139" s="32">
        <v>0.03</v>
      </c>
      <c r="AB139" s="30">
        <f t="shared" ref="AB139" si="111">AA139*C139</f>
        <v>720</v>
      </c>
      <c r="AC139" s="32"/>
      <c r="AD139" s="32"/>
      <c r="AE139" s="32"/>
      <c r="AF139" s="32"/>
      <c r="AG139" s="32"/>
      <c r="AH139" s="32"/>
      <c r="AI139" s="32"/>
      <c r="AJ139" s="32"/>
      <c r="AK139" s="32">
        <v>2.3099999999999999E-2</v>
      </c>
      <c r="AL139" s="32">
        <f>AK139*C139</f>
        <v>554.4</v>
      </c>
      <c r="AM139" s="9"/>
      <c r="AN139" s="9"/>
    </row>
    <row r="140" spans="1:40" ht="22.5">
      <c r="A140" s="5" t="s">
        <v>185</v>
      </c>
      <c r="B140" s="48" t="s">
        <v>181</v>
      </c>
      <c r="C140" s="8">
        <v>4</v>
      </c>
      <c r="D140" s="8" t="s">
        <v>11</v>
      </c>
      <c r="E140" s="32"/>
      <c r="F140" s="32"/>
      <c r="G140" s="32"/>
      <c r="H140" s="32"/>
      <c r="I140" s="32"/>
      <c r="J140" s="32"/>
      <c r="K140" s="32"/>
      <c r="L140" s="32"/>
      <c r="M140" s="32"/>
      <c r="N140" s="32"/>
      <c r="O140" s="32"/>
      <c r="P140" s="32"/>
      <c r="Q140" s="32"/>
      <c r="R140" s="32"/>
      <c r="S140" s="8"/>
      <c r="T140" s="8"/>
      <c r="U140" s="32"/>
      <c r="V140" s="32"/>
      <c r="W140" s="32"/>
      <c r="X140" s="32"/>
      <c r="Y140" s="32"/>
      <c r="Z140" s="32"/>
      <c r="AA140" s="32"/>
      <c r="AB140" s="32"/>
      <c r="AC140" s="32"/>
      <c r="AD140" s="32"/>
      <c r="AE140" s="32"/>
      <c r="AF140" s="32"/>
      <c r="AG140" s="32"/>
      <c r="AH140" s="32"/>
      <c r="AI140" s="32"/>
      <c r="AJ140" s="32"/>
      <c r="AK140" s="8"/>
      <c r="AL140" s="8"/>
      <c r="AM140" s="9"/>
      <c r="AN140" s="9"/>
    </row>
    <row r="141" spans="1:40" ht="33.75">
      <c r="A141" s="5" t="s">
        <v>189</v>
      </c>
      <c r="B141" s="48" t="s">
        <v>287</v>
      </c>
      <c r="C141" s="8">
        <v>250</v>
      </c>
      <c r="D141" s="8" t="s">
        <v>11</v>
      </c>
      <c r="E141" s="32"/>
      <c r="F141" s="32"/>
      <c r="G141" s="32"/>
      <c r="H141" s="32"/>
      <c r="I141" s="32"/>
      <c r="J141" s="32"/>
      <c r="K141" s="32"/>
      <c r="L141" s="32"/>
      <c r="M141" s="32">
        <v>0.84</v>
      </c>
      <c r="N141" s="30">
        <f>M141*C141</f>
        <v>210</v>
      </c>
      <c r="O141" s="32"/>
      <c r="P141" s="32"/>
      <c r="Q141" s="32">
        <v>0.76229999999999998</v>
      </c>
      <c r="R141" s="30">
        <v>190.58</v>
      </c>
      <c r="S141" s="8"/>
      <c r="T141" s="8"/>
      <c r="U141" s="32"/>
      <c r="V141" s="32"/>
      <c r="W141" s="32"/>
      <c r="X141" s="32"/>
      <c r="Y141" s="32"/>
      <c r="Z141" s="32"/>
      <c r="AA141" s="32"/>
      <c r="AB141" s="32"/>
      <c r="AC141" s="32"/>
      <c r="AD141" s="32"/>
      <c r="AE141" s="32"/>
      <c r="AF141" s="32"/>
      <c r="AG141" s="32"/>
      <c r="AH141" s="32"/>
      <c r="AI141" s="32"/>
      <c r="AJ141" s="32"/>
      <c r="AK141" s="8"/>
      <c r="AL141" s="8"/>
      <c r="AM141" s="9"/>
      <c r="AN141" s="9"/>
    </row>
    <row r="142" spans="1:40" ht="22.5">
      <c r="A142" s="5" t="s">
        <v>306</v>
      </c>
      <c r="B142" s="48" t="s">
        <v>350</v>
      </c>
      <c r="C142" s="8">
        <v>2000</v>
      </c>
      <c r="D142" s="8" t="s">
        <v>208</v>
      </c>
      <c r="E142" s="32"/>
      <c r="F142" s="32"/>
      <c r="G142" s="32"/>
      <c r="H142" s="32"/>
      <c r="I142" s="32"/>
      <c r="J142" s="32"/>
      <c r="K142" s="32">
        <v>2.4683999999999999</v>
      </c>
      <c r="L142" s="30">
        <f t="shared" ref="L142" si="112">K142*C142</f>
        <v>4936.8</v>
      </c>
      <c r="M142" s="32"/>
      <c r="N142" s="32"/>
      <c r="O142" s="32"/>
      <c r="P142" s="32"/>
      <c r="Q142" s="32"/>
      <c r="R142" s="32"/>
      <c r="S142" s="8"/>
      <c r="T142" s="8"/>
      <c r="U142" s="32"/>
      <c r="V142" s="32"/>
      <c r="W142" s="32"/>
      <c r="X142" s="32"/>
      <c r="Y142" s="32"/>
      <c r="Z142" s="32"/>
      <c r="AA142" s="32"/>
      <c r="AB142" s="32"/>
      <c r="AC142" s="32"/>
      <c r="AD142" s="32"/>
      <c r="AE142" s="32"/>
      <c r="AF142" s="32"/>
      <c r="AG142" s="32"/>
      <c r="AH142" s="32"/>
      <c r="AI142" s="32"/>
      <c r="AJ142" s="32"/>
      <c r="AK142" s="8"/>
      <c r="AL142" s="8"/>
      <c r="AM142" s="9"/>
      <c r="AN142" s="9"/>
    </row>
    <row r="143" spans="1:40" ht="45">
      <c r="A143" s="5" t="s">
        <v>190</v>
      </c>
      <c r="B143" s="48" t="s">
        <v>439</v>
      </c>
      <c r="C143" s="8">
        <v>1000</v>
      </c>
      <c r="D143" s="8" t="s">
        <v>11</v>
      </c>
      <c r="E143" s="32"/>
      <c r="F143" s="32"/>
      <c r="G143" s="32"/>
      <c r="H143" s="32"/>
      <c r="I143" s="32"/>
      <c r="J143" s="32"/>
      <c r="K143" s="32"/>
      <c r="L143" s="32"/>
      <c r="M143" s="32">
        <v>0.53</v>
      </c>
      <c r="N143" s="30">
        <f t="shared" ref="N143" si="113">M143*C143</f>
        <v>530</v>
      </c>
      <c r="O143" s="32"/>
      <c r="P143" s="32"/>
      <c r="Q143" s="32"/>
      <c r="R143" s="32"/>
      <c r="S143" s="8"/>
      <c r="T143" s="8"/>
      <c r="U143" s="32"/>
      <c r="V143" s="32"/>
      <c r="W143" s="32"/>
      <c r="X143" s="32"/>
      <c r="Y143" s="32"/>
      <c r="Z143" s="32"/>
      <c r="AA143" s="32"/>
      <c r="AB143" s="32"/>
      <c r="AC143" s="32">
        <v>0.83489999999999998</v>
      </c>
      <c r="AD143" s="30">
        <f t="shared" ref="AD143" si="114">AC143*C143</f>
        <v>834.9</v>
      </c>
      <c r="AE143" s="32"/>
      <c r="AF143" s="32"/>
      <c r="AG143" s="32"/>
      <c r="AH143" s="32"/>
      <c r="AI143" s="32"/>
      <c r="AJ143" s="32"/>
      <c r="AK143" s="8"/>
      <c r="AL143" s="8"/>
      <c r="AM143" s="9"/>
      <c r="AN143" s="9"/>
    </row>
    <row r="144" spans="1:40">
      <c r="A144" s="8"/>
      <c r="B144" s="44" t="s">
        <v>182</v>
      </c>
      <c r="C144" s="9"/>
      <c r="D144" s="9"/>
      <c r="E144" s="32"/>
      <c r="F144" s="32"/>
      <c r="G144" s="32"/>
      <c r="H144" s="32"/>
      <c r="I144" s="32"/>
      <c r="J144" s="32"/>
      <c r="K144" s="32"/>
      <c r="L144" s="32"/>
      <c r="M144" s="32"/>
      <c r="N144" s="32"/>
      <c r="O144" s="32"/>
      <c r="P144" s="32"/>
      <c r="Q144" s="32"/>
      <c r="R144" s="32"/>
      <c r="S144" s="9"/>
      <c r="T144" s="9"/>
      <c r="U144" s="32"/>
      <c r="V144" s="32"/>
      <c r="W144" s="32"/>
      <c r="X144" s="32"/>
      <c r="Y144" s="32"/>
      <c r="Z144" s="32"/>
      <c r="AA144" s="32"/>
      <c r="AB144" s="32"/>
      <c r="AC144" s="32"/>
      <c r="AD144" s="32"/>
      <c r="AE144" s="32"/>
      <c r="AF144" s="32"/>
      <c r="AG144" s="32"/>
      <c r="AH144" s="32"/>
      <c r="AI144" s="32"/>
      <c r="AJ144" s="32"/>
      <c r="AK144" s="9"/>
      <c r="AL144" s="9"/>
      <c r="AM144" s="9"/>
      <c r="AN144" s="9"/>
    </row>
    <row r="145" spans="1:40" ht="22.5">
      <c r="A145" s="5" t="s">
        <v>191</v>
      </c>
      <c r="B145" s="51" t="s">
        <v>375</v>
      </c>
      <c r="C145" s="9"/>
      <c r="D145" s="9"/>
      <c r="E145" s="32"/>
      <c r="F145" s="32"/>
      <c r="G145" s="32"/>
      <c r="H145" s="32"/>
      <c r="I145" s="32"/>
      <c r="J145" s="32"/>
      <c r="K145" s="32"/>
      <c r="L145" s="32"/>
      <c r="M145" s="32"/>
      <c r="N145" s="32"/>
      <c r="O145" s="32"/>
      <c r="P145" s="32"/>
      <c r="Q145" s="32"/>
      <c r="R145" s="32"/>
      <c r="S145" s="9"/>
      <c r="T145" s="9"/>
      <c r="U145" s="32"/>
      <c r="V145" s="32"/>
      <c r="W145" s="32"/>
      <c r="X145" s="32"/>
      <c r="Y145" s="32"/>
      <c r="Z145" s="32"/>
      <c r="AA145" s="32"/>
      <c r="AB145" s="32"/>
      <c r="AC145" s="32"/>
      <c r="AD145" s="32"/>
      <c r="AE145" s="32"/>
      <c r="AF145" s="32"/>
      <c r="AG145" s="32"/>
      <c r="AH145" s="32"/>
      <c r="AI145" s="32"/>
      <c r="AJ145" s="32"/>
      <c r="AK145" s="9"/>
      <c r="AL145" s="9"/>
      <c r="AM145" s="9"/>
      <c r="AN145" s="9"/>
    </row>
    <row r="146" spans="1:40" ht="45">
      <c r="A146" s="5" t="s">
        <v>376</v>
      </c>
      <c r="B146" s="48" t="s">
        <v>364</v>
      </c>
      <c r="C146" s="4">
        <v>1440</v>
      </c>
      <c r="D146" s="8" t="s">
        <v>11</v>
      </c>
      <c r="E146" s="32"/>
      <c r="F146" s="32"/>
      <c r="G146" s="32"/>
      <c r="H146" s="32"/>
      <c r="I146" s="32"/>
      <c r="J146" s="32"/>
      <c r="K146" s="32">
        <v>0.1071</v>
      </c>
      <c r="L146" s="30">
        <v>154.22</v>
      </c>
      <c r="M146" s="32"/>
      <c r="N146" s="32"/>
      <c r="O146" s="32"/>
      <c r="P146" s="32"/>
      <c r="Q146" s="32"/>
      <c r="R146" s="32"/>
      <c r="S146" s="8"/>
      <c r="T146" s="8"/>
      <c r="U146" s="32"/>
      <c r="V146" s="32"/>
      <c r="W146" s="32"/>
      <c r="X146" s="32"/>
      <c r="Y146" s="32">
        <v>0.18149999999999999</v>
      </c>
      <c r="Z146" s="30">
        <f t="shared" ref="Z146:Z154" si="115">Y146*C146</f>
        <v>261.36</v>
      </c>
      <c r="AA146" s="32"/>
      <c r="AB146" s="32"/>
      <c r="AC146" s="32">
        <v>0.121</v>
      </c>
      <c r="AD146" s="30">
        <f t="shared" ref="AD146:AD154" si="116">AC146*C146</f>
        <v>174.24</v>
      </c>
      <c r="AE146" s="32"/>
      <c r="AF146" s="32"/>
      <c r="AG146" s="32"/>
      <c r="AH146" s="32"/>
      <c r="AI146" s="32"/>
      <c r="AJ146" s="32"/>
      <c r="AK146" s="8"/>
      <c r="AL146" s="8"/>
      <c r="AM146" s="6"/>
      <c r="AN146" s="6"/>
    </row>
    <row r="147" spans="1:40" ht="45">
      <c r="A147" s="5" t="s">
        <v>377</v>
      </c>
      <c r="B147" s="48" t="s">
        <v>365</v>
      </c>
      <c r="C147" s="4">
        <v>1440</v>
      </c>
      <c r="D147" s="8" t="s">
        <v>11</v>
      </c>
      <c r="E147" s="32"/>
      <c r="F147" s="32"/>
      <c r="G147" s="32"/>
      <c r="H147" s="32"/>
      <c r="I147" s="32"/>
      <c r="J147" s="32"/>
      <c r="K147" s="32">
        <v>0.1071</v>
      </c>
      <c r="L147" s="30">
        <v>154.22</v>
      </c>
      <c r="M147" s="32"/>
      <c r="N147" s="32"/>
      <c r="O147" s="32"/>
      <c r="P147" s="32"/>
      <c r="Q147" s="32"/>
      <c r="R147" s="32"/>
      <c r="S147" s="8"/>
      <c r="T147" s="8"/>
      <c r="U147" s="32"/>
      <c r="V147" s="32"/>
      <c r="W147" s="32"/>
      <c r="X147" s="32"/>
      <c r="Y147" s="32">
        <v>0.18149999999999999</v>
      </c>
      <c r="Z147" s="30">
        <f t="shared" si="115"/>
        <v>261.36</v>
      </c>
      <c r="AA147" s="32"/>
      <c r="AB147" s="32"/>
      <c r="AC147" s="32">
        <v>0.121</v>
      </c>
      <c r="AD147" s="30">
        <f t="shared" si="116"/>
        <v>174.24</v>
      </c>
      <c r="AE147" s="32"/>
      <c r="AF147" s="32"/>
      <c r="AG147" s="32"/>
      <c r="AH147" s="32"/>
      <c r="AI147" s="32"/>
      <c r="AJ147" s="32"/>
      <c r="AK147" s="8"/>
      <c r="AL147" s="8"/>
      <c r="AM147" s="6"/>
      <c r="AN147" s="6"/>
    </row>
    <row r="148" spans="1:40" ht="45">
      <c r="A148" s="5" t="s">
        <v>378</v>
      </c>
      <c r="B148" s="48" t="s">
        <v>366</v>
      </c>
      <c r="C148" s="4">
        <v>1440</v>
      </c>
      <c r="D148" s="8" t="s">
        <v>11</v>
      </c>
      <c r="E148" s="32"/>
      <c r="F148" s="32"/>
      <c r="G148" s="32"/>
      <c r="H148" s="32"/>
      <c r="I148" s="32"/>
      <c r="J148" s="32"/>
      <c r="K148" s="32">
        <v>0.1135</v>
      </c>
      <c r="L148" s="30">
        <f t="shared" ref="L148:L154" si="117">K148*C148</f>
        <v>163.44</v>
      </c>
      <c r="M148" s="32"/>
      <c r="N148" s="32"/>
      <c r="O148" s="32"/>
      <c r="P148" s="32"/>
      <c r="Q148" s="32"/>
      <c r="R148" s="32"/>
      <c r="S148" s="8"/>
      <c r="T148" s="8"/>
      <c r="U148" s="32"/>
      <c r="V148" s="32"/>
      <c r="W148" s="32"/>
      <c r="X148" s="32"/>
      <c r="Y148" s="32">
        <v>0.18149999999999999</v>
      </c>
      <c r="Z148" s="30">
        <f t="shared" si="115"/>
        <v>261.36</v>
      </c>
      <c r="AA148" s="32"/>
      <c r="AB148" s="32"/>
      <c r="AC148" s="32">
        <v>0.24199999999999999</v>
      </c>
      <c r="AD148" s="30">
        <f t="shared" si="116"/>
        <v>348.48</v>
      </c>
      <c r="AE148" s="32"/>
      <c r="AF148" s="32"/>
      <c r="AG148" s="32"/>
      <c r="AH148" s="32"/>
      <c r="AI148" s="32"/>
      <c r="AJ148" s="32"/>
      <c r="AK148" s="8"/>
      <c r="AL148" s="8"/>
      <c r="AM148" s="6"/>
      <c r="AN148" s="6"/>
    </row>
    <row r="149" spans="1:40" ht="22.5">
      <c r="A149" s="5" t="s">
        <v>379</v>
      </c>
      <c r="B149" s="48" t="s">
        <v>367</v>
      </c>
      <c r="C149" s="4">
        <v>4000</v>
      </c>
      <c r="D149" s="8" t="s">
        <v>11</v>
      </c>
      <c r="E149" s="32"/>
      <c r="F149" s="32"/>
      <c r="G149" s="32"/>
      <c r="H149" s="32"/>
      <c r="I149" s="32"/>
      <c r="J149" s="32"/>
      <c r="K149" s="32">
        <v>4.7199999999999999E-2</v>
      </c>
      <c r="L149" s="30">
        <f t="shared" si="117"/>
        <v>188.79999999999998</v>
      </c>
      <c r="M149" s="32"/>
      <c r="N149" s="32"/>
      <c r="O149" s="32"/>
      <c r="P149" s="32"/>
      <c r="Q149" s="32"/>
      <c r="R149" s="32"/>
      <c r="S149" s="8"/>
      <c r="T149" s="8"/>
      <c r="U149" s="32"/>
      <c r="V149" s="32"/>
      <c r="W149" s="32"/>
      <c r="X149" s="32"/>
      <c r="Y149" s="32">
        <v>4.8399999999999999E-2</v>
      </c>
      <c r="Z149" s="30">
        <f t="shared" si="115"/>
        <v>193.6</v>
      </c>
      <c r="AA149" s="32"/>
      <c r="AB149" s="32"/>
      <c r="AC149" s="32">
        <v>0.34727000000000002</v>
      </c>
      <c r="AD149" s="30">
        <f t="shared" si="116"/>
        <v>1389.0800000000002</v>
      </c>
      <c r="AE149" s="32"/>
      <c r="AF149" s="32"/>
      <c r="AG149" s="32"/>
      <c r="AH149" s="32"/>
      <c r="AI149" s="32"/>
      <c r="AJ149" s="32"/>
      <c r="AK149" s="8"/>
      <c r="AL149" s="8"/>
      <c r="AM149" s="6"/>
      <c r="AN149" s="6"/>
    </row>
    <row r="150" spans="1:40" ht="33.75">
      <c r="A150" s="5" t="s">
        <v>380</v>
      </c>
      <c r="B150" s="52" t="s">
        <v>368</v>
      </c>
      <c r="C150" s="23">
        <v>2000</v>
      </c>
      <c r="D150" s="8" t="s">
        <v>11</v>
      </c>
      <c r="E150" s="32"/>
      <c r="F150" s="32"/>
      <c r="G150" s="32"/>
      <c r="H150" s="32"/>
      <c r="I150" s="32"/>
      <c r="J150" s="32"/>
      <c r="K150" s="32">
        <v>0.1646</v>
      </c>
      <c r="L150" s="30">
        <f t="shared" si="117"/>
        <v>329.2</v>
      </c>
      <c r="M150" s="32"/>
      <c r="N150" s="32"/>
      <c r="O150" s="32"/>
      <c r="P150" s="32"/>
      <c r="Q150" s="32"/>
      <c r="R150" s="32"/>
      <c r="S150" s="8"/>
      <c r="T150" s="8"/>
      <c r="U150" s="32"/>
      <c r="V150" s="32"/>
      <c r="W150" s="32"/>
      <c r="X150" s="32"/>
      <c r="Y150" s="32">
        <v>0.21</v>
      </c>
      <c r="Z150" s="30">
        <f t="shared" si="115"/>
        <v>420</v>
      </c>
      <c r="AA150" s="32"/>
      <c r="AB150" s="32"/>
      <c r="AC150" s="32">
        <v>0.39385500000000001</v>
      </c>
      <c r="AD150" s="30">
        <f t="shared" si="116"/>
        <v>787.71</v>
      </c>
      <c r="AE150" s="32"/>
      <c r="AF150" s="32"/>
      <c r="AG150" s="32"/>
      <c r="AH150" s="32"/>
      <c r="AI150" s="32"/>
      <c r="AJ150" s="32"/>
      <c r="AK150" s="8"/>
      <c r="AL150" s="8"/>
      <c r="AM150" s="14"/>
      <c r="AN150" s="14"/>
    </row>
    <row r="151" spans="1:40" s="24" customFormat="1" ht="22.5">
      <c r="A151" s="5" t="s">
        <v>381</v>
      </c>
      <c r="B151" s="53" t="s">
        <v>369</v>
      </c>
      <c r="C151" s="4">
        <v>2000</v>
      </c>
      <c r="D151" s="8" t="s">
        <v>11</v>
      </c>
      <c r="E151" s="32"/>
      <c r="F151" s="32"/>
      <c r="G151" s="32"/>
      <c r="H151" s="32"/>
      <c r="I151" s="32"/>
      <c r="J151" s="32"/>
      <c r="K151" s="32">
        <v>3.4200000000000001E-2</v>
      </c>
      <c r="L151" s="30">
        <f t="shared" si="117"/>
        <v>68.400000000000006</v>
      </c>
      <c r="M151" s="32"/>
      <c r="N151" s="32"/>
      <c r="O151" s="32"/>
      <c r="P151" s="32"/>
      <c r="Q151" s="32"/>
      <c r="R151" s="32"/>
      <c r="S151" s="8"/>
      <c r="T151" s="8"/>
      <c r="U151" s="32"/>
      <c r="V151" s="32"/>
      <c r="W151" s="32"/>
      <c r="X151" s="32"/>
      <c r="Y151" s="32">
        <v>0.121</v>
      </c>
      <c r="Z151" s="30">
        <f t="shared" si="115"/>
        <v>242</v>
      </c>
      <c r="AA151" s="32"/>
      <c r="AB151" s="32"/>
      <c r="AC151" s="32">
        <v>4.9005E-2</v>
      </c>
      <c r="AD151" s="30">
        <f t="shared" si="116"/>
        <v>98.01</v>
      </c>
      <c r="AE151" s="32"/>
      <c r="AF151" s="32"/>
      <c r="AG151" s="32"/>
      <c r="AH151" s="32"/>
      <c r="AI151" s="32"/>
      <c r="AJ151" s="32"/>
      <c r="AK151" s="8"/>
      <c r="AL151" s="8"/>
      <c r="AM151" s="6"/>
      <c r="AN151" s="6"/>
    </row>
    <row r="152" spans="1:40" ht="33.75">
      <c r="A152" s="5" t="s">
        <v>382</v>
      </c>
      <c r="B152" s="53" t="s">
        <v>370</v>
      </c>
      <c r="C152" s="4">
        <v>2000</v>
      </c>
      <c r="D152" s="8" t="s">
        <v>11</v>
      </c>
      <c r="E152" s="32"/>
      <c r="F152" s="32"/>
      <c r="G152" s="32"/>
      <c r="H152" s="32"/>
      <c r="I152" s="32"/>
      <c r="J152" s="32"/>
      <c r="K152" s="32">
        <v>0.54449999999999998</v>
      </c>
      <c r="L152" s="30">
        <f t="shared" si="117"/>
        <v>1089</v>
      </c>
      <c r="M152" s="32"/>
      <c r="N152" s="32"/>
      <c r="O152" s="32"/>
      <c r="P152" s="32"/>
      <c r="Q152" s="32"/>
      <c r="R152" s="32"/>
      <c r="S152" s="8"/>
      <c r="T152" s="8"/>
      <c r="U152" s="32"/>
      <c r="V152" s="32"/>
      <c r="W152" s="32"/>
      <c r="X152" s="32"/>
      <c r="Y152" s="32">
        <v>0.1452</v>
      </c>
      <c r="Z152" s="30">
        <f t="shared" si="115"/>
        <v>290.39999999999998</v>
      </c>
      <c r="AA152" s="32"/>
      <c r="AB152" s="32"/>
      <c r="AC152" s="32">
        <v>1.21</v>
      </c>
      <c r="AD152" s="30">
        <f t="shared" si="116"/>
        <v>2420</v>
      </c>
      <c r="AE152" s="32"/>
      <c r="AF152" s="32"/>
      <c r="AG152" s="32"/>
      <c r="AH152" s="32"/>
      <c r="AI152" s="32"/>
      <c r="AJ152" s="32"/>
      <c r="AK152" s="8"/>
      <c r="AL152" s="8"/>
      <c r="AM152" s="6"/>
      <c r="AN152" s="6"/>
    </row>
    <row r="153" spans="1:40" ht="33.75">
      <c r="A153" s="5" t="s">
        <v>383</v>
      </c>
      <c r="B153" s="53" t="s">
        <v>371</v>
      </c>
      <c r="C153" s="4">
        <v>2000</v>
      </c>
      <c r="D153" s="8" t="s">
        <v>11</v>
      </c>
      <c r="E153" s="32"/>
      <c r="F153" s="32"/>
      <c r="G153" s="32"/>
      <c r="H153" s="32"/>
      <c r="I153" s="32"/>
      <c r="J153" s="32"/>
      <c r="K153" s="32">
        <v>0.57110000000000005</v>
      </c>
      <c r="L153" s="30">
        <f t="shared" si="117"/>
        <v>1142.2</v>
      </c>
      <c r="M153" s="32"/>
      <c r="N153" s="32"/>
      <c r="O153" s="32"/>
      <c r="P153" s="32"/>
      <c r="Q153" s="32"/>
      <c r="R153" s="32"/>
      <c r="S153" s="8"/>
      <c r="T153" s="8"/>
      <c r="U153" s="32"/>
      <c r="V153" s="32"/>
      <c r="W153" s="32"/>
      <c r="X153" s="32"/>
      <c r="Y153" s="32">
        <v>0.121</v>
      </c>
      <c r="Z153" s="30">
        <f t="shared" si="115"/>
        <v>242</v>
      </c>
      <c r="AA153" s="32"/>
      <c r="AB153" s="32"/>
      <c r="AC153" s="32">
        <v>1.1495</v>
      </c>
      <c r="AD153" s="30">
        <f t="shared" si="116"/>
        <v>2299</v>
      </c>
      <c r="AE153" s="32"/>
      <c r="AF153" s="32"/>
      <c r="AG153" s="32"/>
      <c r="AH153" s="32"/>
      <c r="AI153" s="32"/>
      <c r="AJ153" s="32"/>
      <c r="AK153" s="8"/>
      <c r="AL153" s="8"/>
      <c r="AM153" s="6"/>
      <c r="AN153" s="6"/>
    </row>
    <row r="154" spans="1:40" ht="33.75">
      <c r="A154" s="5" t="s">
        <v>384</v>
      </c>
      <c r="B154" s="53" t="s">
        <v>184</v>
      </c>
      <c r="C154" s="4">
        <v>4000</v>
      </c>
      <c r="D154" s="4" t="s">
        <v>11</v>
      </c>
      <c r="E154" s="33"/>
      <c r="F154" s="33"/>
      <c r="G154" s="33"/>
      <c r="H154" s="33"/>
      <c r="I154" s="33"/>
      <c r="J154" s="33"/>
      <c r="K154" s="33">
        <v>0.50819999999999999</v>
      </c>
      <c r="L154" s="30">
        <f t="shared" si="117"/>
        <v>2032.8</v>
      </c>
      <c r="M154" s="33"/>
      <c r="N154" s="33"/>
      <c r="O154" s="33"/>
      <c r="P154" s="33"/>
      <c r="Q154" s="33"/>
      <c r="R154" s="33"/>
      <c r="S154" s="4"/>
      <c r="T154" s="4"/>
      <c r="U154" s="33"/>
      <c r="V154" s="33"/>
      <c r="W154" s="33"/>
      <c r="X154" s="33"/>
      <c r="Y154" s="33">
        <v>0.1452</v>
      </c>
      <c r="Z154" s="30">
        <f t="shared" si="115"/>
        <v>580.79999999999995</v>
      </c>
      <c r="AA154" s="33"/>
      <c r="AB154" s="33"/>
      <c r="AC154" s="33">
        <v>0.68969999999999998</v>
      </c>
      <c r="AD154" s="30">
        <f t="shared" si="116"/>
        <v>2758.7999999999997</v>
      </c>
      <c r="AE154" s="33"/>
      <c r="AF154" s="33"/>
      <c r="AG154" s="33"/>
      <c r="AH154" s="33"/>
      <c r="AI154" s="33"/>
      <c r="AJ154" s="33"/>
      <c r="AK154" s="4"/>
      <c r="AL154" s="4"/>
      <c r="AM154" s="6"/>
      <c r="AN154" s="6"/>
    </row>
    <row r="155" spans="1:40">
      <c r="A155" s="5"/>
      <c r="B155" s="46" t="s">
        <v>385</v>
      </c>
      <c r="C155" s="4"/>
      <c r="D155" s="4"/>
      <c r="E155" s="33"/>
      <c r="F155" s="33"/>
      <c r="G155" s="33"/>
      <c r="H155" s="33"/>
      <c r="I155" s="33"/>
      <c r="J155" s="33"/>
      <c r="K155" s="33"/>
      <c r="L155" s="7">
        <f>SUM(L146:L154)</f>
        <v>5322.28</v>
      </c>
      <c r="M155" s="33"/>
      <c r="N155" s="33"/>
      <c r="O155" s="33"/>
      <c r="P155" s="33"/>
      <c r="Q155" s="33"/>
      <c r="R155" s="33"/>
      <c r="S155" s="4"/>
      <c r="T155" s="4"/>
      <c r="U155" s="33"/>
      <c r="V155" s="33"/>
      <c r="W155" s="33"/>
      <c r="X155" s="33"/>
      <c r="Y155" s="33"/>
      <c r="Z155" s="7">
        <f>SUM(Z146:Z154)</f>
        <v>2752.88</v>
      </c>
      <c r="AA155" s="33"/>
      <c r="AB155" s="33"/>
      <c r="AC155" s="33"/>
      <c r="AD155" s="7">
        <f>SUM(AD146:AD154)</f>
        <v>10449.56</v>
      </c>
      <c r="AE155" s="33"/>
      <c r="AF155" s="33"/>
      <c r="AG155" s="33"/>
      <c r="AH155" s="33"/>
      <c r="AI155" s="33"/>
      <c r="AJ155" s="33"/>
      <c r="AK155" s="4"/>
      <c r="AL155" s="4"/>
      <c r="AM155" s="6"/>
      <c r="AN155" s="6"/>
    </row>
    <row r="156" spans="1:40" ht="22.5">
      <c r="A156" s="5" t="s">
        <v>193</v>
      </c>
      <c r="B156" s="51" t="s">
        <v>386</v>
      </c>
      <c r="C156" s="4"/>
      <c r="D156" s="4"/>
      <c r="E156" s="33"/>
      <c r="F156" s="33"/>
      <c r="G156" s="33"/>
      <c r="H156" s="33"/>
      <c r="I156" s="33"/>
      <c r="J156" s="33"/>
      <c r="K156" s="33"/>
      <c r="L156" s="33"/>
      <c r="M156" s="33"/>
      <c r="N156" s="33"/>
      <c r="O156" s="33"/>
      <c r="P156" s="33"/>
      <c r="Q156" s="33"/>
      <c r="R156" s="33"/>
      <c r="S156" s="4"/>
      <c r="T156" s="4"/>
      <c r="U156" s="33"/>
      <c r="V156" s="33"/>
      <c r="W156" s="33"/>
      <c r="X156" s="33"/>
      <c r="Y156" s="33"/>
      <c r="Z156" s="33"/>
      <c r="AA156" s="33"/>
      <c r="AB156" s="33"/>
      <c r="AC156" s="33"/>
      <c r="AD156" s="33"/>
      <c r="AE156" s="33"/>
      <c r="AF156" s="33"/>
      <c r="AG156" s="33"/>
      <c r="AH156" s="33"/>
      <c r="AI156" s="33"/>
      <c r="AJ156" s="33"/>
      <c r="AK156" s="4"/>
      <c r="AL156" s="4"/>
      <c r="AM156" s="6"/>
      <c r="AN156" s="6"/>
    </row>
    <row r="157" spans="1:40" ht="22.5">
      <c r="A157" s="5" t="s">
        <v>387</v>
      </c>
      <c r="B157" s="53" t="s">
        <v>186</v>
      </c>
      <c r="C157" s="4">
        <v>6</v>
      </c>
      <c r="D157" s="4" t="s">
        <v>11</v>
      </c>
      <c r="E157" s="33"/>
      <c r="F157" s="33"/>
      <c r="G157" s="33"/>
      <c r="H157" s="33"/>
      <c r="I157" s="33"/>
      <c r="J157" s="33"/>
      <c r="K157" s="33"/>
      <c r="L157" s="33"/>
      <c r="M157" s="33"/>
      <c r="N157" s="33"/>
      <c r="O157" s="33"/>
      <c r="P157" s="33"/>
      <c r="Q157" s="33"/>
      <c r="R157" s="33"/>
      <c r="S157" s="4"/>
      <c r="T157" s="4"/>
      <c r="U157" s="33"/>
      <c r="V157" s="33"/>
      <c r="W157" s="33"/>
      <c r="X157" s="33"/>
      <c r="Y157" s="33"/>
      <c r="Z157" s="33"/>
      <c r="AA157" s="33"/>
      <c r="AB157" s="33"/>
      <c r="AC157" s="33">
        <v>32.064999999999998</v>
      </c>
      <c r="AD157" s="30">
        <f t="shared" ref="AD157:AD161" si="118">AC157*C157</f>
        <v>192.39</v>
      </c>
      <c r="AE157" s="33"/>
      <c r="AF157" s="33"/>
      <c r="AG157" s="33">
        <v>9</v>
      </c>
      <c r="AH157" s="30">
        <f t="shared" ref="AH157:AH161" si="119">AG157*C157</f>
        <v>54</v>
      </c>
      <c r="AI157" s="33"/>
      <c r="AJ157" s="33"/>
      <c r="AK157" s="4"/>
      <c r="AL157" s="4"/>
      <c r="AM157" s="6"/>
      <c r="AN157" s="6"/>
    </row>
    <row r="158" spans="1:40" ht="22.5">
      <c r="A158" s="5" t="s">
        <v>388</v>
      </c>
      <c r="B158" s="53" t="s">
        <v>187</v>
      </c>
      <c r="C158" s="4">
        <v>6</v>
      </c>
      <c r="D158" s="4" t="s">
        <v>11</v>
      </c>
      <c r="E158" s="33"/>
      <c r="F158" s="33"/>
      <c r="G158" s="33"/>
      <c r="H158" s="33"/>
      <c r="I158" s="33"/>
      <c r="J158" s="33"/>
      <c r="K158" s="33"/>
      <c r="L158" s="33"/>
      <c r="M158" s="33"/>
      <c r="N158" s="33"/>
      <c r="O158" s="33"/>
      <c r="P158" s="33"/>
      <c r="Q158" s="33"/>
      <c r="R158" s="33"/>
      <c r="S158" s="4"/>
      <c r="T158" s="4"/>
      <c r="U158" s="33"/>
      <c r="V158" s="33"/>
      <c r="W158" s="33"/>
      <c r="X158" s="33"/>
      <c r="Y158" s="33"/>
      <c r="Z158" s="33"/>
      <c r="AA158" s="33"/>
      <c r="AB158" s="33"/>
      <c r="AC158" s="33">
        <v>32.064999999999998</v>
      </c>
      <c r="AD158" s="30">
        <f t="shared" si="118"/>
        <v>192.39</v>
      </c>
      <c r="AE158" s="33"/>
      <c r="AF158" s="33"/>
      <c r="AG158" s="33">
        <v>19</v>
      </c>
      <c r="AH158" s="30">
        <f t="shared" si="119"/>
        <v>114</v>
      </c>
      <c r="AI158" s="33"/>
      <c r="AJ158" s="33"/>
      <c r="AK158" s="4"/>
      <c r="AL158" s="4"/>
      <c r="AM158" s="6"/>
      <c r="AN158" s="6"/>
    </row>
    <row r="159" spans="1:40" ht="22.5">
      <c r="A159" s="5" t="s">
        <v>389</v>
      </c>
      <c r="B159" s="53" t="s">
        <v>188</v>
      </c>
      <c r="C159" s="4">
        <v>7</v>
      </c>
      <c r="D159" s="4" t="s">
        <v>11</v>
      </c>
      <c r="E159" s="33"/>
      <c r="F159" s="33"/>
      <c r="G159" s="33"/>
      <c r="H159" s="33"/>
      <c r="I159" s="33"/>
      <c r="J159" s="33"/>
      <c r="K159" s="33"/>
      <c r="L159" s="33"/>
      <c r="M159" s="33"/>
      <c r="N159" s="33"/>
      <c r="O159" s="33"/>
      <c r="P159" s="33"/>
      <c r="Q159" s="33"/>
      <c r="R159" s="33"/>
      <c r="S159" s="4"/>
      <c r="T159" s="4"/>
      <c r="U159" s="33"/>
      <c r="V159" s="33"/>
      <c r="W159" s="33"/>
      <c r="X159" s="33"/>
      <c r="Y159" s="33"/>
      <c r="Z159" s="33"/>
      <c r="AA159" s="33"/>
      <c r="AB159" s="33"/>
      <c r="AC159" s="33">
        <v>18.149999999999999</v>
      </c>
      <c r="AD159" s="30">
        <f t="shared" si="118"/>
        <v>127.04999999999998</v>
      </c>
      <c r="AE159" s="33"/>
      <c r="AF159" s="33"/>
      <c r="AG159" s="33">
        <v>15</v>
      </c>
      <c r="AH159" s="30">
        <f t="shared" si="119"/>
        <v>105</v>
      </c>
      <c r="AI159" s="33"/>
      <c r="AJ159" s="33"/>
      <c r="AK159" s="4"/>
      <c r="AL159" s="4"/>
      <c r="AM159" s="6"/>
      <c r="AN159" s="6"/>
    </row>
    <row r="160" spans="1:40" ht="45">
      <c r="A160" s="5" t="s">
        <v>390</v>
      </c>
      <c r="B160" s="52" t="s">
        <v>303</v>
      </c>
      <c r="C160" s="23">
        <v>5</v>
      </c>
      <c r="D160" s="23" t="s">
        <v>11</v>
      </c>
      <c r="E160" s="34"/>
      <c r="F160" s="34"/>
      <c r="G160" s="34"/>
      <c r="H160" s="34"/>
      <c r="I160" s="34"/>
      <c r="J160" s="34"/>
      <c r="K160" s="34"/>
      <c r="L160" s="34"/>
      <c r="M160" s="34"/>
      <c r="N160" s="34"/>
      <c r="O160" s="34"/>
      <c r="P160" s="34"/>
      <c r="Q160" s="34"/>
      <c r="R160" s="34"/>
      <c r="S160" s="23"/>
      <c r="T160" s="23"/>
      <c r="U160" s="34"/>
      <c r="V160" s="34"/>
      <c r="W160" s="34"/>
      <c r="X160" s="34"/>
      <c r="Y160" s="34"/>
      <c r="Z160" s="34"/>
      <c r="AA160" s="34"/>
      <c r="AB160" s="34"/>
      <c r="AC160" s="34">
        <v>64.13</v>
      </c>
      <c r="AD160" s="30">
        <f t="shared" si="118"/>
        <v>320.64999999999998</v>
      </c>
      <c r="AE160" s="34"/>
      <c r="AF160" s="34"/>
      <c r="AG160" s="34">
        <v>65</v>
      </c>
      <c r="AH160" s="30">
        <f t="shared" si="119"/>
        <v>325</v>
      </c>
      <c r="AI160" s="34"/>
      <c r="AJ160" s="34"/>
      <c r="AK160" s="23"/>
      <c r="AL160" s="23"/>
      <c r="AM160" s="14"/>
      <c r="AN160" s="14"/>
    </row>
    <row r="161" spans="1:40" s="24" customFormat="1" ht="38.25" customHeight="1">
      <c r="A161" s="5" t="s">
        <v>391</v>
      </c>
      <c r="B161" s="52" t="s">
        <v>304</v>
      </c>
      <c r="C161" s="23">
        <v>10</v>
      </c>
      <c r="D161" s="23" t="s">
        <v>11</v>
      </c>
      <c r="E161" s="34"/>
      <c r="F161" s="34"/>
      <c r="G161" s="34"/>
      <c r="H161" s="34"/>
      <c r="I161" s="34"/>
      <c r="J161" s="34"/>
      <c r="K161" s="34"/>
      <c r="L161" s="34"/>
      <c r="M161" s="34"/>
      <c r="N161" s="34"/>
      <c r="O161" s="34"/>
      <c r="P161" s="34"/>
      <c r="Q161" s="34"/>
      <c r="R161" s="34"/>
      <c r="S161" s="23"/>
      <c r="T161" s="23"/>
      <c r="U161" s="34"/>
      <c r="V161" s="34"/>
      <c r="W161" s="34"/>
      <c r="X161" s="34"/>
      <c r="Y161" s="34"/>
      <c r="Z161" s="34"/>
      <c r="AA161" s="34"/>
      <c r="AB161" s="34"/>
      <c r="AC161" s="34">
        <v>64.13</v>
      </c>
      <c r="AD161" s="30">
        <f t="shared" si="118"/>
        <v>641.29999999999995</v>
      </c>
      <c r="AE161" s="34"/>
      <c r="AF161" s="34"/>
      <c r="AG161" s="34">
        <v>65</v>
      </c>
      <c r="AH161" s="30">
        <f t="shared" si="119"/>
        <v>650</v>
      </c>
      <c r="AI161" s="34"/>
      <c r="AJ161" s="34"/>
      <c r="AK161" s="23"/>
      <c r="AL161" s="23"/>
      <c r="AM161" s="14"/>
      <c r="AN161" s="14"/>
    </row>
    <row r="162" spans="1:40" s="24" customFormat="1" ht="14.25" customHeight="1">
      <c r="A162" s="4"/>
      <c r="B162" s="46" t="s">
        <v>392</v>
      </c>
      <c r="C162" s="6"/>
      <c r="D162" s="6"/>
      <c r="E162" s="33"/>
      <c r="F162" s="33"/>
      <c r="G162" s="33"/>
      <c r="H162" s="33"/>
      <c r="I162" s="33"/>
      <c r="J162" s="33"/>
      <c r="K162" s="33"/>
      <c r="L162" s="33"/>
      <c r="M162" s="33"/>
      <c r="N162" s="33"/>
      <c r="O162" s="33"/>
      <c r="P162" s="33"/>
      <c r="Q162" s="33"/>
      <c r="R162" s="33"/>
      <c r="S162" s="6"/>
      <c r="T162" s="6"/>
      <c r="U162" s="33"/>
      <c r="V162" s="33"/>
      <c r="W162" s="33"/>
      <c r="X162" s="33"/>
      <c r="Y162" s="33"/>
      <c r="Z162" s="33"/>
      <c r="AA162" s="33"/>
      <c r="AB162" s="33"/>
      <c r="AC162" s="33"/>
      <c r="AD162" s="7">
        <f>SUM(AD157:AD161)</f>
        <v>1473.7799999999997</v>
      </c>
      <c r="AE162" s="33"/>
      <c r="AF162" s="33"/>
      <c r="AG162" s="33"/>
      <c r="AH162" s="7">
        <f>SUM(AH157:AH161)</f>
        <v>1248</v>
      </c>
      <c r="AI162" s="33"/>
      <c r="AJ162" s="33"/>
      <c r="AK162" s="6"/>
      <c r="AL162" s="6"/>
      <c r="AM162" s="6"/>
      <c r="AN162" s="6"/>
    </row>
    <row r="163" spans="1:40" ht="22.5">
      <c r="A163" s="5" t="s">
        <v>195</v>
      </c>
      <c r="B163" s="48" t="s">
        <v>393</v>
      </c>
      <c r="C163" s="8"/>
      <c r="D163" s="8"/>
      <c r="E163" s="32"/>
      <c r="F163" s="32"/>
      <c r="G163" s="32"/>
      <c r="H163" s="32"/>
      <c r="I163" s="32"/>
      <c r="J163" s="32"/>
      <c r="K163" s="32"/>
      <c r="L163" s="32"/>
      <c r="M163" s="32"/>
      <c r="N163" s="32"/>
      <c r="O163" s="32"/>
      <c r="P163" s="32"/>
      <c r="Q163" s="32"/>
      <c r="R163" s="32"/>
      <c r="S163" s="8"/>
      <c r="T163" s="8"/>
      <c r="U163" s="32"/>
      <c r="V163" s="32"/>
      <c r="W163" s="32"/>
      <c r="X163" s="32"/>
      <c r="Y163" s="32"/>
      <c r="Z163" s="32"/>
      <c r="AA163" s="32"/>
      <c r="AB163" s="32"/>
      <c r="AC163" s="32"/>
      <c r="AD163" s="32"/>
      <c r="AE163" s="32"/>
      <c r="AF163" s="32"/>
      <c r="AG163" s="32"/>
      <c r="AH163" s="32"/>
      <c r="AI163" s="32"/>
      <c r="AJ163" s="32"/>
      <c r="AK163" s="8"/>
      <c r="AL163" s="8"/>
      <c r="AM163" s="9"/>
      <c r="AN163" s="9"/>
    </row>
    <row r="164" spans="1:40" ht="157.5">
      <c r="A164" s="5" t="s">
        <v>309</v>
      </c>
      <c r="B164" s="48" t="s">
        <v>325</v>
      </c>
      <c r="C164" s="8">
        <v>50</v>
      </c>
      <c r="D164" s="8" t="s">
        <v>11</v>
      </c>
      <c r="E164" s="32"/>
      <c r="F164" s="32"/>
      <c r="G164" s="32"/>
      <c r="H164" s="32"/>
      <c r="I164" s="32"/>
      <c r="J164" s="32"/>
      <c r="K164" s="32">
        <v>2.73</v>
      </c>
      <c r="L164" s="30">
        <f t="shared" ref="L164:L165" si="120">K164*C164</f>
        <v>136.5</v>
      </c>
      <c r="M164" s="32"/>
      <c r="N164" s="32"/>
      <c r="O164" s="32"/>
      <c r="P164" s="32"/>
      <c r="Q164" s="32"/>
      <c r="R164" s="32"/>
      <c r="S164" s="8"/>
      <c r="T164" s="8"/>
      <c r="U164" s="32"/>
      <c r="V164" s="32"/>
      <c r="W164" s="32"/>
      <c r="X164" s="32"/>
      <c r="Y164" s="32"/>
      <c r="Z164" s="32"/>
      <c r="AA164" s="32"/>
      <c r="AB164" s="32"/>
      <c r="AC164" s="32"/>
      <c r="AD164" s="32"/>
      <c r="AE164" s="32"/>
      <c r="AF164" s="32"/>
      <c r="AG164" s="32"/>
      <c r="AH164" s="32"/>
      <c r="AI164" s="32"/>
      <c r="AJ164" s="32"/>
      <c r="AK164" s="8"/>
      <c r="AL164" s="8"/>
      <c r="AM164" s="9"/>
      <c r="AN164" s="9"/>
    </row>
    <row r="165" spans="1:40" ht="33.75">
      <c r="A165" s="5" t="s">
        <v>311</v>
      </c>
      <c r="B165" s="48" t="s">
        <v>305</v>
      </c>
      <c r="C165" s="8">
        <v>50</v>
      </c>
      <c r="D165" s="8" t="s">
        <v>11</v>
      </c>
      <c r="E165" s="32"/>
      <c r="F165" s="32"/>
      <c r="G165" s="32"/>
      <c r="H165" s="32"/>
      <c r="I165" s="32"/>
      <c r="J165" s="32"/>
      <c r="K165" s="32">
        <v>3.3</v>
      </c>
      <c r="L165" s="30">
        <f t="shared" si="120"/>
        <v>165</v>
      </c>
      <c r="M165" s="32"/>
      <c r="N165" s="32"/>
      <c r="O165" s="32"/>
      <c r="P165" s="32"/>
      <c r="Q165" s="32"/>
      <c r="R165" s="32"/>
      <c r="S165" s="8"/>
      <c r="T165" s="8"/>
      <c r="U165" s="32"/>
      <c r="V165" s="32"/>
      <c r="W165" s="32"/>
      <c r="X165" s="32"/>
      <c r="Y165" s="32"/>
      <c r="Z165" s="32"/>
      <c r="AA165" s="32"/>
      <c r="AB165" s="32"/>
      <c r="AC165" s="32"/>
      <c r="AD165" s="32"/>
      <c r="AE165" s="32"/>
      <c r="AF165" s="32"/>
      <c r="AG165" s="32"/>
      <c r="AH165" s="32"/>
      <c r="AI165" s="32"/>
      <c r="AJ165" s="32"/>
      <c r="AK165" s="8"/>
      <c r="AL165" s="8"/>
      <c r="AM165" s="9"/>
      <c r="AN165" s="9"/>
    </row>
    <row r="166" spans="1:40">
      <c r="A166" s="5"/>
      <c r="B166" s="46" t="s">
        <v>326</v>
      </c>
      <c r="C166" s="8"/>
      <c r="D166" s="8"/>
      <c r="E166" s="32"/>
      <c r="F166" s="32"/>
      <c r="G166" s="32"/>
      <c r="H166" s="32"/>
      <c r="I166" s="32"/>
      <c r="J166" s="32"/>
      <c r="K166" s="32"/>
      <c r="L166" s="42">
        <f>SUM(L164:L165)</f>
        <v>301.5</v>
      </c>
      <c r="M166" s="32"/>
      <c r="N166" s="32"/>
      <c r="O166" s="32"/>
      <c r="P166" s="32"/>
      <c r="Q166" s="32"/>
      <c r="R166" s="32"/>
      <c r="S166" s="8"/>
      <c r="T166" s="8"/>
      <c r="U166" s="32"/>
      <c r="V166" s="32"/>
      <c r="W166" s="32"/>
      <c r="X166" s="32"/>
      <c r="Y166" s="32"/>
      <c r="Z166" s="32"/>
      <c r="AA166" s="32"/>
      <c r="AB166" s="32"/>
      <c r="AC166" s="32"/>
      <c r="AD166" s="32"/>
      <c r="AE166" s="32"/>
      <c r="AF166" s="32"/>
      <c r="AG166" s="32"/>
      <c r="AH166" s="32"/>
      <c r="AI166" s="32"/>
      <c r="AJ166" s="32"/>
      <c r="AK166" s="8"/>
      <c r="AL166" s="8"/>
      <c r="AM166" s="9"/>
      <c r="AN166" s="9"/>
    </row>
    <row r="167" spans="1:40" ht="45">
      <c r="A167" s="5" t="s">
        <v>394</v>
      </c>
      <c r="B167" s="48" t="s">
        <v>307</v>
      </c>
      <c r="C167" s="8">
        <v>2</v>
      </c>
      <c r="D167" s="8" t="s">
        <v>208</v>
      </c>
      <c r="E167" s="32">
        <v>31.29</v>
      </c>
      <c r="F167" s="30">
        <f t="shared" ref="F167" si="121">E167*C167</f>
        <v>62.58</v>
      </c>
      <c r="G167" s="32"/>
      <c r="H167" s="32"/>
      <c r="I167" s="32"/>
      <c r="J167" s="32"/>
      <c r="K167" s="32"/>
      <c r="L167" s="32"/>
      <c r="M167" s="32"/>
      <c r="N167" s="32"/>
      <c r="O167" s="32"/>
      <c r="P167" s="32"/>
      <c r="Q167" s="32"/>
      <c r="R167" s="32"/>
      <c r="S167" s="8"/>
      <c r="T167" s="8"/>
      <c r="U167" s="32"/>
      <c r="V167" s="32"/>
      <c r="W167" s="32"/>
      <c r="X167" s="32"/>
      <c r="Y167" s="32"/>
      <c r="Z167" s="32"/>
      <c r="AA167" s="32"/>
      <c r="AB167" s="32"/>
      <c r="AC167" s="32"/>
      <c r="AD167" s="32"/>
      <c r="AE167" s="32"/>
      <c r="AF167" s="32"/>
      <c r="AG167" s="32"/>
      <c r="AH167" s="32"/>
      <c r="AI167" s="32"/>
      <c r="AJ167" s="32"/>
      <c r="AK167" s="8"/>
      <c r="AL167" s="8"/>
      <c r="AM167" s="9"/>
      <c r="AN167" s="9"/>
    </row>
    <row r="168" spans="1:40" ht="45">
      <c r="A168" s="5" t="s">
        <v>395</v>
      </c>
      <c r="B168" s="48" t="s">
        <v>351</v>
      </c>
      <c r="C168" s="8">
        <v>150</v>
      </c>
      <c r="D168" s="8" t="s">
        <v>11</v>
      </c>
      <c r="E168" s="32"/>
      <c r="F168" s="32"/>
      <c r="G168" s="32"/>
      <c r="H168" s="32"/>
      <c r="I168" s="32"/>
      <c r="J168" s="32"/>
      <c r="K168" s="32"/>
      <c r="L168" s="32"/>
      <c r="M168" s="32"/>
      <c r="N168" s="32"/>
      <c r="O168" s="32"/>
      <c r="P168" s="32"/>
      <c r="Q168" s="32"/>
      <c r="R168" s="32"/>
      <c r="S168" s="8"/>
      <c r="T168" s="8"/>
      <c r="U168" s="32"/>
      <c r="V168" s="32"/>
      <c r="W168" s="32"/>
      <c r="X168" s="32"/>
      <c r="Y168" s="32"/>
      <c r="Z168" s="32"/>
      <c r="AA168" s="32">
        <v>2.59</v>
      </c>
      <c r="AB168" s="30">
        <f t="shared" ref="AB168" si="122">AA168*C168</f>
        <v>388.5</v>
      </c>
      <c r="AC168" s="32">
        <v>2.9039999999999999</v>
      </c>
      <c r="AD168" s="30">
        <f t="shared" ref="AD168" si="123">AC168*C168</f>
        <v>435.59999999999997</v>
      </c>
      <c r="AE168" s="32"/>
      <c r="AF168" s="32"/>
      <c r="AG168" s="32">
        <v>2.67</v>
      </c>
      <c r="AH168" s="30">
        <f t="shared" ref="AH168" si="124">AG168*C168</f>
        <v>400.5</v>
      </c>
      <c r="AI168" s="32"/>
      <c r="AJ168" s="32"/>
      <c r="AK168" s="8"/>
      <c r="AL168" s="8"/>
      <c r="AM168" s="9"/>
      <c r="AN168" s="9"/>
    </row>
    <row r="169" spans="1:40">
      <c r="A169" s="5" t="s">
        <v>196</v>
      </c>
      <c r="B169" s="48" t="s">
        <v>192</v>
      </c>
      <c r="C169" s="8">
        <v>4</v>
      </c>
      <c r="D169" s="8" t="s">
        <v>11</v>
      </c>
      <c r="E169" s="32"/>
      <c r="F169" s="32"/>
      <c r="G169" s="32">
        <v>3.58</v>
      </c>
      <c r="H169" s="30">
        <f t="shared" ref="H169:H170" si="125">G169*C169</f>
        <v>14.32</v>
      </c>
      <c r="I169" s="32"/>
      <c r="J169" s="32"/>
      <c r="K169" s="32"/>
      <c r="L169" s="32"/>
      <c r="M169" s="32"/>
      <c r="N169" s="32"/>
      <c r="O169" s="32"/>
      <c r="P169" s="32"/>
      <c r="Q169" s="32"/>
      <c r="R169" s="32"/>
      <c r="S169" s="8"/>
      <c r="T169" s="8"/>
      <c r="U169" s="32"/>
      <c r="V169" s="32"/>
      <c r="W169" s="32"/>
      <c r="X169" s="32"/>
      <c r="Y169" s="32"/>
      <c r="Z169" s="32"/>
      <c r="AA169" s="32"/>
      <c r="AB169" s="32"/>
      <c r="AC169" s="32"/>
      <c r="AD169" s="32"/>
      <c r="AE169" s="32"/>
      <c r="AF169" s="32"/>
      <c r="AG169" s="32"/>
      <c r="AH169" s="32"/>
      <c r="AI169" s="32"/>
      <c r="AJ169" s="32"/>
      <c r="AK169" s="8"/>
      <c r="AL169" s="8"/>
      <c r="AM169" s="9"/>
      <c r="AN169" s="9"/>
    </row>
    <row r="170" spans="1:40">
      <c r="A170" s="5" t="s">
        <v>198</v>
      </c>
      <c r="B170" s="48" t="s">
        <v>194</v>
      </c>
      <c r="C170" s="8">
        <v>2</v>
      </c>
      <c r="D170" s="8" t="s">
        <v>11</v>
      </c>
      <c r="E170" s="32"/>
      <c r="F170" s="32"/>
      <c r="G170" s="32">
        <v>2.99</v>
      </c>
      <c r="H170" s="30">
        <f t="shared" si="125"/>
        <v>5.98</v>
      </c>
      <c r="I170" s="32"/>
      <c r="J170" s="32"/>
      <c r="K170" s="32"/>
      <c r="L170" s="32"/>
      <c r="M170" s="32"/>
      <c r="N170" s="32"/>
      <c r="O170" s="32"/>
      <c r="P170" s="32"/>
      <c r="Q170" s="32"/>
      <c r="R170" s="32"/>
      <c r="S170" s="8"/>
      <c r="T170" s="8"/>
      <c r="U170" s="32"/>
      <c r="V170" s="32"/>
      <c r="W170" s="32"/>
      <c r="X170" s="32"/>
      <c r="Y170" s="32"/>
      <c r="Z170" s="32"/>
      <c r="AA170" s="32">
        <v>2.17</v>
      </c>
      <c r="AB170" s="30">
        <f t="shared" ref="AB170" si="126">AA170*C170</f>
        <v>4.34</v>
      </c>
      <c r="AC170" s="32">
        <v>4.2350000000000003</v>
      </c>
      <c r="AD170" s="30">
        <f t="shared" ref="AD170" si="127">AC170*C170</f>
        <v>8.4700000000000006</v>
      </c>
      <c r="AE170" s="32"/>
      <c r="AF170" s="32"/>
      <c r="AG170" s="32"/>
      <c r="AH170" s="32"/>
      <c r="AI170" s="32"/>
      <c r="AJ170" s="32"/>
      <c r="AK170" s="8"/>
      <c r="AL170" s="8"/>
      <c r="AM170" s="9"/>
      <c r="AN170" s="9"/>
    </row>
    <row r="171" spans="1:40" ht="51.75" customHeight="1">
      <c r="A171" s="5" t="s">
        <v>200</v>
      </c>
      <c r="B171" s="48" t="s">
        <v>308</v>
      </c>
      <c r="C171" s="8"/>
      <c r="D171" s="8"/>
      <c r="E171" s="32"/>
      <c r="F171" s="32"/>
      <c r="G171" s="32"/>
      <c r="H171" s="32"/>
      <c r="I171" s="32"/>
      <c r="J171" s="32"/>
      <c r="K171" s="32"/>
      <c r="L171" s="32"/>
      <c r="M171" s="32"/>
      <c r="N171" s="32"/>
      <c r="O171" s="32"/>
      <c r="P171" s="32"/>
      <c r="Q171" s="32"/>
      <c r="R171" s="32"/>
      <c r="S171" s="8"/>
      <c r="T171" s="8"/>
      <c r="U171" s="32"/>
      <c r="V171" s="32"/>
      <c r="W171" s="32"/>
      <c r="X171" s="32"/>
      <c r="Y171" s="32"/>
      <c r="Z171" s="32"/>
      <c r="AA171" s="32"/>
      <c r="AB171" s="32"/>
      <c r="AC171" s="32"/>
      <c r="AD171" s="32"/>
      <c r="AE171" s="32"/>
      <c r="AF171" s="32"/>
      <c r="AG171" s="32"/>
      <c r="AH171" s="32"/>
      <c r="AI171" s="32"/>
      <c r="AJ171" s="32"/>
      <c r="AK171" s="8"/>
      <c r="AL171" s="8"/>
      <c r="AM171" s="9"/>
      <c r="AN171" s="9"/>
    </row>
    <row r="172" spans="1:40" ht="12.75" customHeight="1">
      <c r="A172" s="22" t="s">
        <v>396</v>
      </c>
      <c r="B172" s="54" t="s">
        <v>310</v>
      </c>
      <c r="C172" s="25">
        <v>5</v>
      </c>
      <c r="D172" s="25" t="s">
        <v>11</v>
      </c>
      <c r="E172" s="35"/>
      <c r="F172" s="35"/>
      <c r="G172" s="35">
        <v>4.37</v>
      </c>
      <c r="H172" s="30">
        <f t="shared" ref="H172:H174" si="128">G172*C172</f>
        <v>21.85</v>
      </c>
      <c r="I172" s="35"/>
      <c r="J172" s="35"/>
      <c r="K172" s="35"/>
      <c r="L172" s="35"/>
      <c r="M172" s="35"/>
      <c r="N172" s="35"/>
      <c r="O172" s="35"/>
      <c r="P172" s="35"/>
      <c r="Q172" s="35"/>
      <c r="R172" s="35"/>
      <c r="S172" s="25"/>
      <c r="T172" s="25"/>
      <c r="U172" s="35"/>
      <c r="V172" s="35"/>
      <c r="W172" s="35"/>
      <c r="X172" s="35"/>
      <c r="Y172" s="35"/>
      <c r="Z172" s="35"/>
      <c r="AA172" s="35"/>
      <c r="AB172" s="35"/>
      <c r="AC172" s="35">
        <v>15.73</v>
      </c>
      <c r="AD172" s="30">
        <f t="shared" ref="AD172:AD174" si="129">AC172*C172</f>
        <v>78.650000000000006</v>
      </c>
      <c r="AE172" s="35"/>
      <c r="AF172" s="35"/>
      <c r="AG172" s="35">
        <v>50</v>
      </c>
      <c r="AH172" s="30">
        <f t="shared" ref="AH172:AH179" si="130">AG172*C172</f>
        <v>250</v>
      </c>
      <c r="AI172" s="35"/>
      <c r="AJ172" s="35"/>
      <c r="AK172" s="25"/>
      <c r="AL172" s="25"/>
      <c r="AM172" s="26"/>
      <c r="AN172" s="26"/>
    </row>
    <row r="173" spans="1:40" s="24" customFormat="1">
      <c r="A173" s="22" t="s">
        <v>397</v>
      </c>
      <c r="B173" s="54" t="s">
        <v>312</v>
      </c>
      <c r="C173" s="25">
        <v>2</v>
      </c>
      <c r="D173" s="25" t="s">
        <v>11</v>
      </c>
      <c r="E173" s="35"/>
      <c r="F173" s="35"/>
      <c r="G173" s="35">
        <v>14.79</v>
      </c>
      <c r="H173" s="30">
        <f t="shared" si="128"/>
        <v>29.58</v>
      </c>
      <c r="I173" s="35"/>
      <c r="J173" s="35"/>
      <c r="K173" s="35"/>
      <c r="L173" s="35"/>
      <c r="M173" s="35"/>
      <c r="N173" s="35"/>
      <c r="O173" s="35"/>
      <c r="P173" s="35"/>
      <c r="Q173" s="35"/>
      <c r="R173" s="35"/>
      <c r="S173" s="25"/>
      <c r="T173" s="25"/>
      <c r="U173" s="35"/>
      <c r="V173" s="35"/>
      <c r="W173" s="35"/>
      <c r="X173" s="35"/>
      <c r="Y173" s="35"/>
      <c r="Z173" s="35"/>
      <c r="AA173" s="35"/>
      <c r="AB173" s="35"/>
      <c r="AC173" s="35">
        <v>18.149999999999999</v>
      </c>
      <c r="AD173" s="30">
        <f t="shared" si="129"/>
        <v>36.299999999999997</v>
      </c>
      <c r="AE173" s="35"/>
      <c r="AF173" s="35"/>
      <c r="AG173" s="35">
        <v>80</v>
      </c>
      <c r="AH173" s="30">
        <f t="shared" si="130"/>
        <v>160</v>
      </c>
      <c r="AI173" s="35"/>
      <c r="AJ173" s="35"/>
      <c r="AK173" s="25"/>
      <c r="AL173" s="25"/>
      <c r="AM173" s="26"/>
      <c r="AN173" s="26"/>
    </row>
    <row r="174" spans="1:40" s="24" customFormat="1">
      <c r="A174" s="22" t="s">
        <v>398</v>
      </c>
      <c r="B174" s="54" t="s">
        <v>313</v>
      </c>
      <c r="C174" s="25">
        <v>2</v>
      </c>
      <c r="D174" s="25" t="s">
        <v>11</v>
      </c>
      <c r="E174" s="35"/>
      <c r="F174" s="35"/>
      <c r="G174" s="35">
        <v>19.420000000000002</v>
      </c>
      <c r="H174" s="30">
        <f t="shared" si="128"/>
        <v>38.840000000000003</v>
      </c>
      <c r="I174" s="35"/>
      <c r="J174" s="35"/>
      <c r="K174" s="35"/>
      <c r="L174" s="35"/>
      <c r="M174" s="35"/>
      <c r="N174" s="35"/>
      <c r="O174" s="35"/>
      <c r="P174" s="35"/>
      <c r="Q174" s="35"/>
      <c r="R174" s="35"/>
      <c r="S174" s="25"/>
      <c r="T174" s="25"/>
      <c r="U174" s="35"/>
      <c r="V174" s="35"/>
      <c r="W174" s="35"/>
      <c r="X174" s="35"/>
      <c r="Y174" s="35"/>
      <c r="Z174" s="35"/>
      <c r="AA174" s="35"/>
      <c r="AB174" s="35"/>
      <c r="AC174" s="35">
        <v>26.62</v>
      </c>
      <c r="AD174" s="30">
        <f t="shared" si="129"/>
        <v>53.24</v>
      </c>
      <c r="AE174" s="35"/>
      <c r="AF174" s="35"/>
      <c r="AG174" s="35">
        <v>100</v>
      </c>
      <c r="AH174" s="30">
        <f t="shared" si="130"/>
        <v>200</v>
      </c>
      <c r="AI174" s="35"/>
      <c r="AJ174" s="35"/>
      <c r="AK174" s="25"/>
      <c r="AL174" s="25"/>
      <c r="AM174" s="26"/>
      <c r="AN174" s="26"/>
    </row>
    <row r="175" spans="1:40" s="24" customFormat="1">
      <c r="A175" s="22"/>
      <c r="B175" s="46" t="s">
        <v>399</v>
      </c>
      <c r="C175" s="25"/>
      <c r="D175" s="25"/>
      <c r="E175" s="35"/>
      <c r="F175" s="35"/>
      <c r="G175" s="35"/>
      <c r="H175" s="41">
        <f>SUM(H172:H174)</f>
        <v>90.27000000000001</v>
      </c>
      <c r="I175" s="35"/>
      <c r="J175" s="35"/>
      <c r="K175" s="35"/>
      <c r="L175" s="35"/>
      <c r="M175" s="35"/>
      <c r="N175" s="35"/>
      <c r="O175" s="35"/>
      <c r="P175" s="35"/>
      <c r="Q175" s="35"/>
      <c r="R175" s="35"/>
      <c r="S175" s="25"/>
      <c r="T175" s="25"/>
      <c r="U175" s="35"/>
      <c r="V175" s="35"/>
      <c r="W175" s="35"/>
      <c r="X175" s="35"/>
      <c r="Y175" s="35"/>
      <c r="Z175" s="35"/>
      <c r="AA175" s="35"/>
      <c r="AB175" s="35"/>
      <c r="AC175" s="35"/>
      <c r="AD175" s="41">
        <f>SUM(AD172:AD174)</f>
        <v>168.19</v>
      </c>
      <c r="AE175" s="35"/>
      <c r="AF175" s="35"/>
      <c r="AG175" s="35"/>
      <c r="AH175" s="41">
        <f>SUM(AH172:AH174)</f>
        <v>610</v>
      </c>
      <c r="AI175" s="35"/>
      <c r="AJ175" s="35"/>
      <c r="AK175" s="25"/>
      <c r="AL175" s="25"/>
      <c r="AM175" s="26"/>
      <c r="AN175" s="26"/>
    </row>
    <row r="176" spans="1:40" s="24" customFormat="1" ht="33.75">
      <c r="A176" s="5" t="s">
        <v>202</v>
      </c>
      <c r="B176" s="55" t="s">
        <v>197</v>
      </c>
      <c r="C176" s="25">
        <v>2</v>
      </c>
      <c r="D176" s="25" t="s">
        <v>11</v>
      </c>
      <c r="E176" s="35"/>
      <c r="F176" s="35"/>
      <c r="G176" s="35"/>
      <c r="H176" s="35"/>
      <c r="I176" s="35"/>
      <c r="J176" s="35"/>
      <c r="K176" s="35"/>
      <c r="L176" s="35"/>
      <c r="M176" s="35"/>
      <c r="N176" s="35"/>
      <c r="O176" s="35"/>
      <c r="P176" s="35"/>
      <c r="Q176" s="35"/>
      <c r="R176" s="35"/>
      <c r="S176" s="25"/>
      <c r="T176" s="25"/>
      <c r="U176" s="35"/>
      <c r="V176" s="35"/>
      <c r="W176" s="35"/>
      <c r="X176" s="35"/>
      <c r="Y176" s="35"/>
      <c r="Z176" s="35"/>
      <c r="AA176" s="35"/>
      <c r="AB176" s="35"/>
      <c r="AC176" s="35"/>
      <c r="AD176" s="35"/>
      <c r="AE176" s="35"/>
      <c r="AF176" s="35"/>
      <c r="AG176" s="35">
        <v>75</v>
      </c>
      <c r="AH176" s="30">
        <f t="shared" si="130"/>
        <v>150</v>
      </c>
      <c r="AI176" s="35"/>
      <c r="AJ176" s="35"/>
      <c r="AK176" s="25"/>
      <c r="AL176" s="25"/>
      <c r="AM176" s="9"/>
      <c r="AN176" s="9"/>
    </row>
    <row r="177" spans="1:40" ht="14.25" customHeight="1">
      <c r="A177" s="5" t="s">
        <v>204</v>
      </c>
      <c r="B177" s="55" t="s">
        <v>487</v>
      </c>
      <c r="C177" s="25">
        <v>2</v>
      </c>
      <c r="D177" s="25" t="s">
        <v>11</v>
      </c>
      <c r="E177" s="35"/>
      <c r="F177" s="35"/>
      <c r="G177" s="35"/>
      <c r="H177" s="35"/>
      <c r="I177" s="35"/>
      <c r="J177" s="35"/>
      <c r="K177" s="35"/>
      <c r="L177" s="35"/>
      <c r="M177" s="35"/>
      <c r="N177" s="35"/>
      <c r="O177" s="35"/>
      <c r="P177" s="35"/>
      <c r="Q177" s="35"/>
      <c r="R177" s="35"/>
      <c r="S177" s="25"/>
      <c r="T177" s="25"/>
      <c r="U177" s="35"/>
      <c r="V177" s="35"/>
      <c r="W177" s="35"/>
      <c r="X177" s="35"/>
      <c r="Y177" s="35"/>
      <c r="Z177" s="35"/>
      <c r="AA177" s="35"/>
      <c r="AB177" s="35"/>
      <c r="AC177" s="35">
        <v>7.26</v>
      </c>
      <c r="AD177" s="30">
        <f t="shared" ref="AD177:AD179" si="131">AC177*C177</f>
        <v>14.52</v>
      </c>
      <c r="AE177" s="35"/>
      <c r="AF177" s="35"/>
      <c r="AG177" s="35">
        <v>79</v>
      </c>
      <c r="AH177" s="30">
        <f t="shared" si="130"/>
        <v>158</v>
      </c>
      <c r="AI177" s="35"/>
      <c r="AJ177" s="35"/>
      <c r="AK177" s="25"/>
      <c r="AL177" s="25"/>
      <c r="AM177" s="9"/>
      <c r="AN177" s="9"/>
    </row>
    <row r="178" spans="1:40" ht="14.25" customHeight="1">
      <c r="A178" s="5" t="s">
        <v>206</v>
      </c>
      <c r="B178" s="55" t="s">
        <v>199</v>
      </c>
      <c r="C178" s="8">
        <v>4</v>
      </c>
      <c r="D178" s="8" t="s">
        <v>11</v>
      </c>
      <c r="E178" s="32"/>
      <c r="F178" s="32"/>
      <c r="G178" s="32"/>
      <c r="H178" s="32"/>
      <c r="I178" s="32"/>
      <c r="J178" s="32"/>
      <c r="K178" s="32">
        <v>53.24</v>
      </c>
      <c r="L178" s="30">
        <f t="shared" ref="L178:L179" si="132">K178*C178</f>
        <v>212.96</v>
      </c>
      <c r="M178" s="32"/>
      <c r="N178" s="32"/>
      <c r="O178" s="32"/>
      <c r="P178" s="32"/>
      <c r="Q178" s="32"/>
      <c r="R178" s="32"/>
      <c r="S178" s="8"/>
      <c r="T178" s="8"/>
      <c r="U178" s="32"/>
      <c r="V178" s="32"/>
      <c r="W178" s="32"/>
      <c r="X178" s="32"/>
      <c r="Y178" s="32"/>
      <c r="Z178" s="32"/>
      <c r="AA178" s="32">
        <v>30.12</v>
      </c>
      <c r="AB178" s="30">
        <f t="shared" ref="AB178:AB179" si="133">AA178*C178</f>
        <v>120.48</v>
      </c>
      <c r="AC178" s="32">
        <v>38.72</v>
      </c>
      <c r="AD178" s="30">
        <f t="shared" si="131"/>
        <v>154.88</v>
      </c>
      <c r="AE178" s="32">
        <v>21.21</v>
      </c>
      <c r="AF178" s="32">
        <v>84.84</v>
      </c>
      <c r="AG178" s="32">
        <v>45</v>
      </c>
      <c r="AH178" s="30">
        <f t="shared" si="130"/>
        <v>180</v>
      </c>
      <c r="AI178" s="32"/>
      <c r="AJ178" s="32"/>
      <c r="AK178" s="8"/>
      <c r="AL178" s="8"/>
      <c r="AM178" s="9">
        <v>21</v>
      </c>
      <c r="AN178" s="9">
        <v>84</v>
      </c>
    </row>
    <row r="179" spans="1:40" ht="22.5">
      <c r="A179" s="5" t="s">
        <v>209</v>
      </c>
      <c r="B179" s="48" t="s">
        <v>201</v>
      </c>
      <c r="C179" s="8">
        <v>3</v>
      </c>
      <c r="D179" s="8" t="s">
        <v>11</v>
      </c>
      <c r="E179" s="32">
        <v>13.65</v>
      </c>
      <c r="F179" s="30">
        <f t="shared" ref="F179" si="134">E179*C179</f>
        <v>40.950000000000003</v>
      </c>
      <c r="G179" s="32"/>
      <c r="H179" s="32"/>
      <c r="I179" s="32"/>
      <c r="J179" s="32"/>
      <c r="K179" s="32">
        <v>34.799999999999997</v>
      </c>
      <c r="L179" s="30">
        <f t="shared" si="132"/>
        <v>104.39999999999999</v>
      </c>
      <c r="M179" s="32"/>
      <c r="N179" s="32"/>
      <c r="O179" s="32"/>
      <c r="P179" s="32"/>
      <c r="Q179" s="32"/>
      <c r="R179" s="32"/>
      <c r="S179" s="8"/>
      <c r="T179" s="8"/>
      <c r="U179" s="32"/>
      <c r="V179" s="32"/>
      <c r="W179" s="32">
        <v>10.89</v>
      </c>
      <c r="X179" s="30">
        <f t="shared" ref="X179" si="135">W179*C179</f>
        <v>32.67</v>
      </c>
      <c r="Y179" s="32"/>
      <c r="Z179" s="32"/>
      <c r="AA179" s="32">
        <v>19.5</v>
      </c>
      <c r="AB179" s="30">
        <f t="shared" si="133"/>
        <v>58.5</v>
      </c>
      <c r="AC179" s="32">
        <v>9.68</v>
      </c>
      <c r="AD179" s="30">
        <f t="shared" si="131"/>
        <v>29.04</v>
      </c>
      <c r="AE179" s="32"/>
      <c r="AF179" s="32"/>
      <c r="AG179" s="32">
        <v>16</v>
      </c>
      <c r="AH179" s="30">
        <f t="shared" si="130"/>
        <v>48</v>
      </c>
      <c r="AI179" s="32"/>
      <c r="AJ179" s="32"/>
      <c r="AK179" s="8"/>
      <c r="AL179" s="8"/>
      <c r="AM179" s="9"/>
      <c r="AN179" s="9"/>
    </row>
    <row r="180" spans="1:40">
      <c r="A180" s="3"/>
      <c r="B180" s="44" t="s">
        <v>203</v>
      </c>
      <c r="C180" s="3"/>
      <c r="D180" s="3"/>
      <c r="E180" s="30"/>
      <c r="F180" s="30"/>
      <c r="G180" s="30"/>
      <c r="H180" s="30"/>
      <c r="I180" s="30"/>
      <c r="J180" s="30"/>
      <c r="K180" s="30"/>
      <c r="L180" s="30"/>
      <c r="M180" s="30"/>
      <c r="N180" s="30"/>
      <c r="O180" s="30"/>
      <c r="P180" s="30"/>
      <c r="Q180" s="30"/>
      <c r="R180" s="30"/>
      <c r="S180" s="3"/>
      <c r="T180" s="3"/>
      <c r="U180" s="30"/>
      <c r="V180" s="30"/>
      <c r="W180" s="30"/>
      <c r="X180" s="30"/>
      <c r="Y180" s="30"/>
      <c r="Z180" s="30"/>
      <c r="AA180" s="30"/>
      <c r="AB180" s="30"/>
      <c r="AC180" s="30"/>
      <c r="AD180" s="30"/>
      <c r="AE180" s="30"/>
      <c r="AF180" s="30"/>
      <c r="AG180" s="30"/>
      <c r="AH180" s="30"/>
      <c r="AI180" s="30"/>
      <c r="AJ180" s="30"/>
      <c r="AK180" s="3"/>
      <c r="AL180" s="3"/>
      <c r="AM180" s="4"/>
      <c r="AN180" s="4"/>
    </row>
    <row r="181" spans="1:40" ht="22.5">
      <c r="A181" s="5" t="s">
        <v>211</v>
      </c>
      <c r="B181" s="48" t="s">
        <v>400</v>
      </c>
      <c r="C181" s="8"/>
      <c r="D181" s="9"/>
      <c r="E181" s="32"/>
      <c r="F181" s="32"/>
      <c r="G181" s="32"/>
      <c r="H181" s="32"/>
      <c r="I181" s="32"/>
      <c r="J181" s="32"/>
      <c r="K181" s="32"/>
      <c r="L181" s="32"/>
      <c r="M181" s="32"/>
      <c r="N181" s="32"/>
      <c r="O181" s="32"/>
      <c r="P181" s="32"/>
      <c r="Q181" s="32"/>
      <c r="R181" s="32"/>
      <c r="S181" s="9"/>
      <c r="T181" s="9"/>
      <c r="U181" s="32"/>
      <c r="V181" s="32"/>
      <c r="W181" s="32"/>
      <c r="X181" s="32"/>
      <c r="Y181" s="32"/>
      <c r="Z181" s="32"/>
      <c r="AA181" s="32"/>
      <c r="AB181" s="32"/>
      <c r="AC181" s="32"/>
      <c r="AD181" s="32"/>
      <c r="AE181" s="32"/>
      <c r="AF181" s="32"/>
      <c r="AG181" s="32"/>
      <c r="AH181" s="32"/>
      <c r="AI181" s="32"/>
      <c r="AJ181" s="32"/>
      <c r="AK181" s="9"/>
      <c r="AL181" s="9"/>
      <c r="AM181" s="9"/>
      <c r="AN181" s="9"/>
    </row>
    <row r="182" spans="1:40" ht="78.75">
      <c r="A182" s="10"/>
      <c r="B182" s="48" t="s">
        <v>205</v>
      </c>
      <c r="C182" s="8"/>
      <c r="D182" s="9"/>
      <c r="E182" s="32"/>
      <c r="F182" s="32"/>
      <c r="G182" s="32"/>
      <c r="H182" s="32"/>
      <c r="I182" s="32"/>
      <c r="J182" s="32"/>
      <c r="K182" s="32"/>
      <c r="L182" s="32"/>
      <c r="M182" s="32"/>
      <c r="N182" s="32"/>
      <c r="O182" s="32"/>
      <c r="P182" s="32"/>
      <c r="Q182" s="32"/>
      <c r="R182" s="32"/>
      <c r="S182" s="9"/>
      <c r="T182" s="9"/>
      <c r="U182" s="32"/>
      <c r="V182" s="32"/>
      <c r="W182" s="32"/>
      <c r="X182" s="32"/>
      <c r="Y182" s="32"/>
      <c r="Z182" s="32"/>
      <c r="AA182" s="32"/>
      <c r="AB182" s="32"/>
      <c r="AC182" s="32"/>
      <c r="AD182" s="32"/>
      <c r="AE182" s="32"/>
      <c r="AF182" s="32"/>
      <c r="AG182" s="32"/>
      <c r="AH182" s="32"/>
      <c r="AI182" s="32"/>
      <c r="AJ182" s="32"/>
      <c r="AK182" s="9"/>
      <c r="AL182" s="9"/>
      <c r="AM182" s="9"/>
      <c r="AN182" s="9"/>
    </row>
    <row r="183" spans="1:40">
      <c r="A183" s="5" t="s">
        <v>401</v>
      </c>
      <c r="B183" s="48" t="s">
        <v>131</v>
      </c>
      <c r="C183" s="8">
        <v>2</v>
      </c>
      <c r="D183" s="3" t="s">
        <v>11</v>
      </c>
      <c r="E183" s="30"/>
      <c r="F183" s="30"/>
      <c r="G183" s="30">
        <v>4.37</v>
      </c>
      <c r="H183" s="30">
        <f t="shared" ref="H183:H188" si="136">G183*C183</f>
        <v>8.74</v>
      </c>
      <c r="I183" s="30"/>
      <c r="J183" s="30"/>
      <c r="K183" s="30"/>
      <c r="L183" s="30"/>
      <c r="M183" s="30"/>
      <c r="N183" s="30"/>
      <c r="O183" s="30"/>
      <c r="P183" s="30"/>
      <c r="Q183" s="30"/>
      <c r="R183" s="30"/>
      <c r="S183" s="3"/>
      <c r="T183" s="3"/>
      <c r="U183" s="30"/>
      <c r="V183" s="30"/>
      <c r="W183" s="30"/>
      <c r="X183" s="30"/>
      <c r="Y183" s="30"/>
      <c r="Z183" s="30"/>
      <c r="AA183" s="30"/>
      <c r="AB183" s="30"/>
      <c r="AC183" s="30">
        <v>10.89</v>
      </c>
      <c r="AD183" s="30">
        <f t="shared" ref="AD183:AD186" si="137">AC183*C183</f>
        <v>21.78</v>
      </c>
      <c r="AE183" s="30"/>
      <c r="AF183" s="30"/>
      <c r="AG183" s="30"/>
      <c r="AH183" s="30"/>
      <c r="AI183" s="30"/>
      <c r="AJ183" s="30"/>
      <c r="AK183" s="3"/>
      <c r="AL183" s="3"/>
      <c r="AM183" s="9"/>
      <c r="AN183" s="9"/>
    </row>
    <row r="184" spans="1:40">
      <c r="A184" s="5" t="s">
        <v>402</v>
      </c>
      <c r="B184" s="48" t="s">
        <v>90</v>
      </c>
      <c r="C184" s="8">
        <v>2</v>
      </c>
      <c r="D184" s="3" t="s">
        <v>11</v>
      </c>
      <c r="E184" s="30"/>
      <c r="F184" s="30"/>
      <c r="G184" s="30">
        <v>14.79</v>
      </c>
      <c r="H184" s="30">
        <f t="shared" si="136"/>
        <v>29.58</v>
      </c>
      <c r="I184" s="30"/>
      <c r="J184" s="30"/>
      <c r="K184" s="30"/>
      <c r="L184" s="30"/>
      <c r="M184" s="30"/>
      <c r="N184" s="30"/>
      <c r="O184" s="30"/>
      <c r="P184" s="30"/>
      <c r="Q184" s="30"/>
      <c r="R184" s="30"/>
      <c r="S184" s="3"/>
      <c r="T184" s="3"/>
      <c r="U184" s="30"/>
      <c r="V184" s="30"/>
      <c r="W184" s="30"/>
      <c r="X184" s="30"/>
      <c r="Y184" s="30"/>
      <c r="Z184" s="30"/>
      <c r="AA184" s="30"/>
      <c r="AB184" s="30"/>
      <c r="AC184" s="30">
        <v>20.57</v>
      </c>
      <c r="AD184" s="30">
        <f t="shared" si="137"/>
        <v>41.14</v>
      </c>
      <c r="AE184" s="30"/>
      <c r="AF184" s="30"/>
      <c r="AG184" s="30"/>
      <c r="AH184" s="30"/>
      <c r="AI184" s="30"/>
      <c r="AJ184" s="30"/>
      <c r="AK184" s="3"/>
      <c r="AL184" s="3"/>
      <c r="AM184" s="9"/>
      <c r="AN184" s="9"/>
    </row>
    <row r="185" spans="1:40">
      <c r="A185" s="5" t="s">
        <v>403</v>
      </c>
      <c r="B185" s="48" t="s">
        <v>134</v>
      </c>
      <c r="C185" s="8">
        <v>2</v>
      </c>
      <c r="D185" s="3" t="s">
        <v>11</v>
      </c>
      <c r="E185" s="30"/>
      <c r="F185" s="30"/>
      <c r="G185" s="30">
        <v>19.420000000000002</v>
      </c>
      <c r="H185" s="30">
        <f t="shared" si="136"/>
        <v>38.840000000000003</v>
      </c>
      <c r="I185" s="30"/>
      <c r="J185" s="30"/>
      <c r="K185" s="30"/>
      <c r="L185" s="30"/>
      <c r="M185" s="30"/>
      <c r="N185" s="30"/>
      <c r="O185" s="30"/>
      <c r="P185" s="30"/>
      <c r="Q185" s="30"/>
      <c r="R185" s="30"/>
      <c r="S185" s="3"/>
      <c r="T185" s="3"/>
      <c r="U185" s="30"/>
      <c r="V185" s="30"/>
      <c r="W185" s="30"/>
      <c r="X185" s="30"/>
      <c r="Y185" s="30"/>
      <c r="Z185" s="30"/>
      <c r="AA185" s="30"/>
      <c r="AB185" s="30"/>
      <c r="AC185" s="30">
        <v>31.46</v>
      </c>
      <c r="AD185" s="30">
        <f t="shared" si="137"/>
        <v>62.92</v>
      </c>
      <c r="AE185" s="30"/>
      <c r="AF185" s="30"/>
      <c r="AG185" s="30"/>
      <c r="AH185" s="30"/>
      <c r="AI185" s="30"/>
      <c r="AJ185" s="30"/>
      <c r="AK185" s="3"/>
      <c r="AL185" s="3"/>
      <c r="AM185" s="9"/>
      <c r="AN185" s="9"/>
    </row>
    <row r="186" spans="1:40">
      <c r="A186" s="5" t="s">
        <v>404</v>
      </c>
      <c r="B186" s="48" t="s">
        <v>136</v>
      </c>
      <c r="C186" s="8">
        <v>2</v>
      </c>
      <c r="D186" s="3" t="s">
        <v>11</v>
      </c>
      <c r="E186" s="30"/>
      <c r="F186" s="30"/>
      <c r="G186" s="30">
        <v>40</v>
      </c>
      <c r="H186" s="30">
        <f t="shared" si="136"/>
        <v>80</v>
      </c>
      <c r="I186" s="30"/>
      <c r="J186" s="30"/>
      <c r="K186" s="30"/>
      <c r="L186" s="30"/>
      <c r="M186" s="30"/>
      <c r="N186" s="30"/>
      <c r="O186" s="30"/>
      <c r="P186" s="30"/>
      <c r="Q186" s="30"/>
      <c r="R186" s="30"/>
      <c r="S186" s="3"/>
      <c r="T186" s="3"/>
      <c r="U186" s="30"/>
      <c r="V186" s="30"/>
      <c r="W186" s="30"/>
      <c r="X186" s="30"/>
      <c r="Y186" s="30"/>
      <c r="Z186" s="30"/>
      <c r="AA186" s="30"/>
      <c r="AB186" s="30"/>
      <c r="AC186" s="30">
        <v>56.87</v>
      </c>
      <c r="AD186" s="30">
        <f t="shared" si="137"/>
        <v>113.74</v>
      </c>
      <c r="AE186" s="30"/>
      <c r="AF186" s="30"/>
      <c r="AG186" s="30"/>
      <c r="AH186" s="30"/>
      <c r="AI186" s="30"/>
      <c r="AJ186" s="30"/>
      <c r="AK186" s="3"/>
      <c r="AL186" s="3"/>
      <c r="AM186" s="9"/>
      <c r="AN186" s="9"/>
    </row>
    <row r="187" spans="1:40">
      <c r="A187" s="5"/>
      <c r="B187" s="46" t="s">
        <v>405</v>
      </c>
      <c r="C187" s="8"/>
      <c r="D187" s="3"/>
      <c r="E187" s="30"/>
      <c r="F187" s="30"/>
      <c r="G187" s="30"/>
      <c r="H187" s="7">
        <f>SUM(H183:H186)</f>
        <v>157.16</v>
      </c>
      <c r="I187" s="30"/>
      <c r="J187" s="30"/>
      <c r="K187" s="30"/>
      <c r="L187" s="30"/>
      <c r="M187" s="30"/>
      <c r="N187" s="30"/>
      <c r="O187" s="30"/>
      <c r="P187" s="30"/>
      <c r="Q187" s="30"/>
      <c r="R187" s="30"/>
      <c r="S187" s="3"/>
      <c r="T187" s="3"/>
      <c r="U187" s="30"/>
      <c r="V187" s="30"/>
      <c r="W187" s="30"/>
      <c r="X187" s="30"/>
      <c r="Y187" s="30"/>
      <c r="Z187" s="30"/>
      <c r="AA187" s="30"/>
      <c r="AB187" s="30"/>
      <c r="AC187" s="30"/>
      <c r="AD187" s="7">
        <f>SUM(AD183:AD186)</f>
        <v>239.57999999999998</v>
      </c>
      <c r="AE187" s="30"/>
      <c r="AF187" s="30"/>
      <c r="AG187" s="30"/>
      <c r="AH187" s="30"/>
      <c r="AI187" s="30"/>
      <c r="AJ187" s="30"/>
      <c r="AK187" s="3"/>
      <c r="AL187" s="3"/>
      <c r="AM187" s="9"/>
      <c r="AN187" s="9"/>
    </row>
    <row r="188" spans="1:40" ht="45">
      <c r="A188" s="5" t="s">
        <v>213</v>
      </c>
      <c r="B188" s="45" t="s">
        <v>207</v>
      </c>
      <c r="C188" s="3">
        <v>9000</v>
      </c>
      <c r="D188" s="3" t="s">
        <v>208</v>
      </c>
      <c r="E188" s="30">
        <v>0.1764</v>
      </c>
      <c r="F188" s="30">
        <f t="shared" ref="F188" si="138">E188*C188</f>
        <v>1587.6</v>
      </c>
      <c r="G188" s="30">
        <v>0.19</v>
      </c>
      <c r="H188" s="30">
        <f t="shared" si="136"/>
        <v>1710</v>
      </c>
      <c r="I188" s="30"/>
      <c r="J188" s="30"/>
      <c r="K188" s="30">
        <v>0.3</v>
      </c>
      <c r="L188" s="30">
        <f t="shared" ref="L188:L191" si="139">K188*C188</f>
        <v>2700</v>
      </c>
      <c r="M188" s="30"/>
      <c r="N188" s="30"/>
      <c r="O188" s="30">
        <v>0.23100000000000001</v>
      </c>
      <c r="P188" s="30">
        <f t="shared" ref="P188" si="140">O188*C188</f>
        <v>2079</v>
      </c>
      <c r="Q188" s="30"/>
      <c r="R188" s="30"/>
      <c r="S188" s="3"/>
      <c r="T188" s="3"/>
      <c r="U188" s="30"/>
      <c r="V188" s="30"/>
      <c r="W188" s="30"/>
      <c r="X188" s="30"/>
      <c r="Y188" s="30"/>
      <c r="Z188" s="30"/>
      <c r="AA188" s="30">
        <v>0.19</v>
      </c>
      <c r="AB188" s="30">
        <f t="shared" ref="AB188:AB202" si="141">AA188*C188</f>
        <v>1710</v>
      </c>
      <c r="AC188" s="30">
        <v>0.17787</v>
      </c>
      <c r="AD188" s="30">
        <f t="shared" ref="AD188" si="142">AC188*C188</f>
        <v>1600.83</v>
      </c>
      <c r="AE188" s="30">
        <v>0.252083</v>
      </c>
      <c r="AF188" s="30">
        <v>2268.75</v>
      </c>
      <c r="AG188" s="30"/>
      <c r="AH188" s="30"/>
      <c r="AI188" s="30"/>
      <c r="AJ188" s="30"/>
      <c r="AK188" s="3"/>
      <c r="AL188" s="3"/>
      <c r="AM188" s="6"/>
      <c r="AN188" s="6"/>
    </row>
    <row r="189" spans="1:40" ht="22.5">
      <c r="A189" s="5" t="s">
        <v>215</v>
      </c>
      <c r="B189" s="45" t="s">
        <v>210</v>
      </c>
      <c r="C189" s="3">
        <v>1200</v>
      </c>
      <c r="D189" s="3" t="s">
        <v>11</v>
      </c>
      <c r="E189" s="30"/>
      <c r="F189" s="30"/>
      <c r="G189" s="30"/>
      <c r="H189" s="30"/>
      <c r="I189" s="30"/>
      <c r="J189" s="30"/>
      <c r="K189" s="30">
        <v>0.14699999999999999</v>
      </c>
      <c r="L189" s="30">
        <f t="shared" si="139"/>
        <v>176.39999999999998</v>
      </c>
      <c r="M189" s="30"/>
      <c r="N189" s="30"/>
      <c r="O189" s="30"/>
      <c r="P189" s="30"/>
      <c r="Q189" s="30"/>
      <c r="R189" s="30"/>
      <c r="S189" s="3"/>
      <c r="T189" s="3"/>
      <c r="U189" s="30"/>
      <c r="V189" s="30"/>
      <c r="W189" s="30"/>
      <c r="X189" s="30"/>
      <c r="Y189" s="30"/>
      <c r="Z189" s="30"/>
      <c r="AA189" s="30"/>
      <c r="AB189" s="30"/>
      <c r="AC189" s="30"/>
      <c r="AD189" s="30"/>
      <c r="AE189" s="30"/>
      <c r="AF189" s="30"/>
      <c r="AG189" s="30"/>
      <c r="AH189" s="30"/>
      <c r="AI189" s="30"/>
      <c r="AJ189" s="30"/>
      <c r="AK189" s="3"/>
      <c r="AL189" s="3"/>
      <c r="AM189" s="6"/>
      <c r="AN189" s="6"/>
    </row>
    <row r="190" spans="1:40" ht="26.25" customHeight="1">
      <c r="A190" s="5" t="s">
        <v>219</v>
      </c>
      <c r="B190" s="45" t="s">
        <v>212</v>
      </c>
      <c r="C190" s="3">
        <v>60000</v>
      </c>
      <c r="D190" s="3" t="s">
        <v>11</v>
      </c>
      <c r="E190" s="30">
        <v>6.0900000000000003E-2</v>
      </c>
      <c r="F190" s="30">
        <f t="shared" ref="F190:F191" si="143">E190*C190</f>
        <v>3654</v>
      </c>
      <c r="G190" s="30"/>
      <c r="H190" s="30"/>
      <c r="I190" s="30"/>
      <c r="J190" s="30"/>
      <c r="K190" s="30">
        <v>3.5999999999999997E-2</v>
      </c>
      <c r="L190" s="30">
        <f t="shared" si="139"/>
        <v>2160</v>
      </c>
      <c r="M190" s="30"/>
      <c r="N190" s="30"/>
      <c r="O190" s="30"/>
      <c r="P190" s="30"/>
      <c r="Q190" s="30"/>
      <c r="R190" s="30"/>
      <c r="S190" s="3"/>
      <c r="T190" s="3"/>
      <c r="U190" s="30"/>
      <c r="V190" s="30"/>
      <c r="W190" s="30">
        <v>0.05</v>
      </c>
      <c r="X190" s="30">
        <f t="shared" ref="X190:X191" si="144">W190*C190</f>
        <v>3000</v>
      </c>
      <c r="Y190" s="30"/>
      <c r="Z190" s="30"/>
      <c r="AA190" s="30">
        <v>0.04</v>
      </c>
      <c r="AB190" s="30">
        <f t="shared" si="141"/>
        <v>2400</v>
      </c>
      <c r="AC190" s="30">
        <v>3.5574000000000001E-2</v>
      </c>
      <c r="AD190" s="30">
        <f t="shared" ref="AD190:AD191" si="145">AC190*C190</f>
        <v>2134.44</v>
      </c>
      <c r="AE190" s="30">
        <v>4.8399999999999999E-2</v>
      </c>
      <c r="AF190" s="30">
        <v>2904</v>
      </c>
      <c r="AG190" s="30"/>
      <c r="AH190" s="30"/>
      <c r="AI190" s="30"/>
      <c r="AJ190" s="30"/>
      <c r="AK190" s="3"/>
      <c r="AL190" s="3"/>
      <c r="AM190" s="6"/>
      <c r="AN190" s="6"/>
    </row>
    <row r="191" spans="1:40" ht="27.75" customHeight="1">
      <c r="A191" s="5" t="s">
        <v>221</v>
      </c>
      <c r="B191" s="45" t="s">
        <v>214</v>
      </c>
      <c r="C191" s="3">
        <v>10000</v>
      </c>
      <c r="D191" s="3" t="s">
        <v>11</v>
      </c>
      <c r="E191" s="30">
        <v>1.89E-2</v>
      </c>
      <c r="F191" s="30">
        <f t="shared" si="143"/>
        <v>189</v>
      </c>
      <c r="G191" s="30"/>
      <c r="H191" s="30"/>
      <c r="I191" s="30"/>
      <c r="J191" s="30"/>
      <c r="K191" s="30">
        <v>2.4E-2</v>
      </c>
      <c r="L191" s="30">
        <f t="shared" si="139"/>
        <v>240</v>
      </c>
      <c r="M191" s="30"/>
      <c r="N191" s="30"/>
      <c r="O191" s="30"/>
      <c r="P191" s="30"/>
      <c r="Q191" s="30"/>
      <c r="R191" s="30"/>
      <c r="S191" s="3"/>
      <c r="T191" s="3"/>
      <c r="U191" s="30"/>
      <c r="V191" s="30"/>
      <c r="W191" s="30">
        <v>0.01</v>
      </c>
      <c r="X191" s="30">
        <f t="shared" si="144"/>
        <v>100</v>
      </c>
      <c r="Y191" s="30"/>
      <c r="Z191" s="30"/>
      <c r="AA191" s="30">
        <v>0.02</v>
      </c>
      <c r="AB191" s="30">
        <f t="shared" si="141"/>
        <v>200</v>
      </c>
      <c r="AC191" s="30">
        <v>6.9695999999999994E-2</v>
      </c>
      <c r="AD191" s="30">
        <f t="shared" si="145"/>
        <v>696.95999999999992</v>
      </c>
      <c r="AE191" s="30">
        <v>1.21E-2</v>
      </c>
      <c r="AF191" s="30">
        <v>121</v>
      </c>
      <c r="AG191" s="30"/>
      <c r="AH191" s="30"/>
      <c r="AI191" s="30"/>
      <c r="AJ191" s="30"/>
      <c r="AK191" s="3"/>
      <c r="AL191" s="3"/>
      <c r="AM191" s="6"/>
      <c r="AN191" s="6"/>
    </row>
    <row r="192" spans="1:40" ht="45">
      <c r="A192" s="5" t="s">
        <v>223</v>
      </c>
      <c r="B192" s="45" t="s">
        <v>406</v>
      </c>
      <c r="C192" s="3"/>
      <c r="D192" s="3"/>
      <c r="E192" s="30"/>
      <c r="F192" s="30"/>
      <c r="G192" s="30"/>
      <c r="H192" s="30"/>
      <c r="I192" s="30"/>
      <c r="J192" s="30"/>
      <c r="K192" s="30"/>
      <c r="L192" s="30"/>
      <c r="M192" s="30"/>
      <c r="N192" s="30"/>
      <c r="O192" s="30"/>
      <c r="P192" s="30"/>
      <c r="Q192" s="30"/>
      <c r="R192" s="30"/>
      <c r="S192" s="3"/>
      <c r="T192" s="3"/>
      <c r="U192" s="30"/>
      <c r="V192" s="30"/>
      <c r="W192" s="30"/>
      <c r="X192" s="30"/>
      <c r="Y192" s="30"/>
      <c r="Z192" s="30"/>
      <c r="AA192" s="30"/>
      <c r="AB192" s="30"/>
      <c r="AC192" s="30"/>
      <c r="AD192" s="30"/>
      <c r="AE192" s="30"/>
      <c r="AF192" s="30"/>
      <c r="AG192" s="30"/>
      <c r="AH192" s="30"/>
      <c r="AI192" s="30"/>
      <c r="AJ192" s="30"/>
      <c r="AK192" s="3"/>
      <c r="AL192" s="3"/>
      <c r="AM192" s="6"/>
      <c r="AN192" s="6"/>
    </row>
    <row r="193" spans="1:40" ht="22.5">
      <c r="A193" s="5" t="s">
        <v>407</v>
      </c>
      <c r="B193" s="56" t="s">
        <v>216</v>
      </c>
      <c r="C193" s="13">
        <v>500</v>
      </c>
      <c r="D193" s="3" t="s">
        <v>11</v>
      </c>
      <c r="E193" s="30">
        <v>1.0290000000000001E-2</v>
      </c>
      <c r="F193" s="30">
        <v>5.15</v>
      </c>
      <c r="G193" s="30"/>
      <c r="H193" s="30"/>
      <c r="I193" s="30"/>
      <c r="J193" s="30"/>
      <c r="K193" s="30"/>
      <c r="L193" s="30"/>
      <c r="M193" s="30"/>
      <c r="N193" s="30"/>
      <c r="O193" s="30"/>
      <c r="P193" s="30"/>
      <c r="Q193" s="30"/>
      <c r="R193" s="30"/>
      <c r="S193" s="3"/>
      <c r="T193" s="3"/>
      <c r="U193" s="30"/>
      <c r="V193" s="30"/>
      <c r="W193" s="30"/>
      <c r="X193" s="30"/>
      <c r="Y193" s="30"/>
      <c r="Z193" s="30"/>
      <c r="AA193" s="30">
        <v>0.02</v>
      </c>
      <c r="AB193" s="30">
        <f t="shared" si="141"/>
        <v>10</v>
      </c>
      <c r="AC193" s="30">
        <v>4.8399999999999999E-2</v>
      </c>
      <c r="AD193" s="30">
        <f t="shared" ref="AD193:AD195" si="146">AC193*C193</f>
        <v>24.2</v>
      </c>
      <c r="AE193" s="30">
        <v>2.7685000000000001E-2</v>
      </c>
      <c r="AF193" s="30">
        <v>13.84</v>
      </c>
      <c r="AG193" s="30">
        <v>4.2000000000000003E-2</v>
      </c>
      <c r="AH193" s="30">
        <f t="shared" ref="AH193:AH195" si="147">AG193*C193</f>
        <v>21</v>
      </c>
      <c r="AI193" s="30"/>
      <c r="AJ193" s="30"/>
      <c r="AK193" s="3"/>
      <c r="AL193" s="3"/>
      <c r="AM193" s="6"/>
      <c r="AN193" s="6"/>
    </row>
    <row r="194" spans="1:40" ht="22.5">
      <c r="A194" s="5" t="s">
        <v>408</v>
      </c>
      <c r="B194" s="56" t="s">
        <v>217</v>
      </c>
      <c r="C194" s="13">
        <v>2500</v>
      </c>
      <c r="D194" s="3" t="s">
        <v>11</v>
      </c>
      <c r="E194" s="30">
        <v>8.3999999999999995E-3</v>
      </c>
      <c r="F194" s="30">
        <f t="shared" ref="F194:F195" si="148">E194*C194</f>
        <v>21</v>
      </c>
      <c r="G194" s="30"/>
      <c r="H194" s="30"/>
      <c r="I194" s="30"/>
      <c r="J194" s="30"/>
      <c r="K194" s="30"/>
      <c r="L194" s="30"/>
      <c r="M194" s="30"/>
      <c r="N194" s="30"/>
      <c r="O194" s="30"/>
      <c r="P194" s="30"/>
      <c r="Q194" s="30"/>
      <c r="R194" s="30"/>
      <c r="S194" s="3"/>
      <c r="T194" s="3"/>
      <c r="U194" s="30"/>
      <c r="V194" s="30"/>
      <c r="W194" s="30"/>
      <c r="X194" s="30"/>
      <c r="Y194" s="30"/>
      <c r="Z194" s="30"/>
      <c r="AA194" s="30">
        <v>0.01</v>
      </c>
      <c r="AB194" s="30">
        <f t="shared" si="141"/>
        <v>25</v>
      </c>
      <c r="AC194" s="30">
        <v>3.6299999999999999E-2</v>
      </c>
      <c r="AD194" s="30">
        <f t="shared" si="146"/>
        <v>90.75</v>
      </c>
      <c r="AE194" s="30">
        <v>2.7036000000000001E-2</v>
      </c>
      <c r="AF194" s="30">
        <v>67.58</v>
      </c>
      <c r="AG194" s="30">
        <v>3.0300000000000001E-2</v>
      </c>
      <c r="AH194" s="30">
        <f t="shared" si="147"/>
        <v>75.75</v>
      </c>
      <c r="AI194" s="30"/>
      <c r="AJ194" s="30"/>
      <c r="AK194" s="3"/>
      <c r="AL194" s="3"/>
      <c r="AM194" s="6"/>
      <c r="AN194" s="6"/>
    </row>
    <row r="195" spans="1:40" ht="22.5">
      <c r="A195" s="5" t="s">
        <v>409</v>
      </c>
      <c r="B195" s="56" t="s">
        <v>218</v>
      </c>
      <c r="C195" s="13">
        <v>1000</v>
      </c>
      <c r="D195" s="3" t="s">
        <v>11</v>
      </c>
      <c r="E195" s="30">
        <v>5.6699999999999997E-3</v>
      </c>
      <c r="F195" s="30">
        <f t="shared" si="148"/>
        <v>5.67</v>
      </c>
      <c r="G195" s="30"/>
      <c r="H195" s="30"/>
      <c r="I195" s="30"/>
      <c r="J195" s="30"/>
      <c r="K195" s="30"/>
      <c r="L195" s="30"/>
      <c r="M195" s="30"/>
      <c r="N195" s="30"/>
      <c r="O195" s="30"/>
      <c r="P195" s="30"/>
      <c r="Q195" s="30"/>
      <c r="R195" s="30"/>
      <c r="S195" s="3"/>
      <c r="T195" s="3"/>
      <c r="U195" s="30"/>
      <c r="V195" s="30"/>
      <c r="W195" s="30"/>
      <c r="X195" s="30"/>
      <c r="Y195" s="30"/>
      <c r="Z195" s="30"/>
      <c r="AA195" s="30">
        <v>0.01</v>
      </c>
      <c r="AB195" s="30">
        <f t="shared" si="141"/>
        <v>10</v>
      </c>
      <c r="AC195" s="30">
        <v>3.6299999999999999E-2</v>
      </c>
      <c r="AD195" s="30">
        <f t="shared" si="146"/>
        <v>36.299999999999997</v>
      </c>
      <c r="AE195" s="30">
        <v>2.8837999999999999E-2</v>
      </c>
      <c r="AF195" s="30">
        <v>28.84</v>
      </c>
      <c r="AG195" s="30">
        <v>1.4500000000000001E-2</v>
      </c>
      <c r="AH195" s="30">
        <f t="shared" si="147"/>
        <v>14.5</v>
      </c>
      <c r="AI195" s="30"/>
      <c r="AJ195" s="30"/>
      <c r="AK195" s="3"/>
      <c r="AL195" s="3"/>
      <c r="AM195" s="6"/>
      <c r="AN195" s="6"/>
    </row>
    <row r="196" spans="1:40">
      <c r="A196" s="5"/>
      <c r="B196" s="46" t="s">
        <v>410</v>
      </c>
      <c r="C196" s="13"/>
      <c r="D196" s="13"/>
      <c r="E196" s="36"/>
      <c r="F196" s="40">
        <f>SUM(F193:F195)</f>
        <v>31.82</v>
      </c>
      <c r="G196" s="36"/>
      <c r="H196" s="36"/>
      <c r="I196" s="36"/>
      <c r="J196" s="36"/>
      <c r="K196" s="36"/>
      <c r="L196" s="36"/>
      <c r="M196" s="36"/>
      <c r="N196" s="36"/>
      <c r="O196" s="36"/>
      <c r="P196" s="36"/>
      <c r="Q196" s="36"/>
      <c r="R196" s="36"/>
      <c r="S196" s="13"/>
      <c r="T196" s="13"/>
      <c r="U196" s="36"/>
      <c r="V196" s="36"/>
      <c r="W196" s="36"/>
      <c r="X196" s="36"/>
      <c r="Y196" s="36"/>
      <c r="Z196" s="36"/>
      <c r="AA196" s="36"/>
      <c r="AB196" s="40">
        <f>SUM(AB193:AB195)</f>
        <v>45</v>
      </c>
      <c r="AC196" s="36"/>
      <c r="AD196" s="40">
        <f>SUM(AD193:AD195)</f>
        <v>151.25</v>
      </c>
      <c r="AE196" s="36"/>
      <c r="AF196" s="40">
        <v>110.27</v>
      </c>
      <c r="AG196" s="36"/>
      <c r="AH196" s="40">
        <f>SUM(AH193:AH195)</f>
        <v>111.25</v>
      </c>
      <c r="AI196" s="36"/>
      <c r="AJ196" s="36"/>
      <c r="AK196" s="13"/>
      <c r="AL196" s="13"/>
      <c r="AM196" s="6"/>
      <c r="AN196" s="6"/>
    </row>
    <row r="197" spans="1:40" ht="33.75">
      <c r="A197" s="5" t="s">
        <v>225</v>
      </c>
      <c r="B197" s="45" t="s">
        <v>220</v>
      </c>
      <c r="C197" s="3">
        <v>5</v>
      </c>
      <c r="D197" s="3" t="s">
        <v>11</v>
      </c>
      <c r="E197" s="30"/>
      <c r="F197" s="30"/>
      <c r="G197" s="30"/>
      <c r="H197" s="30"/>
      <c r="I197" s="30"/>
      <c r="J197" s="30"/>
      <c r="K197" s="30"/>
      <c r="L197" s="30"/>
      <c r="M197" s="30"/>
      <c r="N197" s="30"/>
      <c r="O197" s="30"/>
      <c r="P197" s="30"/>
      <c r="Q197" s="30"/>
      <c r="R197" s="30"/>
      <c r="S197" s="3"/>
      <c r="T197" s="3"/>
      <c r="U197" s="30"/>
      <c r="V197" s="30"/>
      <c r="W197" s="30"/>
      <c r="X197" s="30"/>
      <c r="Y197" s="30"/>
      <c r="Z197" s="30"/>
      <c r="AA197" s="30">
        <v>37.51</v>
      </c>
      <c r="AB197" s="30">
        <f t="shared" si="141"/>
        <v>187.54999999999998</v>
      </c>
      <c r="AC197" s="30"/>
      <c r="AD197" s="30"/>
      <c r="AE197" s="30">
        <v>50.82</v>
      </c>
      <c r="AF197" s="30">
        <v>254.1</v>
      </c>
      <c r="AG197" s="30"/>
      <c r="AH197" s="30"/>
      <c r="AI197" s="30"/>
      <c r="AJ197" s="30"/>
      <c r="AK197" s="3"/>
      <c r="AL197" s="3"/>
      <c r="AM197" s="6"/>
      <c r="AN197" s="6"/>
    </row>
    <row r="198" spans="1:40" ht="33.75">
      <c r="A198" s="5" t="s">
        <v>226</v>
      </c>
      <c r="B198" s="45" t="s">
        <v>222</v>
      </c>
      <c r="C198" s="3">
        <v>8</v>
      </c>
      <c r="D198" s="3" t="s">
        <v>11</v>
      </c>
      <c r="E198" s="30"/>
      <c r="F198" s="30"/>
      <c r="G198" s="30"/>
      <c r="H198" s="30"/>
      <c r="I198" s="30"/>
      <c r="J198" s="30"/>
      <c r="K198" s="30"/>
      <c r="L198" s="30"/>
      <c r="M198" s="30"/>
      <c r="N198" s="30"/>
      <c r="O198" s="30"/>
      <c r="P198" s="30"/>
      <c r="Q198" s="30"/>
      <c r="R198" s="30"/>
      <c r="S198" s="3"/>
      <c r="T198" s="3"/>
      <c r="U198" s="30"/>
      <c r="V198" s="30"/>
      <c r="W198" s="30"/>
      <c r="X198" s="30"/>
      <c r="Y198" s="30"/>
      <c r="Z198" s="30"/>
      <c r="AA198" s="30">
        <v>35.090000000000003</v>
      </c>
      <c r="AB198" s="30">
        <f t="shared" si="141"/>
        <v>280.72000000000003</v>
      </c>
      <c r="AC198" s="30"/>
      <c r="AD198" s="30"/>
      <c r="AE198" s="30">
        <v>29.04</v>
      </c>
      <c r="AF198" s="30">
        <v>232.32</v>
      </c>
      <c r="AG198" s="30"/>
      <c r="AH198" s="30"/>
      <c r="AI198" s="30"/>
      <c r="AJ198" s="30"/>
      <c r="AK198" s="3"/>
      <c r="AL198" s="3"/>
      <c r="AM198" s="6"/>
      <c r="AN198" s="6"/>
    </row>
    <row r="199" spans="1:40" ht="45">
      <c r="A199" s="5" t="s">
        <v>228</v>
      </c>
      <c r="B199" s="45" t="s">
        <v>224</v>
      </c>
      <c r="C199" s="3">
        <v>1250</v>
      </c>
      <c r="D199" s="3" t="s">
        <v>11</v>
      </c>
      <c r="E199" s="30"/>
      <c r="F199" s="30"/>
      <c r="G199" s="30"/>
      <c r="H199" s="30"/>
      <c r="I199" s="30"/>
      <c r="J199" s="30"/>
      <c r="K199" s="30">
        <v>1.8</v>
      </c>
      <c r="L199" s="30">
        <f t="shared" ref="L199:L200" si="149">K199*C199</f>
        <v>2250</v>
      </c>
      <c r="M199" s="30"/>
      <c r="N199" s="30"/>
      <c r="O199" s="30"/>
      <c r="P199" s="30"/>
      <c r="Q199" s="30"/>
      <c r="R199" s="30"/>
      <c r="S199" s="3"/>
      <c r="T199" s="3"/>
      <c r="U199" s="30"/>
      <c r="V199" s="30"/>
      <c r="W199" s="30"/>
      <c r="X199" s="30"/>
      <c r="Y199" s="30"/>
      <c r="Z199" s="30"/>
      <c r="AA199" s="30">
        <v>1.03</v>
      </c>
      <c r="AB199" s="30">
        <f t="shared" si="141"/>
        <v>1287.5</v>
      </c>
      <c r="AC199" s="30"/>
      <c r="AD199" s="30"/>
      <c r="AE199" s="30">
        <v>1.1200000000000001</v>
      </c>
      <c r="AF199" s="30">
        <v>1399.06</v>
      </c>
      <c r="AG199" s="30"/>
      <c r="AH199" s="30"/>
      <c r="AI199" s="30">
        <v>1.8149999999999999</v>
      </c>
      <c r="AJ199" s="30">
        <f>AI199*C199</f>
        <v>2268.75</v>
      </c>
      <c r="AK199" s="3"/>
      <c r="AL199" s="3"/>
      <c r="AM199" s="6"/>
      <c r="AN199" s="6"/>
    </row>
    <row r="200" spans="1:40" ht="45">
      <c r="A200" s="5" t="s">
        <v>230</v>
      </c>
      <c r="B200" s="45" t="s">
        <v>372</v>
      </c>
      <c r="C200" s="3">
        <v>1250</v>
      </c>
      <c r="D200" s="3" t="s">
        <v>11</v>
      </c>
      <c r="E200" s="30"/>
      <c r="F200" s="30"/>
      <c r="G200" s="30">
        <v>0.9</v>
      </c>
      <c r="H200" s="30">
        <f t="shared" ref="H200" si="150">G200*C200</f>
        <v>1125</v>
      </c>
      <c r="I200" s="30"/>
      <c r="J200" s="30"/>
      <c r="K200" s="30">
        <v>1.8</v>
      </c>
      <c r="L200" s="30">
        <f t="shared" si="149"/>
        <v>2250</v>
      </c>
      <c r="M200" s="30"/>
      <c r="N200" s="30"/>
      <c r="O200" s="30"/>
      <c r="P200" s="30"/>
      <c r="Q200" s="30"/>
      <c r="R200" s="30"/>
      <c r="S200" s="3"/>
      <c r="T200" s="3"/>
      <c r="U200" s="30"/>
      <c r="V200" s="30"/>
      <c r="W200" s="30"/>
      <c r="X200" s="30"/>
      <c r="Y200" s="30"/>
      <c r="Z200" s="30"/>
      <c r="AA200" s="30">
        <v>1.0900000000000001</v>
      </c>
      <c r="AB200" s="30">
        <f t="shared" si="141"/>
        <v>1362.5</v>
      </c>
      <c r="AC200" s="30"/>
      <c r="AD200" s="30"/>
      <c r="AE200" s="30">
        <v>1.1200000000000001</v>
      </c>
      <c r="AF200" s="30">
        <v>1399.06</v>
      </c>
      <c r="AG200" s="30"/>
      <c r="AH200" s="30"/>
      <c r="AI200" s="30">
        <v>1.6698</v>
      </c>
      <c r="AJ200" s="30">
        <f>AI200*C200</f>
        <v>2087.25</v>
      </c>
      <c r="AK200" s="3"/>
      <c r="AL200" s="3"/>
      <c r="AM200" s="6"/>
      <c r="AN200" s="6"/>
    </row>
    <row r="201" spans="1:40" ht="45">
      <c r="A201" s="5" t="s">
        <v>232</v>
      </c>
      <c r="B201" s="45" t="s">
        <v>227</v>
      </c>
      <c r="C201" s="3">
        <v>100</v>
      </c>
      <c r="D201" s="3" t="s">
        <v>11</v>
      </c>
      <c r="E201" s="30"/>
      <c r="F201" s="30"/>
      <c r="G201" s="30"/>
      <c r="H201" s="30"/>
      <c r="I201" s="30"/>
      <c r="J201" s="30"/>
      <c r="K201" s="30"/>
      <c r="L201" s="30"/>
      <c r="M201" s="30"/>
      <c r="N201" s="30"/>
      <c r="O201" s="30"/>
      <c r="P201" s="30"/>
      <c r="Q201" s="30"/>
      <c r="R201" s="30"/>
      <c r="S201" s="3"/>
      <c r="T201" s="3"/>
      <c r="U201" s="30"/>
      <c r="V201" s="30"/>
      <c r="W201" s="30"/>
      <c r="X201" s="30"/>
      <c r="Y201" s="30"/>
      <c r="Z201" s="30"/>
      <c r="AA201" s="30">
        <v>1.73</v>
      </c>
      <c r="AB201" s="30">
        <f t="shared" si="141"/>
        <v>173</v>
      </c>
      <c r="AC201" s="30"/>
      <c r="AD201" s="30"/>
      <c r="AE201" s="30">
        <v>1.1200000000000001</v>
      </c>
      <c r="AF201" s="30">
        <v>111.92</v>
      </c>
      <c r="AG201" s="30"/>
      <c r="AH201" s="30"/>
      <c r="AI201" s="30">
        <v>1.6698</v>
      </c>
      <c r="AJ201" s="30">
        <f>AI201*C201</f>
        <v>166.98</v>
      </c>
      <c r="AK201" s="3"/>
      <c r="AL201" s="3"/>
      <c r="AM201" s="6"/>
      <c r="AN201" s="6"/>
    </row>
    <row r="202" spans="1:40" ht="22.5">
      <c r="A202" s="5" t="s">
        <v>234</v>
      </c>
      <c r="B202" s="45" t="s">
        <v>229</v>
      </c>
      <c r="C202" s="3">
        <v>60</v>
      </c>
      <c r="D202" s="3" t="s">
        <v>11</v>
      </c>
      <c r="E202" s="30"/>
      <c r="F202" s="30"/>
      <c r="G202" s="30"/>
      <c r="H202" s="30"/>
      <c r="I202" s="30"/>
      <c r="J202" s="30"/>
      <c r="K202" s="30"/>
      <c r="L202" s="30"/>
      <c r="M202" s="30"/>
      <c r="N202" s="30"/>
      <c r="O202" s="30"/>
      <c r="P202" s="30"/>
      <c r="Q202" s="30"/>
      <c r="R202" s="30"/>
      <c r="S202" s="3"/>
      <c r="T202" s="3"/>
      <c r="U202" s="30"/>
      <c r="V202" s="30"/>
      <c r="W202" s="30"/>
      <c r="X202" s="30"/>
      <c r="Y202" s="30"/>
      <c r="Z202" s="30"/>
      <c r="AA202" s="30">
        <v>10.71</v>
      </c>
      <c r="AB202" s="30">
        <f t="shared" si="141"/>
        <v>642.6</v>
      </c>
      <c r="AC202" s="30"/>
      <c r="AD202" s="30"/>
      <c r="AE202" s="30">
        <v>14.2296</v>
      </c>
      <c r="AF202" s="30">
        <v>853.77</v>
      </c>
      <c r="AG202" s="30"/>
      <c r="AH202" s="30"/>
      <c r="AI202" s="30"/>
      <c r="AJ202" s="30"/>
      <c r="AK202" s="3"/>
      <c r="AL202" s="3"/>
      <c r="AM202" s="6"/>
      <c r="AN202" s="6"/>
    </row>
    <row r="203" spans="1:40">
      <c r="A203" s="5" t="s">
        <v>235</v>
      </c>
      <c r="B203" s="45" t="s">
        <v>231</v>
      </c>
      <c r="C203" s="3">
        <v>12</v>
      </c>
      <c r="D203" s="3" t="s">
        <v>11</v>
      </c>
      <c r="E203" s="30"/>
      <c r="F203" s="30"/>
      <c r="G203" s="30"/>
      <c r="H203" s="30"/>
      <c r="I203" s="30"/>
      <c r="J203" s="30"/>
      <c r="K203" s="30">
        <v>15</v>
      </c>
      <c r="L203" s="30">
        <f t="shared" ref="L203" si="151">K203*C203</f>
        <v>180</v>
      </c>
      <c r="M203" s="30"/>
      <c r="N203" s="30"/>
      <c r="O203" s="30">
        <v>19.95</v>
      </c>
      <c r="P203" s="30">
        <f>O203*C203</f>
        <v>239.39999999999998</v>
      </c>
      <c r="Q203" s="30">
        <v>16.940000000000001</v>
      </c>
      <c r="R203" s="30">
        <f t="shared" ref="R203" si="152">Q203*C203</f>
        <v>203.28000000000003</v>
      </c>
      <c r="S203" s="3"/>
      <c r="T203" s="3"/>
      <c r="U203" s="30"/>
      <c r="V203" s="30"/>
      <c r="W203" s="30">
        <v>6.5</v>
      </c>
      <c r="X203" s="30">
        <f t="shared" ref="X203" si="153">W203*C203</f>
        <v>78</v>
      </c>
      <c r="Y203" s="30"/>
      <c r="Z203" s="30"/>
      <c r="AA203" s="30"/>
      <c r="AB203" s="30"/>
      <c r="AC203" s="30"/>
      <c r="AD203" s="30"/>
      <c r="AE203" s="30">
        <v>7.98</v>
      </c>
      <c r="AF203" s="30">
        <v>95.71</v>
      </c>
      <c r="AG203" s="30"/>
      <c r="AH203" s="30"/>
      <c r="AI203" s="30">
        <v>42.35</v>
      </c>
      <c r="AJ203" s="30">
        <f>AI203*C203</f>
        <v>508.20000000000005</v>
      </c>
      <c r="AK203" s="3"/>
      <c r="AL203" s="3"/>
      <c r="AM203" s="6"/>
      <c r="AN203" s="6"/>
    </row>
    <row r="204" spans="1:40" ht="22.5">
      <c r="A204" s="5" t="s">
        <v>237</v>
      </c>
      <c r="B204" s="56" t="s">
        <v>233</v>
      </c>
      <c r="C204" s="13">
        <v>2</v>
      </c>
      <c r="D204" s="3" t="s">
        <v>11</v>
      </c>
      <c r="E204" s="30"/>
      <c r="F204" s="30"/>
      <c r="G204" s="30"/>
      <c r="H204" s="30"/>
      <c r="I204" s="30"/>
      <c r="J204" s="30"/>
      <c r="K204" s="30"/>
      <c r="L204" s="30"/>
      <c r="M204" s="30"/>
      <c r="N204" s="30"/>
      <c r="O204" s="30"/>
      <c r="P204" s="30"/>
      <c r="Q204" s="30"/>
      <c r="R204" s="30"/>
      <c r="S204" s="3"/>
      <c r="T204" s="3"/>
      <c r="U204" s="30"/>
      <c r="V204" s="30"/>
      <c r="W204" s="30"/>
      <c r="X204" s="30"/>
      <c r="Y204" s="30"/>
      <c r="Z204" s="30"/>
      <c r="AA204" s="30"/>
      <c r="AB204" s="30"/>
      <c r="AC204" s="30"/>
      <c r="AD204" s="30"/>
      <c r="AE204" s="30"/>
      <c r="AF204" s="30"/>
      <c r="AG204" s="30"/>
      <c r="AH204" s="30"/>
      <c r="AI204" s="30">
        <v>124.63</v>
      </c>
      <c r="AJ204" s="30">
        <f>AI204*C204</f>
        <v>249.26</v>
      </c>
      <c r="AK204" s="3"/>
      <c r="AL204" s="3"/>
      <c r="AM204" s="6"/>
      <c r="AN204" s="6"/>
    </row>
    <row r="205" spans="1:40" ht="33.75">
      <c r="A205" s="5" t="s">
        <v>241</v>
      </c>
      <c r="B205" s="57" t="s">
        <v>411</v>
      </c>
      <c r="C205" s="15"/>
      <c r="D205" s="15"/>
      <c r="E205" s="37"/>
      <c r="F205" s="37"/>
      <c r="G205" s="37"/>
      <c r="H205" s="37"/>
      <c r="I205" s="37"/>
      <c r="J205" s="37"/>
      <c r="K205" s="37"/>
      <c r="L205" s="37"/>
      <c r="M205" s="37"/>
      <c r="N205" s="37"/>
      <c r="O205" s="37"/>
      <c r="P205" s="37"/>
      <c r="Q205" s="37"/>
      <c r="R205" s="37"/>
      <c r="S205" s="15"/>
      <c r="T205" s="15"/>
      <c r="U205" s="37"/>
      <c r="V205" s="37"/>
      <c r="W205" s="37"/>
      <c r="X205" s="37"/>
      <c r="Y205" s="37"/>
      <c r="Z205" s="37"/>
      <c r="AA205" s="37"/>
      <c r="AB205" s="37"/>
      <c r="AC205" s="37"/>
      <c r="AD205" s="37"/>
      <c r="AE205" s="37"/>
      <c r="AF205" s="37"/>
      <c r="AG205" s="37"/>
      <c r="AH205" s="37"/>
      <c r="AI205" s="37"/>
      <c r="AJ205" s="37"/>
      <c r="AK205" s="15"/>
      <c r="AL205" s="15"/>
      <c r="AM205" s="6"/>
      <c r="AN205" s="6"/>
    </row>
    <row r="206" spans="1:40">
      <c r="A206" s="5" t="s">
        <v>412</v>
      </c>
      <c r="B206" s="57" t="s">
        <v>327</v>
      </c>
      <c r="C206" s="15">
        <v>50</v>
      </c>
      <c r="D206" s="15" t="s">
        <v>11</v>
      </c>
      <c r="E206" s="37"/>
      <c r="F206" s="37"/>
      <c r="G206" s="37"/>
      <c r="H206" s="37"/>
      <c r="I206" s="37"/>
      <c r="J206" s="37"/>
      <c r="K206" s="37">
        <v>2.75</v>
      </c>
      <c r="L206" s="30">
        <f t="shared" ref="L206:L209" si="154">K206*C206</f>
        <v>137.5</v>
      </c>
      <c r="M206" s="37"/>
      <c r="N206" s="37"/>
      <c r="O206" s="37">
        <v>1.47</v>
      </c>
      <c r="P206" s="30">
        <f t="shared" ref="P206:P209" si="155">O206*C206</f>
        <v>73.5</v>
      </c>
      <c r="Q206" s="37"/>
      <c r="R206" s="37"/>
      <c r="S206" s="15"/>
      <c r="T206" s="15"/>
      <c r="U206" s="37"/>
      <c r="V206" s="37"/>
      <c r="W206" s="37">
        <v>1.88</v>
      </c>
      <c r="X206" s="30">
        <f t="shared" ref="X206:X209" si="156">W206*C206</f>
        <v>94</v>
      </c>
      <c r="Y206" s="37"/>
      <c r="Z206" s="37"/>
      <c r="AA206" s="37">
        <v>1.03</v>
      </c>
      <c r="AB206" s="30">
        <f t="shared" ref="AB206:AB209" si="157">AA206*C206</f>
        <v>51.5</v>
      </c>
      <c r="AC206" s="37">
        <v>8.9540000000000006</v>
      </c>
      <c r="AD206" s="30">
        <f t="shared" ref="AD206:AD209" si="158">AC206*C206</f>
        <v>447.70000000000005</v>
      </c>
      <c r="AE206" s="37">
        <v>1.78</v>
      </c>
      <c r="AF206" s="37">
        <v>88.94</v>
      </c>
      <c r="AG206" s="37"/>
      <c r="AH206" s="37"/>
      <c r="AI206" s="37"/>
      <c r="AJ206" s="37"/>
      <c r="AK206" s="15"/>
      <c r="AL206" s="15"/>
      <c r="AM206" s="6"/>
      <c r="AN206" s="6"/>
    </row>
    <row r="207" spans="1:40">
      <c r="A207" s="5" t="s">
        <v>413</v>
      </c>
      <c r="B207" s="57" t="s">
        <v>328</v>
      </c>
      <c r="C207" s="15">
        <v>50</v>
      </c>
      <c r="D207" s="15" t="s">
        <v>11</v>
      </c>
      <c r="E207" s="37"/>
      <c r="F207" s="37"/>
      <c r="G207" s="37"/>
      <c r="H207" s="37"/>
      <c r="I207" s="37"/>
      <c r="J207" s="37"/>
      <c r="K207" s="37">
        <v>2.75</v>
      </c>
      <c r="L207" s="30">
        <f t="shared" si="154"/>
        <v>137.5</v>
      </c>
      <c r="M207" s="37"/>
      <c r="N207" s="37"/>
      <c r="O207" s="37">
        <v>1.47</v>
      </c>
      <c r="P207" s="30">
        <f t="shared" si="155"/>
        <v>73.5</v>
      </c>
      <c r="Q207" s="37"/>
      <c r="R207" s="37"/>
      <c r="S207" s="15"/>
      <c r="T207" s="15"/>
      <c r="U207" s="37"/>
      <c r="V207" s="37"/>
      <c r="W207" s="37">
        <v>1.88</v>
      </c>
      <c r="X207" s="30">
        <f t="shared" si="156"/>
        <v>94</v>
      </c>
      <c r="Y207" s="37"/>
      <c r="Z207" s="37"/>
      <c r="AA207" s="37">
        <v>1.03</v>
      </c>
      <c r="AB207" s="30">
        <f t="shared" si="157"/>
        <v>51.5</v>
      </c>
      <c r="AC207" s="37">
        <v>8.9540000000000006</v>
      </c>
      <c r="AD207" s="30">
        <f t="shared" si="158"/>
        <v>447.70000000000005</v>
      </c>
      <c r="AE207" s="37">
        <v>1.78</v>
      </c>
      <c r="AF207" s="37">
        <v>88.94</v>
      </c>
      <c r="AG207" s="37"/>
      <c r="AH207" s="37"/>
      <c r="AI207" s="37"/>
      <c r="AJ207" s="37"/>
      <c r="AK207" s="15"/>
      <c r="AL207" s="15"/>
      <c r="AM207" s="6"/>
      <c r="AN207" s="6"/>
    </row>
    <row r="208" spans="1:40">
      <c r="A208" s="5" t="s">
        <v>414</v>
      </c>
      <c r="B208" s="57" t="s">
        <v>329</v>
      </c>
      <c r="C208" s="15">
        <v>100</v>
      </c>
      <c r="D208" s="15" t="s">
        <v>11</v>
      </c>
      <c r="E208" s="37"/>
      <c r="F208" s="37"/>
      <c r="G208" s="37"/>
      <c r="H208" s="37"/>
      <c r="I208" s="37"/>
      <c r="J208" s="37"/>
      <c r="K208" s="37">
        <v>2.75</v>
      </c>
      <c r="L208" s="30">
        <f t="shared" si="154"/>
        <v>275</v>
      </c>
      <c r="M208" s="37"/>
      <c r="N208" s="37"/>
      <c r="O208" s="37">
        <v>1.47</v>
      </c>
      <c r="P208" s="30">
        <f t="shared" si="155"/>
        <v>147</v>
      </c>
      <c r="Q208" s="37"/>
      <c r="R208" s="37"/>
      <c r="S208" s="15"/>
      <c r="T208" s="15"/>
      <c r="U208" s="37"/>
      <c r="V208" s="37"/>
      <c r="W208" s="37">
        <v>1.88</v>
      </c>
      <c r="X208" s="30">
        <f t="shared" si="156"/>
        <v>188</v>
      </c>
      <c r="Y208" s="37"/>
      <c r="Z208" s="37"/>
      <c r="AA208" s="37">
        <v>1.03</v>
      </c>
      <c r="AB208" s="30">
        <f t="shared" si="157"/>
        <v>103</v>
      </c>
      <c r="AC208" s="37">
        <v>8.9540000000000006</v>
      </c>
      <c r="AD208" s="30">
        <f t="shared" si="158"/>
        <v>895.40000000000009</v>
      </c>
      <c r="AE208" s="37">
        <v>1.78</v>
      </c>
      <c r="AF208" s="37">
        <v>177.87</v>
      </c>
      <c r="AG208" s="37"/>
      <c r="AH208" s="37"/>
      <c r="AI208" s="37"/>
      <c r="AJ208" s="37"/>
      <c r="AK208" s="15"/>
      <c r="AL208" s="15"/>
      <c r="AM208" s="6"/>
      <c r="AN208" s="6"/>
    </row>
    <row r="209" spans="1:40">
      <c r="A209" s="5" t="s">
        <v>415</v>
      </c>
      <c r="B209" s="57" t="s">
        <v>330</v>
      </c>
      <c r="C209" s="15">
        <v>100</v>
      </c>
      <c r="D209" s="15" t="s">
        <v>11</v>
      </c>
      <c r="E209" s="37"/>
      <c r="F209" s="37"/>
      <c r="G209" s="37"/>
      <c r="H209" s="37"/>
      <c r="I209" s="37"/>
      <c r="J209" s="37"/>
      <c r="K209" s="37">
        <v>2.75</v>
      </c>
      <c r="L209" s="30">
        <f t="shared" si="154"/>
        <v>275</v>
      </c>
      <c r="M209" s="37"/>
      <c r="N209" s="37"/>
      <c r="O209" s="37">
        <v>1.47</v>
      </c>
      <c r="P209" s="30">
        <f t="shared" si="155"/>
        <v>147</v>
      </c>
      <c r="Q209" s="37"/>
      <c r="R209" s="37"/>
      <c r="S209" s="15"/>
      <c r="T209" s="15"/>
      <c r="U209" s="37"/>
      <c r="V209" s="37"/>
      <c r="W209" s="37">
        <v>1.88</v>
      </c>
      <c r="X209" s="30">
        <f t="shared" si="156"/>
        <v>188</v>
      </c>
      <c r="Y209" s="37"/>
      <c r="Z209" s="37"/>
      <c r="AA209" s="37">
        <v>1.03</v>
      </c>
      <c r="AB209" s="30">
        <f t="shared" si="157"/>
        <v>103</v>
      </c>
      <c r="AC209" s="37">
        <v>8.9540000000000006</v>
      </c>
      <c r="AD209" s="30">
        <f t="shared" si="158"/>
        <v>895.40000000000009</v>
      </c>
      <c r="AE209" s="37">
        <v>1.78</v>
      </c>
      <c r="AF209" s="37">
        <v>177.87</v>
      </c>
      <c r="AG209" s="37"/>
      <c r="AH209" s="37"/>
      <c r="AI209" s="37"/>
      <c r="AJ209" s="37"/>
      <c r="AK209" s="15"/>
      <c r="AL209" s="15"/>
      <c r="AM209" s="6"/>
      <c r="AN209" s="6"/>
    </row>
    <row r="210" spans="1:40">
      <c r="A210" s="5"/>
      <c r="B210" s="58" t="s">
        <v>416</v>
      </c>
      <c r="C210" s="15"/>
      <c r="D210" s="15"/>
      <c r="E210" s="37"/>
      <c r="F210" s="37"/>
      <c r="G210" s="37"/>
      <c r="H210" s="37"/>
      <c r="I210" s="37"/>
      <c r="J210" s="37"/>
      <c r="K210" s="37"/>
      <c r="L210" s="29">
        <f>SUM(L206:L209)</f>
        <v>825</v>
      </c>
      <c r="M210" s="37"/>
      <c r="N210" s="37"/>
      <c r="O210" s="37"/>
      <c r="P210" s="29">
        <f>SUM(P206:P209)</f>
        <v>441</v>
      </c>
      <c r="Q210" s="37"/>
      <c r="R210" s="37"/>
      <c r="S210" s="15"/>
      <c r="T210" s="15"/>
      <c r="U210" s="37"/>
      <c r="V210" s="37"/>
      <c r="W210" s="37"/>
      <c r="X210" s="29">
        <f>SUM(X206:X209)</f>
        <v>564</v>
      </c>
      <c r="Y210" s="37"/>
      <c r="Z210" s="37"/>
      <c r="AA210" s="37"/>
      <c r="AB210" s="29">
        <f>SUM(AB206:AB209)</f>
        <v>309</v>
      </c>
      <c r="AC210" s="37"/>
      <c r="AD210" s="29">
        <f>SUM(AD206:AD209)</f>
        <v>2686.2000000000003</v>
      </c>
      <c r="AE210" s="37"/>
      <c r="AF210" s="29">
        <v>533.61</v>
      </c>
      <c r="AG210" s="37"/>
      <c r="AH210" s="37"/>
      <c r="AI210" s="37"/>
      <c r="AJ210" s="37"/>
      <c r="AK210" s="15"/>
      <c r="AL210" s="15"/>
      <c r="AM210" s="6"/>
      <c r="AN210" s="6"/>
    </row>
    <row r="211" spans="1:40" ht="56.25">
      <c r="A211" s="5" t="s">
        <v>243</v>
      </c>
      <c r="B211" s="45" t="s">
        <v>333</v>
      </c>
      <c r="C211" s="3">
        <v>12</v>
      </c>
      <c r="D211" s="3" t="s">
        <v>236</v>
      </c>
      <c r="E211" s="30"/>
      <c r="F211" s="30"/>
      <c r="G211" s="30"/>
      <c r="H211" s="30"/>
      <c r="I211" s="30"/>
      <c r="J211" s="30"/>
      <c r="K211" s="30">
        <v>262</v>
      </c>
      <c r="L211" s="30">
        <f t="shared" ref="L211" si="159">K211*C211</f>
        <v>3144</v>
      </c>
      <c r="M211" s="30"/>
      <c r="N211" s="30"/>
      <c r="O211" s="30"/>
      <c r="P211" s="30"/>
      <c r="Q211" s="30"/>
      <c r="R211" s="30"/>
      <c r="S211" s="3"/>
      <c r="T211" s="3"/>
      <c r="U211" s="30"/>
      <c r="V211" s="30"/>
      <c r="W211" s="30"/>
      <c r="X211" s="30"/>
      <c r="Y211" s="30"/>
      <c r="Z211" s="30"/>
      <c r="AA211" s="30"/>
      <c r="AB211" s="30"/>
      <c r="AC211" s="30"/>
      <c r="AD211" s="30"/>
      <c r="AE211" s="30"/>
      <c r="AF211" s="30"/>
      <c r="AG211" s="30"/>
      <c r="AH211" s="30"/>
      <c r="AI211" s="30"/>
      <c r="AJ211" s="30"/>
      <c r="AK211" s="3"/>
      <c r="AL211" s="3"/>
      <c r="AM211" s="6"/>
      <c r="AN211" s="6"/>
    </row>
    <row r="212" spans="1:40" ht="22.5">
      <c r="A212" s="5" t="s">
        <v>245</v>
      </c>
      <c r="B212" s="56" t="s">
        <v>417</v>
      </c>
      <c r="C212" s="13"/>
      <c r="D212" s="13"/>
      <c r="E212" s="36"/>
      <c r="F212" s="36"/>
      <c r="G212" s="36"/>
      <c r="H212" s="36"/>
      <c r="I212" s="36"/>
      <c r="J212" s="36"/>
      <c r="K212" s="36"/>
      <c r="L212" s="36"/>
      <c r="M212" s="36"/>
      <c r="N212" s="36"/>
      <c r="O212" s="36"/>
      <c r="P212" s="36"/>
      <c r="Q212" s="36"/>
      <c r="R212" s="36"/>
      <c r="S212" s="13"/>
      <c r="T212" s="13"/>
      <c r="U212" s="36"/>
      <c r="V212" s="36"/>
      <c r="W212" s="36"/>
      <c r="X212" s="36"/>
      <c r="Y212" s="36"/>
      <c r="Z212" s="36"/>
      <c r="AA212" s="36"/>
      <c r="AB212" s="36"/>
      <c r="AC212" s="36"/>
      <c r="AD212" s="36"/>
      <c r="AE212" s="36"/>
      <c r="AF212" s="36"/>
      <c r="AG212" s="36"/>
      <c r="AH212" s="36"/>
      <c r="AI212" s="36"/>
      <c r="AJ212" s="36"/>
      <c r="AK212" s="13"/>
      <c r="AL212" s="13"/>
      <c r="AM212" s="6"/>
      <c r="AN212" s="6"/>
    </row>
    <row r="213" spans="1:40" ht="56.25">
      <c r="A213" s="5" t="s">
        <v>418</v>
      </c>
      <c r="B213" s="59" t="s">
        <v>488</v>
      </c>
      <c r="C213" s="13">
        <v>500</v>
      </c>
      <c r="D213" s="3" t="s">
        <v>11</v>
      </c>
      <c r="E213" s="30"/>
      <c r="F213" s="30"/>
      <c r="G213" s="30"/>
      <c r="H213" s="30"/>
      <c r="I213" s="30"/>
      <c r="J213" s="30"/>
      <c r="K213" s="30"/>
      <c r="L213" s="30"/>
      <c r="M213" s="30"/>
      <c r="N213" s="30"/>
      <c r="O213" s="30"/>
      <c r="P213" s="30"/>
      <c r="Q213" s="30"/>
      <c r="R213" s="30"/>
      <c r="S213" s="3"/>
      <c r="T213" s="3"/>
      <c r="U213" s="30"/>
      <c r="V213" s="30"/>
      <c r="W213" s="30"/>
      <c r="X213" s="30"/>
      <c r="Y213" s="30"/>
      <c r="Z213" s="30"/>
      <c r="AA213" s="30"/>
      <c r="AB213" s="30"/>
      <c r="AC213" s="30">
        <v>8.4699999999999998E-2</v>
      </c>
      <c r="AD213" s="30">
        <f t="shared" ref="AD213:AD217" si="160">AC213*C213</f>
        <v>42.35</v>
      </c>
      <c r="AE213" s="30"/>
      <c r="AF213" s="30"/>
      <c r="AG213" s="30">
        <v>0.31</v>
      </c>
      <c r="AH213" s="30">
        <f t="shared" ref="AH213:AH217" si="161">AG213*C213</f>
        <v>155</v>
      </c>
      <c r="AI213" s="30">
        <v>6.0499999999999998E-2</v>
      </c>
      <c r="AJ213" s="30">
        <f t="shared" ref="AJ213:AJ217" si="162">AI213*C213</f>
        <v>30.25</v>
      </c>
      <c r="AK213" s="3"/>
      <c r="AL213" s="3"/>
      <c r="AM213" s="6"/>
      <c r="AN213" s="6"/>
    </row>
    <row r="214" spans="1:40" ht="56.25">
      <c r="A214" s="5" t="s">
        <v>419</v>
      </c>
      <c r="B214" s="56" t="s">
        <v>238</v>
      </c>
      <c r="C214" s="13">
        <v>500</v>
      </c>
      <c r="D214" s="3" t="s">
        <v>11</v>
      </c>
      <c r="E214" s="30"/>
      <c r="F214" s="30"/>
      <c r="G214" s="30"/>
      <c r="H214" s="30"/>
      <c r="I214" s="30"/>
      <c r="J214" s="30"/>
      <c r="K214" s="30"/>
      <c r="L214" s="30"/>
      <c r="M214" s="30"/>
      <c r="N214" s="30"/>
      <c r="O214" s="30"/>
      <c r="P214" s="30"/>
      <c r="Q214" s="30"/>
      <c r="R214" s="30"/>
      <c r="S214" s="3"/>
      <c r="T214" s="3"/>
      <c r="U214" s="30"/>
      <c r="V214" s="30"/>
      <c r="W214" s="30"/>
      <c r="X214" s="30"/>
      <c r="Y214" s="30"/>
      <c r="Z214" s="30"/>
      <c r="AA214" s="30"/>
      <c r="AB214" s="30"/>
      <c r="AC214" s="30">
        <v>2.4199999999999999E-2</v>
      </c>
      <c r="AD214" s="30">
        <f t="shared" si="160"/>
        <v>12.1</v>
      </c>
      <c r="AE214" s="30"/>
      <c r="AF214" s="30"/>
      <c r="AG214" s="30">
        <v>9.1999999999999998E-2</v>
      </c>
      <c r="AH214" s="30">
        <f t="shared" si="161"/>
        <v>46</v>
      </c>
      <c r="AI214" s="30">
        <v>1.21E-2</v>
      </c>
      <c r="AJ214" s="30">
        <f t="shared" si="162"/>
        <v>6.05</v>
      </c>
      <c r="AK214" s="3"/>
      <c r="AL214" s="3"/>
      <c r="AM214" s="6"/>
      <c r="AN214" s="6"/>
    </row>
    <row r="215" spans="1:40" ht="33.75">
      <c r="A215" s="5" t="s">
        <v>420</v>
      </c>
      <c r="B215" s="56" t="s">
        <v>239</v>
      </c>
      <c r="C215" s="13">
        <v>50</v>
      </c>
      <c r="D215" s="3" t="s">
        <v>11</v>
      </c>
      <c r="E215" s="30"/>
      <c r="F215" s="30"/>
      <c r="G215" s="30"/>
      <c r="H215" s="30"/>
      <c r="I215" s="30"/>
      <c r="J215" s="30"/>
      <c r="K215" s="30"/>
      <c r="L215" s="30"/>
      <c r="M215" s="30"/>
      <c r="N215" s="30"/>
      <c r="O215" s="30"/>
      <c r="P215" s="30"/>
      <c r="Q215" s="30"/>
      <c r="R215" s="30"/>
      <c r="S215" s="3"/>
      <c r="T215" s="3"/>
      <c r="U215" s="30"/>
      <c r="V215" s="30"/>
      <c r="W215" s="30"/>
      <c r="X215" s="30"/>
      <c r="Y215" s="30"/>
      <c r="Z215" s="30"/>
      <c r="AA215" s="30"/>
      <c r="AB215" s="30"/>
      <c r="AC215" s="30">
        <v>0.121</v>
      </c>
      <c r="AD215" s="30">
        <f t="shared" si="160"/>
        <v>6.05</v>
      </c>
      <c r="AE215" s="30"/>
      <c r="AF215" s="30"/>
      <c r="AG215" s="30">
        <v>0.35</v>
      </c>
      <c r="AH215" s="30">
        <f t="shared" si="161"/>
        <v>17.5</v>
      </c>
      <c r="AI215" s="30">
        <v>0.48399999999999999</v>
      </c>
      <c r="AJ215" s="30">
        <f t="shared" si="162"/>
        <v>24.2</v>
      </c>
      <c r="AK215" s="3"/>
      <c r="AL215" s="3"/>
      <c r="AM215" s="6"/>
      <c r="AN215" s="6"/>
    </row>
    <row r="216" spans="1:40" ht="45">
      <c r="A216" s="5" t="s">
        <v>421</v>
      </c>
      <c r="B216" s="56" t="s">
        <v>240</v>
      </c>
      <c r="C216" s="13">
        <v>5</v>
      </c>
      <c r="D216" s="3" t="s">
        <v>11</v>
      </c>
      <c r="E216" s="30"/>
      <c r="F216" s="30"/>
      <c r="G216" s="30"/>
      <c r="H216" s="30"/>
      <c r="I216" s="30"/>
      <c r="J216" s="30"/>
      <c r="K216" s="30"/>
      <c r="L216" s="30"/>
      <c r="M216" s="30"/>
      <c r="N216" s="30"/>
      <c r="O216" s="30"/>
      <c r="P216" s="30"/>
      <c r="Q216" s="30"/>
      <c r="R216" s="30"/>
      <c r="S216" s="3"/>
      <c r="T216" s="3"/>
      <c r="U216" s="30"/>
      <c r="V216" s="30"/>
      <c r="W216" s="30"/>
      <c r="X216" s="30"/>
      <c r="Y216" s="30"/>
      <c r="Z216" s="30"/>
      <c r="AA216" s="30"/>
      <c r="AB216" s="30"/>
      <c r="AC216" s="30">
        <v>3.63</v>
      </c>
      <c r="AD216" s="30">
        <f t="shared" si="160"/>
        <v>18.149999999999999</v>
      </c>
      <c r="AE216" s="30"/>
      <c r="AF216" s="30"/>
      <c r="AG216" s="30">
        <v>22</v>
      </c>
      <c r="AH216" s="30">
        <f t="shared" si="161"/>
        <v>110</v>
      </c>
      <c r="AI216" s="30">
        <v>6.05</v>
      </c>
      <c r="AJ216" s="30">
        <f t="shared" si="162"/>
        <v>30.25</v>
      </c>
      <c r="AK216" s="3"/>
      <c r="AL216" s="3"/>
      <c r="AM216" s="6"/>
      <c r="AN216" s="6"/>
    </row>
    <row r="217" spans="1:40" ht="45">
      <c r="A217" s="5" t="s">
        <v>422</v>
      </c>
      <c r="B217" s="56" t="s">
        <v>334</v>
      </c>
      <c r="C217" s="13">
        <v>5</v>
      </c>
      <c r="D217" s="3" t="s">
        <v>11</v>
      </c>
      <c r="E217" s="30"/>
      <c r="F217" s="30"/>
      <c r="G217" s="30"/>
      <c r="H217" s="30"/>
      <c r="I217" s="30"/>
      <c r="J217" s="30"/>
      <c r="K217" s="30"/>
      <c r="L217" s="30"/>
      <c r="M217" s="30"/>
      <c r="N217" s="30"/>
      <c r="O217" s="30"/>
      <c r="P217" s="30"/>
      <c r="Q217" s="30"/>
      <c r="R217" s="30"/>
      <c r="S217" s="3"/>
      <c r="T217" s="3"/>
      <c r="U217" s="30"/>
      <c r="V217" s="30"/>
      <c r="W217" s="30"/>
      <c r="X217" s="30"/>
      <c r="Y217" s="30"/>
      <c r="Z217" s="30"/>
      <c r="AA217" s="30"/>
      <c r="AB217" s="30"/>
      <c r="AC217" s="30">
        <v>7.26</v>
      </c>
      <c r="AD217" s="30">
        <f t="shared" si="160"/>
        <v>36.299999999999997</v>
      </c>
      <c r="AE217" s="30"/>
      <c r="AF217" s="30"/>
      <c r="AG217" s="30">
        <v>55</v>
      </c>
      <c r="AH217" s="30">
        <f t="shared" si="161"/>
        <v>275</v>
      </c>
      <c r="AI217" s="30">
        <v>7.26</v>
      </c>
      <c r="AJ217" s="30">
        <f t="shared" si="162"/>
        <v>36.299999999999997</v>
      </c>
      <c r="AK217" s="3"/>
      <c r="AL217" s="3"/>
      <c r="AM217" s="6"/>
      <c r="AN217" s="6"/>
    </row>
    <row r="218" spans="1:40">
      <c r="A218" s="5"/>
      <c r="B218" s="46" t="s">
        <v>423</v>
      </c>
      <c r="C218" s="13"/>
      <c r="D218" s="13"/>
      <c r="E218" s="36"/>
      <c r="F218" s="36"/>
      <c r="G218" s="36"/>
      <c r="H218" s="36"/>
      <c r="I218" s="36"/>
      <c r="J218" s="36"/>
      <c r="K218" s="36"/>
      <c r="L218" s="36"/>
      <c r="M218" s="36"/>
      <c r="N218" s="36"/>
      <c r="O218" s="36"/>
      <c r="P218" s="36"/>
      <c r="Q218" s="36"/>
      <c r="R218" s="36"/>
      <c r="S218" s="13"/>
      <c r="T218" s="13"/>
      <c r="U218" s="36"/>
      <c r="V218" s="36"/>
      <c r="W218" s="36"/>
      <c r="X218" s="36"/>
      <c r="Y218" s="36"/>
      <c r="Z218" s="36"/>
      <c r="AA218" s="36"/>
      <c r="AB218" s="36"/>
      <c r="AC218" s="36"/>
      <c r="AD218" s="40">
        <f>SUM(AD213:AD217)</f>
        <v>114.95</v>
      </c>
      <c r="AE218" s="36"/>
      <c r="AF218" s="36"/>
      <c r="AG218" s="36"/>
      <c r="AH218" s="40">
        <f>SUM(AH213:AH217)</f>
        <v>603.5</v>
      </c>
      <c r="AI218" s="36"/>
      <c r="AJ218" s="40">
        <f>SUM(AJ213:AJ217)</f>
        <v>127.05</v>
      </c>
      <c r="AK218" s="13"/>
      <c r="AL218" s="13"/>
      <c r="AM218" s="6"/>
      <c r="AN218" s="6"/>
    </row>
    <row r="219" spans="1:40">
      <c r="A219" s="5" t="s">
        <v>247</v>
      </c>
      <c r="B219" s="48" t="s">
        <v>242</v>
      </c>
      <c r="C219" s="3">
        <v>5</v>
      </c>
      <c r="D219" s="3" t="s">
        <v>11</v>
      </c>
      <c r="E219" s="30"/>
      <c r="F219" s="30"/>
      <c r="G219" s="30"/>
      <c r="H219" s="30"/>
      <c r="I219" s="30"/>
      <c r="J219" s="30"/>
      <c r="K219" s="30"/>
      <c r="L219" s="30"/>
      <c r="M219" s="30"/>
      <c r="N219" s="30"/>
      <c r="O219" s="30"/>
      <c r="P219" s="30"/>
      <c r="Q219" s="30"/>
      <c r="R219" s="30"/>
      <c r="S219" s="3"/>
      <c r="T219" s="3"/>
      <c r="U219" s="30"/>
      <c r="V219" s="30"/>
      <c r="W219" s="30"/>
      <c r="X219" s="30"/>
      <c r="Y219" s="30"/>
      <c r="Z219" s="30"/>
      <c r="AA219" s="30"/>
      <c r="AB219" s="30"/>
      <c r="AC219" s="30"/>
      <c r="AD219" s="30"/>
      <c r="AE219" s="30">
        <v>2.37</v>
      </c>
      <c r="AF219" s="30">
        <v>11.86</v>
      </c>
      <c r="AG219" s="30"/>
      <c r="AH219" s="30"/>
      <c r="AI219" s="30"/>
      <c r="AJ219" s="30"/>
      <c r="AK219" s="3"/>
      <c r="AL219" s="3"/>
      <c r="AM219" s="6"/>
      <c r="AN219" s="6"/>
    </row>
    <row r="220" spans="1:40">
      <c r="A220" s="5" t="s">
        <v>248</v>
      </c>
      <c r="B220" s="45" t="s">
        <v>244</v>
      </c>
      <c r="C220" s="3">
        <v>5</v>
      </c>
      <c r="D220" s="3" t="s">
        <v>11</v>
      </c>
      <c r="E220" s="30"/>
      <c r="F220" s="30"/>
      <c r="G220" s="30"/>
      <c r="H220" s="30"/>
      <c r="I220" s="30"/>
      <c r="J220" s="30"/>
      <c r="K220" s="30"/>
      <c r="L220" s="30"/>
      <c r="M220" s="30"/>
      <c r="N220" s="30"/>
      <c r="O220" s="30"/>
      <c r="P220" s="30"/>
      <c r="Q220" s="30"/>
      <c r="R220" s="30"/>
      <c r="S220" s="3"/>
      <c r="T220" s="3"/>
      <c r="U220" s="30"/>
      <c r="V220" s="30"/>
      <c r="W220" s="30"/>
      <c r="X220" s="30"/>
      <c r="Y220" s="30"/>
      <c r="Z220" s="30"/>
      <c r="AA220" s="30"/>
      <c r="AB220" s="30"/>
      <c r="AC220" s="30"/>
      <c r="AD220" s="30"/>
      <c r="AE220" s="30"/>
      <c r="AF220" s="30"/>
      <c r="AG220" s="30"/>
      <c r="AH220" s="30"/>
      <c r="AI220" s="30"/>
      <c r="AJ220" s="30"/>
      <c r="AK220" s="3"/>
      <c r="AL220" s="3"/>
      <c r="AM220" s="6"/>
      <c r="AN220" s="6"/>
    </row>
    <row r="221" spans="1:40" ht="51.75" customHeight="1">
      <c r="A221" s="5" t="s">
        <v>249</v>
      </c>
      <c r="B221" s="57" t="s">
        <v>331</v>
      </c>
      <c r="C221" s="15">
        <v>720</v>
      </c>
      <c r="D221" s="15" t="s">
        <v>246</v>
      </c>
      <c r="E221" s="37"/>
      <c r="F221" s="37"/>
      <c r="G221" s="37"/>
      <c r="H221" s="37"/>
      <c r="I221" s="37"/>
      <c r="J221" s="37"/>
      <c r="K221" s="37"/>
      <c r="L221" s="37"/>
      <c r="M221" s="37"/>
      <c r="N221" s="37"/>
      <c r="O221" s="37"/>
      <c r="P221" s="37"/>
      <c r="Q221" s="37">
        <v>0.84699999999999998</v>
      </c>
      <c r="R221" s="30">
        <f t="shared" ref="R221:R222" si="163">Q221*C221</f>
        <v>609.84</v>
      </c>
      <c r="S221" s="15"/>
      <c r="T221" s="15"/>
      <c r="U221" s="37"/>
      <c r="V221" s="37"/>
      <c r="W221" s="37"/>
      <c r="X221" s="37"/>
      <c r="Y221" s="37"/>
      <c r="Z221" s="37"/>
      <c r="AA221" s="37"/>
      <c r="AB221" s="37"/>
      <c r="AC221" s="37">
        <v>6.7759999999999998</v>
      </c>
      <c r="AD221" s="30">
        <f t="shared" ref="AD221:AD226" si="164">AC221*C221</f>
        <v>4878.72</v>
      </c>
      <c r="AE221" s="37"/>
      <c r="AF221" s="37"/>
      <c r="AG221" s="37"/>
      <c r="AH221" s="37"/>
      <c r="AI221" s="37">
        <v>2.01667</v>
      </c>
      <c r="AJ221" s="30">
        <f t="shared" ref="AJ221:AJ225" si="165">AI221*C221</f>
        <v>1452.0024000000001</v>
      </c>
      <c r="AK221" s="15"/>
      <c r="AL221" s="15"/>
      <c r="AM221" s="6"/>
      <c r="AN221" s="6"/>
    </row>
    <row r="222" spans="1:40" ht="54" customHeight="1">
      <c r="A222" s="5" t="s">
        <v>250</v>
      </c>
      <c r="B222" s="57" t="s">
        <v>253</v>
      </c>
      <c r="C222" s="15">
        <v>150</v>
      </c>
      <c r="D222" s="15" t="s">
        <v>246</v>
      </c>
      <c r="E222" s="37"/>
      <c r="F222" s="37"/>
      <c r="G222" s="37"/>
      <c r="H222" s="37"/>
      <c r="I222" s="37"/>
      <c r="J222" s="37"/>
      <c r="K222" s="37"/>
      <c r="L222" s="37"/>
      <c r="M222" s="37"/>
      <c r="N222" s="37"/>
      <c r="O222" s="37"/>
      <c r="P222" s="37"/>
      <c r="Q222" s="37">
        <v>1.5004</v>
      </c>
      <c r="R222" s="30">
        <f t="shared" si="163"/>
        <v>225.06</v>
      </c>
      <c r="S222" s="15"/>
      <c r="T222" s="15"/>
      <c r="U222" s="37"/>
      <c r="V222" s="37"/>
      <c r="W222" s="37"/>
      <c r="X222" s="37"/>
      <c r="Y222" s="37"/>
      <c r="Z222" s="37"/>
      <c r="AA222" s="37"/>
      <c r="AB222" s="37"/>
      <c r="AC222" s="37">
        <v>9.1959999999999997</v>
      </c>
      <c r="AD222" s="30">
        <f t="shared" si="164"/>
        <v>1379.3999999999999</v>
      </c>
      <c r="AE222" s="37"/>
      <c r="AF222" s="37"/>
      <c r="AG222" s="37"/>
      <c r="AH222" s="37"/>
      <c r="AI222" s="37">
        <v>2.42</v>
      </c>
      <c r="AJ222" s="30">
        <f t="shared" si="165"/>
        <v>363</v>
      </c>
      <c r="AK222" s="15"/>
      <c r="AL222" s="15"/>
      <c r="AM222" s="6"/>
      <c r="AN222" s="6"/>
    </row>
    <row r="223" spans="1:40" ht="45">
      <c r="A223" s="5" t="s">
        <v>251</v>
      </c>
      <c r="B223" s="57" t="s">
        <v>427</v>
      </c>
      <c r="C223" s="15">
        <v>5</v>
      </c>
      <c r="D223" s="15" t="s">
        <v>208</v>
      </c>
      <c r="E223" s="37"/>
      <c r="F223" s="37"/>
      <c r="G223" s="37"/>
      <c r="H223" s="37"/>
      <c r="I223" s="37"/>
      <c r="J223" s="37"/>
      <c r="K223" s="37">
        <v>3.6</v>
      </c>
      <c r="L223" s="30">
        <f t="shared" ref="L223:L224" si="166">K223*C223</f>
        <v>18</v>
      </c>
      <c r="M223" s="37"/>
      <c r="N223" s="37"/>
      <c r="O223" s="37"/>
      <c r="P223" s="37"/>
      <c r="Q223" s="37"/>
      <c r="R223" s="37"/>
      <c r="S223" s="15"/>
      <c r="T223" s="15"/>
      <c r="U223" s="37"/>
      <c r="V223" s="37"/>
      <c r="W223" s="37">
        <v>2.66</v>
      </c>
      <c r="X223" s="30">
        <f t="shared" ref="X223:X224" si="167">W223*C223</f>
        <v>13.3</v>
      </c>
      <c r="Y223" s="37"/>
      <c r="Z223" s="37"/>
      <c r="AA223" s="37">
        <v>2.08</v>
      </c>
      <c r="AB223" s="30">
        <f t="shared" ref="AB223" si="168">AA223*C223</f>
        <v>10.4</v>
      </c>
      <c r="AC223" s="37">
        <v>4.1139999999999999</v>
      </c>
      <c r="AD223" s="30">
        <f t="shared" si="164"/>
        <v>20.57</v>
      </c>
      <c r="AE223" s="37">
        <v>2.99</v>
      </c>
      <c r="AF223" s="37">
        <v>14.97</v>
      </c>
      <c r="AG223" s="37"/>
      <c r="AH223" s="37"/>
      <c r="AI223" s="37">
        <v>3.63</v>
      </c>
      <c r="AJ223" s="30">
        <f t="shared" si="165"/>
        <v>18.149999999999999</v>
      </c>
      <c r="AK223" s="15"/>
      <c r="AL223" s="15"/>
      <c r="AM223" s="16"/>
      <c r="AN223" s="16"/>
    </row>
    <row r="224" spans="1:40" ht="45">
      <c r="A224" s="5" t="s">
        <v>252</v>
      </c>
      <c r="B224" s="57" t="s">
        <v>428</v>
      </c>
      <c r="C224" s="28">
        <v>5</v>
      </c>
      <c r="D224" s="15" t="s">
        <v>208</v>
      </c>
      <c r="E224" s="37"/>
      <c r="F224" s="37"/>
      <c r="G224" s="37"/>
      <c r="H224" s="37"/>
      <c r="I224" s="37"/>
      <c r="J224" s="37"/>
      <c r="K224" s="37">
        <v>3.6</v>
      </c>
      <c r="L224" s="30">
        <f t="shared" si="166"/>
        <v>18</v>
      </c>
      <c r="M224" s="37"/>
      <c r="N224" s="37"/>
      <c r="O224" s="37"/>
      <c r="P224" s="37"/>
      <c r="Q224" s="37"/>
      <c r="R224" s="37"/>
      <c r="S224" s="15"/>
      <c r="T224" s="15"/>
      <c r="U224" s="37"/>
      <c r="V224" s="37"/>
      <c r="W224" s="37">
        <v>3</v>
      </c>
      <c r="X224" s="30">
        <f t="shared" si="167"/>
        <v>15</v>
      </c>
      <c r="Y224" s="37"/>
      <c r="Z224" s="37"/>
      <c r="AA224" s="37"/>
      <c r="AB224" s="37"/>
      <c r="AC224" s="37">
        <v>4.1139999999999999</v>
      </c>
      <c r="AD224" s="30">
        <f t="shared" si="164"/>
        <v>20.57</v>
      </c>
      <c r="AE224" s="37"/>
      <c r="AF224" s="37"/>
      <c r="AG224" s="37"/>
      <c r="AH224" s="37"/>
      <c r="AI224" s="37"/>
      <c r="AJ224" s="37"/>
      <c r="AK224" s="15"/>
      <c r="AL224" s="15"/>
      <c r="AM224" s="6"/>
      <c r="AN224" s="6"/>
    </row>
    <row r="225" spans="1:40" ht="56.25">
      <c r="A225" s="5" t="s">
        <v>254</v>
      </c>
      <c r="B225" s="57" t="s">
        <v>429</v>
      </c>
      <c r="C225" s="15">
        <v>3</v>
      </c>
      <c r="D225" s="15" t="s">
        <v>208</v>
      </c>
      <c r="E225" s="37"/>
      <c r="F225" s="37"/>
      <c r="G225" s="37"/>
      <c r="H225" s="37"/>
      <c r="I225" s="37"/>
      <c r="J225" s="37"/>
      <c r="K225" s="37"/>
      <c r="L225" s="37"/>
      <c r="M225" s="37"/>
      <c r="N225" s="37"/>
      <c r="O225" s="37"/>
      <c r="P225" s="37"/>
      <c r="Q225" s="37"/>
      <c r="R225" s="37"/>
      <c r="S225" s="15"/>
      <c r="T225" s="15"/>
      <c r="U225" s="37"/>
      <c r="V225" s="37"/>
      <c r="W225" s="37"/>
      <c r="X225" s="37"/>
      <c r="Y225" s="37"/>
      <c r="Z225" s="37"/>
      <c r="AA225" s="37"/>
      <c r="AB225" s="37"/>
      <c r="AC225" s="37">
        <v>135.52000000000001</v>
      </c>
      <c r="AD225" s="30">
        <f t="shared" si="164"/>
        <v>406.56000000000006</v>
      </c>
      <c r="AE225" s="37">
        <v>78.650000000000006</v>
      </c>
      <c r="AF225" s="37">
        <v>235.95</v>
      </c>
      <c r="AG225" s="37"/>
      <c r="AH225" s="37"/>
      <c r="AI225" s="37">
        <v>108.9</v>
      </c>
      <c r="AJ225" s="30">
        <f t="shared" si="165"/>
        <v>326.70000000000005</v>
      </c>
      <c r="AK225" s="15"/>
      <c r="AL225" s="15"/>
      <c r="AM225" s="6"/>
      <c r="AN225" s="6"/>
    </row>
    <row r="226" spans="1:40" ht="22.5">
      <c r="A226" s="5" t="s">
        <v>256</v>
      </c>
      <c r="B226" s="57" t="s">
        <v>255</v>
      </c>
      <c r="C226" s="15">
        <v>5</v>
      </c>
      <c r="D226" s="15" t="s">
        <v>11</v>
      </c>
      <c r="E226" s="37">
        <v>0.39900000000000002</v>
      </c>
      <c r="F226" s="30">
        <f t="shared" ref="F226" si="169">E226*C226</f>
        <v>1.9950000000000001</v>
      </c>
      <c r="G226" s="37"/>
      <c r="H226" s="37"/>
      <c r="I226" s="37"/>
      <c r="J226" s="37"/>
      <c r="K226" s="37"/>
      <c r="L226" s="37"/>
      <c r="M226" s="37"/>
      <c r="N226" s="37"/>
      <c r="O226" s="37"/>
      <c r="P226" s="37"/>
      <c r="Q226" s="37"/>
      <c r="R226" s="37"/>
      <c r="S226" s="15"/>
      <c r="T226" s="15"/>
      <c r="U226" s="37"/>
      <c r="V226" s="37"/>
      <c r="W226" s="37"/>
      <c r="X226" s="37"/>
      <c r="Y226" s="37"/>
      <c r="Z226" s="37"/>
      <c r="AA226" s="37">
        <v>0.61</v>
      </c>
      <c r="AB226" s="30">
        <f t="shared" ref="AB226" si="170">AA226*C226</f>
        <v>3.05</v>
      </c>
      <c r="AC226" s="37">
        <v>2.1779999999999999</v>
      </c>
      <c r="AD226" s="30">
        <f t="shared" si="164"/>
        <v>10.89</v>
      </c>
      <c r="AE226" s="37"/>
      <c r="AF226" s="37"/>
      <c r="AG226" s="37"/>
      <c r="AH226" s="37"/>
      <c r="AI226" s="37"/>
      <c r="AJ226" s="37"/>
      <c r="AK226" s="15"/>
      <c r="AL226" s="15"/>
      <c r="AM226" s="6"/>
      <c r="AN226" s="6"/>
    </row>
    <row r="227" spans="1:40">
      <c r="A227" s="5" t="s">
        <v>258</v>
      </c>
      <c r="B227" s="45" t="s">
        <v>257</v>
      </c>
      <c r="C227" s="3">
        <v>1</v>
      </c>
      <c r="D227" s="15" t="s">
        <v>11</v>
      </c>
      <c r="E227" s="37"/>
      <c r="F227" s="37"/>
      <c r="G227" s="37"/>
      <c r="H227" s="37"/>
      <c r="I227" s="37"/>
      <c r="J227" s="37"/>
      <c r="K227" s="37"/>
      <c r="L227" s="37"/>
      <c r="M227" s="37"/>
      <c r="N227" s="37"/>
      <c r="O227" s="37"/>
      <c r="P227" s="37"/>
      <c r="Q227" s="37"/>
      <c r="R227" s="37"/>
      <c r="S227" s="15"/>
      <c r="T227" s="15"/>
      <c r="U227" s="37"/>
      <c r="V227" s="37"/>
      <c r="W227" s="37"/>
      <c r="X227" s="37"/>
      <c r="Y227" s="37"/>
      <c r="Z227" s="37"/>
      <c r="AA227" s="37"/>
      <c r="AB227" s="37"/>
      <c r="AC227" s="37"/>
      <c r="AD227" s="37"/>
      <c r="AE227" s="37">
        <v>20.329999999999998</v>
      </c>
      <c r="AF227" s="37">
        <v>20.329999999999998</v>
      </c>
      <c r="AG227" s="37"/>
      <c r="AH227" s="37"/>
      <c r="AI227" s="37"/>
      <c r="AJ227" s="37"/>
      <c r="AK227" s="15"/>
      <c r="AL227" s="15"/>
      <c r="AM227" s="6"/>
      <c r="AN227" s="6"/>
    </row>
    <row r="228" spans="1:40">
      <c r="A228" s="5" t="s">
        <v>260</v>
      </c>
      <c r="B228" s="45" t="s">
        <v>259</v>
      </c>
      <c r="C228" s="3">
        <v>2</v>
      </c>
      <c r="D228" s="15" t="s">
        <v>11</v>
      </c>
      <c r="E228" s="37"/>
      <c r="F228" s="37"/>
      <c r="G228" s="37"/>
      <c r="H228" s="37"/>
      <c r="I228" s="37"/>
      <c r="J228" s="37"/>
      <c r="K228" s="37"/>
      <c r="L228" s="37"/>
      <c r="M228" s="37"/>
      <c r="N228" s="37"/>
      <c r="O228" s="37"/>
      <c r="P228" s="37"/>
      <c r="Q228" s="37"/>
      <c r="R228" s="37"/>
      <c r="S228" s="15"/>
      <c r="T228" s="15"/>
      <c r="U228" s="37"/>
      <c r="V228" s="37"/>
      <c r="W228" s="37"/>
      <c r="X228" s="37"/>
      <c r="Y228" s="37"/>
      <c r="Z228" s="37"/>
      <c r="AA228" s="37">
        <v>2.41</v>
      </c>
      <c r="AB228" s="30">
        <f t="shared" ref="AB228" si="171">AA228*C228</f>
        <v>4.82</v>
      </c>
      <c r="AC228" s="37"/>
      <c r="AD228" s="37"/>
      <c r="AE228" s="37"/>
      <c r="AF228" s="37"/>
      <c r="AG228" s="37"/>
      <c r="AH228" s="37"/>
      <c r="AI228" s="37"/>
      <c r="AJ228" s="37"/>
      <c r="AK228" s="15"/>
      <c r="AL228" s="15"/>
      <c r="AM228" s="6"/>
      <c r="AN228" s="6"/>
    </row>
    <row r="229" spans="1:40">
      <c r="A229" s="5" t="s">
        <v>262</v>
      </c>
      <c r="B229" s="45" t="s">
        <v>261</v>
      </c>
      <c r="C229" s="3">
        <v>1</v>
      </c>
      <c r="D229" s="15" t="s">
        <v>11</v>
      </c>
      <c r="E229" s="37"/>
      <c r="F229" s="37"/>
      <c r="G229" s="37"/>
      <c r="H229" s="37"/>
      <c r="I229" s="37"/>
      <c r="J229" s="37"/>
      <c r="K229" s="37"/>
      <c r="L229" s="37"/>
      <c r="M229" s="37"/>
      <c r="N229" s="37"/>
      <c r="O229" s="37"/>
      <c r="P229" s="37"/>
      <c r="Q229" s="37"/>
      <c r="R229" s="37"/>
      <c r="S229" s="37">
        <v>21.78</v>
      </c>
      <c r="T229" s="30">
        <f t="shared" ref="T229:T232" si="172">S229*C229</f>
        <v>21.78</v>
      </c>
      <c r="U229" s="37"/>
      <c r="V229" s="37"/>
      <c r="W229" s="37"/>
      <c r="X229" s="37"/>
      <c r="Y229" s="37"/>
      <c r="Z229" s="37"/>
      <c r="AA229" s="37"/>
      <c r="AB229" s="37"/>
      <c r="AC229" s="37"/>
      <c r="AD229" s="37"/>
      <c r="AE229" s="37"/>
      <c r="AF229" s="37"/>
      <c r="AG229" s="37"/>
      <c r="AH229" s="37"/>
      <c r="AI229" s="37"/>
      <c r="AJ229" s="37"/>
      <c r="AK229" s="15"/>
      <c r="AL229" s="15"/>
      <c r="AM229" s="6"/>
      <c r="AN229" s="6"/>
    </row>
    <row r="230" spans="1:40">
      <c r="A230" s="5" t="s">
        <v>264</v>
      </c>
      <c r="B230" s="45" t="s">
        <v>263</v>
      </c>
      <c r="C230" s="3">
        <v>1</v>
      </c>
      <c r="D230" s="15" t="s">
        <v>11</v>
      </c>
      <c r="E230" s="37"/>
      <c r="F230" s="37"/>
      <c r="G230" s="37"/>
      <c r="H230" s="37"/>
      <c r="I230" s="37"/>
      <c r="J230" s="37"/>
      <c r="K230" s="37"/>
      <c r="L230" s="37"/>
      <c r="M230" s="37"/>
      <c r="N230" s="37"/>
      <c r="O230" s="37"/>
      <c r="P230" s="37"/>
      <c r="Q230" s="37"/>
      <c r="R230" s="37"/>
      <c r="S230" s="37">
        <v>24.2</v>
      </c>
      <c r="T230" s="30">
        <f t="shared" si="172"/>
        <v>24.2</v>
      </c>
      <c r="U230" s="37"/>
      <c r="V230" s="37"/>
      <c r="W230" s="37"/>
      <c r="X230" s="37"/>
      <c r="Y230" s="37"/>
      <c r="Z230" s="37"/>
      <c r="AA230" s="37"/>
      <c r="AB230" s="37"/>
      <c r="AC230" s="37"/>
      <c r="AD230" s="37"/>
      <c r="AE230" s="37"/>
      <c r="AF230" s="37"/>
      <c r="AG230" s="37"/>
      <c r="AH230" s="37"/>
      <c r="AI230" s="37"/>
      <c r="AJ230" s="37"/>
      <c r="AK230" s="15"/>
      <c r="AL230" s="15"/>
      <c r="AM230" s="6"/>
      <c r="AN230" s="6"/>
    </row>
    <row r="231" spans="1:40">
      <c r="A231" s="5" t="s">
        <v>424</v>
      </c>
      <c r="B231" s="48" t="s">
        <v>265</v>
      </c>
      <c r="C231" s="3">
        <v>1</v>
      </c>
      <c r="D231" s="15" t="s">
        <v>11</v>
      </c>
      <c r="E231" s="37"/>
      <c r="F231" s="37"/>
      <c r="G231" s="37"/>
      <c r="H231" s="37"/>
      <c r="I231" s="37"/>
      <c r="J231" s="37"/>
      <c r="K231" s="37"/>
      <c r="L231" s="37"/>
      <c r="M231" s="37"/>
      <c r="N231" s="37"/>
      <c r="O231" s="37"/>
      <c r="P231" s="37"/>
      <c r="Q231" s="37"/>
      <c r="R231" s="37"/>
      <c r="S231" s="37">
        <v>4.84</v>
      </c>
      <c r="T231" s="30">
        <f t="shared" si="172"/>
        <v>4.84</v>
      </c>
      <c r="U231" s="37"/>
      <c r="V231" s="37"/>
      <c r="W231" s="37"/>
      <c r="X231" s="37"/>
      <c r="Y231" s="37"/>
      <c r="Z231" s="37"/>
      <c r="AA231" s="37"/>
      <c r="AB231" s="37"/>
      <c r="AC231" s="37"/>
      <c r="AD231" s="37"/>
      <c r="AE231" s="37"/>
      <c r="AF231" s="37"/>
      <c r="AG231" s="37">
        <v>15</v>
      </c>
      <c r="AH231" s="30">
        <f t="shared" ref="AH231:AH232" si="173">AG231*C231</f>
        <v>15</v>
      </c>
      <c r="AI231" s="37"/>
      <c r="AJ231" s="37"/>
      <c r="AK231" s="15"/>
      <c r="AL231" s="15"/>
      <c r="AM231" s="6"/>
      <c r="AN231" s="6"/>
    </row>
    <row r="232" spans="1:40">
      <c r="A232" s="5" t="s">
        <v>425</v>
      </c>
      <c r="B232" s="45" t="s">
        <v>266</v>
      </c>
      <c r="C232" s="3">
        <v>3</v>
      </c>
      <c r="D232" s="15" t="s">
        <v>11</v>
      </c>
      <c r="E232" s="37"/>
      <c r="F232" s="37"/>
      <c r="G232" s="37"/>
      <c r="H232" s="37"/>
      <c r="I232" s="37"/>
      <c r="J232" s="37"/>
      <c r="K232" s="37"/>
      <c r="L232" s="37"/>
      <c r="M232" s="37"/>
      <c r="N232" s="37"/>
      <c r="O232" s="37"/>
      <c r="P232" s="37"/>
      <c r="Q232" s="37"/>
      <c r="R232" s="37"/>
      <c r="S232" s="37">
        <v>8.4700000000000006</v>
      </c>
      <c r="T232" s="30">
        <f t="shared" si="172"/>
        <v>25.410000000000004</v>
      </c>
      <c r="U232" s="37"/>
      <c r="V232" s="37"/>
      <c r="W232" s="37"/>
      <c r="X232" s="37"/>
      <c r="Y232" s="37"/>
      <c r="Z232" s="37"/>
      <c r="AA232" s="37"/>
      <c r="AB232" s="37"/>
      <c r="AC232" s="37"/>
      <c r="AD232" s="37"/>
      <c r="AE232" s="37"/>
      <c r="AF232" s="37"/>
      <c r="AG232" s="37">
        <v>81</v>
      </c>
      <c r="AH232" s="30">
        <f t="shared" si="173"/>
        <v>243</v>
      </c>
      <c r="AI232" s="37"/>
      <c r="AJ232" s="37"/>
      <c r="AK232" s="15"/>
      <c r="AL232" s="15"/>
      <c r="AM232" s="6"/>
      <c r="AN232" s="6"/>
    </row>
    <row r="233" spans="1:40" ht="22.5">
      <c r="A233" s="5" t="s">
        <v>426</v>
      </c>
      <c r="B233" s="57" t="s">
        <v>430</v>
      </c>
      <c r="C233" s="15"/>
      <c r="D233" s="3"/>
      <c r="E233" s="30"/>
      <c r="F233" s="30"/>
      <c r="G233" s="30"/>
      <c r="H233" s="30"/>
      <c r="I233" s="30"/>
      <c r="J233" s="30"/>
      <c r="K233" s="30"/>
      <c r="L233" s="30"/>
      <c r="M233" s="30"/>
      <c r="N233" s="30"/>
      <c r="O233" s="30"/>
      <c r="P233" s="30"/>
      <c r="Q233" s="30"/>
      <c r="R233" s="30"/>
      <c r="S233" s="3"/>
      <c r="T233" s="3"/>
      <c r="U233" s="30"/>
      <c r="V233" s="30"/>
      <c r="W233" s="30"/>
      <c r="X233" s="30"/>
      <c r="Y233" s="30"/>
      <c r="Z233" s="30"/>
      <c r="AA233" s="30"/>
      <c r="AB233" s="30"/>
      <c r="AC233" s="30"/>
      <c r="AD233" s="30"/>
      <c r="AE233" s="30"/>
      <c r="AF233" s="30"/>
      <c r="AG233" s="30"/>
      <c r="AH233" s="30"/>
      <c r="AI233" s="30"/>
      <c r="AJ233" s="30"/>
      <c r="AK233" s="3"/>
      <c r="AL233" s="3"/>
      <c r="AM233" s="6"/>
      <c r="AN233" s="6"/>
    </row>
    <row r="234" spans="1:40" ht="67.5">
      <c r="A234" s="5" t="s">
        <v>431</v>
      </c>
      <c r="B234" s="57" t="s">
        <v>267</v>
      </c>
      <c r="C234" s="15">
        <v>1</v>
      </c>
      <c r="D234" s="15" t="s">
        <v>11</v>
      </c>
      <c r="E234" s="37"/>
      <c r="F234" s="37"/>
      <c r="G234" s="37"/>
      <c r="H234" s="37"/>
      <c r="I234" s="37"/>
      <c r="J234" s="37"/>
      <c r="K234" s="37"/>
      <c r="L234" s="37"/>
      <c r="M234" s="37"/>
      <c r="N234" s="37"/>
      <c r="O234" s="37"/>
      <c r="P234" s="37"/>
      <c r="Q234" s="37"/>
      <c r="R234" s="37"/>
      <c r="S234" s="15"/>
      <c r="T234" s="15"/>
      <c r="U234" s="37"/>
      <c r="V234" s="37"/>
      <c r="W234" s="37"/>
      <c r="X234" s="37"/>
      <c r="Y234" s="37"/>
      <c r="Z234" s="37"/>
      <c r="AA234" s="37">
        <v>180.29</v>
      </c>
      <c r="AB234" s="30">
        <f t="shared" ref="AB234:AB240" si="174">AA234*C234</f>
        <v>180.29</v>
      </c>
      <c r="AC234" s="37">
        <v>234.74</v>
      </c>
      <c r="AD234" s="30">
        <f t="shared" ref="AD234:AD240" si="175">AC234*C234</f>
        <v>234.74</v>
      </c>
      <c r="AE234" s="37">
        <v>172.78800000000001</v>
      </c>
      <c r="AF234" s="37">
        <f>AE234*C234</f>
        <v>172.78800000000001</v>
      </c>
      <c r="AG234" s="37">
        <v>344.85</v>
      </c>
      <c r="AH234" s="30">
        <f t="shared" ref="AH234:AH242" si="176">AG234*C234</f>
        <v>344.85</v>
      </c>
      <c r="AI234" s="37">
        <v>300.08</v>
      </c>
      <c r="AJ234" s="30">
        <f t="shared" ref="AJ234:AJ240" si="177">AI234*C234</f>
        <v>300.08</v>
      </c>
      <c r="AK234" s="15"/>
      <c r="AL234" s="15"/>
      <c r="AM234" s="6"/>
      <c r="AN234" s="6"/>
    </row>
    <row r="235" spans="1:40" ht="22.5">
      <c r="A235" s="5" t="s">
        <v>432</v>
      </c>
      <c r="B235" s="57" t="s">
        <v>216</v>
      </c>
      <c r="C235" s="27">
        <v>500</v>
      </c>
      <c r="D235" s="15" t="s">
        <v>11</v>
      </c>
      <c r="E235" s="37"/>
      <c r="F235" s="37"/>
      <c r="G235" s="37"/>
      <c r="H235" s="37"/>
      <c r="I235" s="37"/>
      <c r="J235" s="37"/>
      <c r="K235" s="37"/>
      <c r="L235" s="37"/>
      <c r="M235" s="37"/>
      <c r="N235" s="37"/>
      <c r="O235" s="37"/>
      <c r="P235" s="37"/>
      <c r="Q235" s="37"/>
      <c r="R235" s="37"/>
      <c r="S235" s="15"/>
      <c r="T235" s="15"/>
      <c r="U235" s="37"/>
      <c r="V235" s="37"/>
      <c r="W235" s="37"/>
      <c r="X235" s="37"/>
      <c r="Y235" s="37"/>
      <c r="Z235" s="37"/>
      <c r="AA235" s="37">
        <v>0.02</v>
      </c>
      <c r="AB235" s="30">
        <f t="shared" si="174"/>
        <v>10</v>
      </c>
      <c r="AC235" s="37">
        <v>3.6299999999999999E-2</v>
      </c>
      <c r="AD235" s="30">
        <f t="shared" si="175"/>
        <v>18.149999999999999</v>
      </c>
      <c r="AE235" s="37">
        <v>2.5555000000000001E-2</v>
      </c>
      <c r="AF235" s="37">
        <v>12.78</v>
      </c>
      <c r="AG235" s="37">
        <v>0.1099</v>
      </c>
      <c r="AH235" s="30">
        <f t="shared" si="176"/>
        <v>54.949999999999996</v>
      </c>
      <c r="AI235" s="37">
        <v>0.12342</v>
      </c>
      <c r="AJ235" s="30">
        <f t="shared" si="177"/>
        <v>61.71</v>
      </c>
      <c r="AK235" s="15"/>
      <c r="AL235" s="15"/>
      <c r="AM235" s="6"/>
      <c r="AN235" s="6"/>
    </row>
    <row r="236" spans="1:40" ht="67.5">
      <c r="A236" s="5" t="s">
        <v>433</v>
      </c>
      <c r="B236" s="57" t="s">
        <v>268</v>
      </c>
      <c r="C236" s="15">
        <v>1</v>
      </c>
      <c r="D236" s="15" t="s">
        <v>11</v>
      </c>
      <c r="E236" s="37"/>
      <c r="F236" s="37"/>
      <c r="G236" s="37"/>
      <c r="H236" s="37"/>
      <c r="I236" s="37"/>
      <c r="J236" s="37"/>
      <c r="K236" s="37"/>
      <c r="L236" s="37"/>
      <c r="M236" s="37"/>
      <c r="N236" s="37"/>
      <c r="O236" s="37"/>
      <c r="P236" s="37"/>
      <c r="Q236" s="37"/>
      <c r="R236" s="37"/>
      <c r="S236" s="15"/>
      <c r="T236" s="15"/>
      <c r="U236" s="37"/>
      <c r="V236" s="37"/>
      <c r="W236" s="37"/>
      <c r="X236" s="37"/>
      <c r="Y236" s="37"/>
      <c r="Z236" s="37"/>
      <c r="AA236" s="37">
        <v>180.29</v>
      </c>
      <c r="AB236" s="30">
        <f t="shared" si="174"/>
        <v>180.29</v>
      </c>
      <c r="AC236" s="37">
        <v>234.74</v>
      </c>
      <c r="AD236" s="30">
        <f t="shared" si="175"/>
        <v>234.74</v>
      </c>
      <c r="AE236" s="37">
        <v>172.78800000000001</v>
      </c>
      <c r="AF236" s="37">
        <f>AE236*C236</f>
        <v>172.78800000000001</v>
      </c>
      <c r="AG236" s="37">
        <v>344.85</v>
      </c>
      <c r="AH236" s="30">
        <f t="shared" si="176"/>
        <v>344.85</v>
      </c>
      <c r="AI236" s="37">
        <v>300.08</v>
      </c>
      <c r="AJ236" s="30">
        <f t="shared" si="177"/>
        <v>300.08</v>
      </c>
      <c r="AK236" s="15"/>
      <c r="AL236" s="15"/>
      <c r="AM236" s="6"/>
      <c r="AN236" s="6"/>
    </row>
    <row r="237" spans="1:40" ht="22.5">
      <c r="A237" s="5" t="s">
        <v>434</v>
      </c>
      <c r="B237" s="57" t="s">
        <v>217</v>
      </c>
      <c r="C237" s="15">
        <v>1000</v>
      </c>
      <c r="D237" s="15" t="s">
        <v>11</v>
      </c>
      <c r="E237" s="37"/>
      <c r="F237" s="37"/>
      <c r="G237" s="37"/>
      <c r="H237" s="37"/>
      <c r="I237" s="37"/>
      <c r="J237" s="37"/>
      <c r="K237" s="37"/>
      <c r="L237" s="37"/>
      <c r="M237" s="37"/>
      <c r="N237" s="37"/>
      <c r="O237" s="37"/>
      <c r="P237" s="37"/>
      <c r="Q237" s="37"/>
      <c r="R237" s="37"/>
      <c r="S237" s="15"/>
      <c r="T237" s="15"/>
      <c r="U237" s="37"/>
      <c r="V237" s="37"/>
      <c r="W237" s="37"/>
      <c r="X237" s="37"/>
      <c r="Y237" s="37"/>
      <c r="Z237" s="37"/>
      <c r="AA237" s="37">
        <v>0.02</v>
      </c>
      <c r="AB237" s="30">
        <f t="shared" si="174"/>
        <v>20</v>
      </c>
      <c r="AC237" s="37">
        <v>3.6299999999999999E-2</v>
      </c>
      <c r="AD237" s="30">
        <f t="shared" si="175"/>
        <v>36.299999999999997</v>
      </c>
      <c r="AE237" s="37">
        <v>2.4955999999999999E-2</v>
      </c>
      <c r="AF237" s="37">
        <v>24.96</v>
      </c>
      <c r="AG237" s="37">
        <v>3.3799999999999997E-2</v>
      </c>
      <c r="AH237" s="30">
        <f t="shared" si="176"/>
        <v>33.799999999999997</v>
      </c>
      <c r="AI237" s="37">
        <v>6.2920000000000004E-2</v>
      </c>
      <c r="AJ237" s="30">
        <f t="shared" si="177"/>
        <v>62.92</v>
      </c>
      <c r="AK237" s="15"/>
      <c r="AL237" s="15"/>
      <c r="AM237" s="6"/>
      <c r="AN237" s="6"/>
    </row>
    <row r="238" spans="1:40" ht="67.5">
      <c r="A238" s="5" t="s">
        <v>435</v>
      </c>
      <c r="B238" s="57" t="s">
        <v>269</v>
      </c>
      <c r="C238" s="15">
        <v>1</v>
      </c>
      <c r="D238" s="15" t="s">
        <v>11</v>
      </c>
      <c r="E238" s="37"/>
      <c r="F238" s="37"/>
      <c r="G238" s="37"/>
      <c r="H238" s="37"/>
      <c r="I238" s="37"/>
      <c r="J238" s="37"/>
      <c r="K238" s="37"/>
      <c r="L238" s="37"/>
      <c r="M238" s="37"/>
      <c r="N238" s="37"/>
      <c r="O238" s="37"/>
      <c r="P238" s="37"/>
      <c r="Q238" s="37"/>
      <c r="R238" s="37"/>
      <c r="S238" s="15"/>
      <c r="T238" s="15"/>
      <c r="U238" s="37"/>
      <c r="V238" s="37"/>
      <c r="W238" s="37"/>
      <c r="X238" s="37"/>
      <c r="Y238" s="37"/>
      <c r="Z238" s="37"/>
      <c r="AA238" s="37">
        <v>180.29</v>
      </c>
      <c r="AB238" s="30">
        <f t="shared" si="174"/>
        <v>180.29</v>
      </c>
      <c r="AC238" s="37">
        <v>234.74</v>
      </c>
      <c r="AD238" s="30">
        <f t="shared" si="175"/>
        <v>234.74</v>
      </c>
      <c r="AE238" s="37">
        <v>172.78800000000001</v>
      </c>
      <c r="AF238" s="37">
        <f>AE238*C238</f>
        <v>172.78800000000001</v>
      </c>
      <c r="AG238" s="37">
        <v>344.85</v>
      </c>
      <c r="AH238" s="30">
        <f t="shared" si="176"/>
        <v>344.85</v>
      </c>
      <c r="AI238" s="37">
        <v>300.08</v>
      </c>
      <c r="AJ238" s="30">
        <f t="shared" si="177"/>
        <v>300.08</v>
      </c>
      <c r="AK238" s="15"/>
      <c r="AL238" s="15"/>
      <c r="AM238" s="6"/>
      <c r="AN238" s="6"/>
    </row>
    <row r="239" spans="1:40" ht="22.5">
      <c r="A239" s="5" t="s">
        <v>436</v>
      </c>
      <c r="B239" s="57" t="s">
        <v>218</v>
      </c>
      <c r="C239" s="15">
        <v>1000</v>
      </c>
      <c r="D239" s="15" t="s">
        <v>11</v>
      </c>
      <c r="E239" s="37"/>
      <c r="F239" s="37"/>
      <c r="G239" s="37"/>
      <c r="H239" s="37"/>
      <c r="I239" s="37"/>
      <c r="J239" s="37"/>
      <c r="K239" s="37"/>
      <c r="L239" s="37"/>
      <c r="M239" s="37"/>
      <c r="N239" s="37"/>
      <c r="O239" s="37"/>
      <c r="P239" s="37"/>
      <c r="Q239" s="37"/>
      <c r="R239" s="37"/>
      <c r="S239" s="15"/>
      <c r="T239" s="15"/>
      <c r="U239" s="37"/>
      <c r="V239" s="37"/>
      <c r="W239" s="37"/>
      <c r="X239" s="37"/>
      <c r="Y239" s="37"/>
      <c r="Z239" s="37"/>
      <c r="AA239" s="37">
        <v>0.02</v>
      </c>
      <c r="AB239" s="30">
        <f t="shared" si="174"/>
        <v>20</v>
      </c>
      <c r="AC239" s="37">
        <v>3.6299999999999999E-2</v>
      </c>
      <c r="AD239" s="30">
        <f t="shared" si="175"/>
        <v>36.299999999999997</v>
      </c>
      <c r="AE239" s="37">
        <v>2.6620000000000001E-2</v>
      </c>
      <c r="AF239" s="37">
        <f>AE239*C239</f>
        <v>26.62</v>
      </c>
      <c r="AG239" s="37">
        <v>1.5699999999999999E-2</v>
      </c>
      <c r="AH239" s="30">
        <f t="shared" si="176"/>
        <v>15.7</v>
      </c>
      <c r="AI239" s="37">
        <v>5.808E-2</v>
      </c>
      <c r="AJ239" s="30">
        <f t="shared" si="177"/>
        <v>58.08</v>
      </c>
      <c r="AK239" s="15"/>
      <c r="AL239" s="15"/>
      <c r="AM239" s="18"/>
      <c r="AN239" s="18"/>
    </row>
    <row r="240" spans="1:40" ht="33.75">
      <c r="A240" s="5" t="s">
        <v>437</v>
      </c>
      <c r="B240" s="57" t="s">
        <v>270</v>
      </c>
      <c r="C240" s="15">
        <v>1</v>
      </c>
      <c r="D240" s="15" t="s">
        <v>11</v>
      </c>
      <c r="E240" s="37"/>
      <c r="F240" s="37"/>
      <c r="G240" s="37"/>
      <c r="H240" s="37"/>
      <c r="I240" s="37"/>
      <c r="J240" s="37"/>
      <c r="K240" s="37"/>
      <c r="L240" s="37"/>
      <c r="M240" s="37"/>
      <c r="N240" s="37"/>
      <c r="O240" s="37"/>
      <c r="P240" s="37"/>
      <c r="Q240" s="37"/>
      <c r="R240" s="37"/>
      <c r="S240" s="15"/>
      <c r="T240" s="15"/>
      <c r="U240" s="37"/>
      <c r="V240" s="37"/>
      <c r="W240" s="37"/>
      <c r="X240" s="37"/>
      <c r="Y240" s="37"/>
      <c r="Z240" s="37"/>
      <c r="AA240" s="37">
        <v>6.05</v>
      </c>
      <c r="AB240" s="30">
        <f t="shared" si="174"/>
        <v>6.05</v>
      </c>
      <c r="AC240" s="37">
        <v>105.27</v>
      </c>
      <c r="AD240" s="30">
        <f t="shared" si="175"/>
        <v>105.27</v>
      </c>
      <c r="AE240" s="37">
        <v>85.99</v>
      </c>
      <c r="AF240" s="37">
        <f>AE240*C240</f>
        <v>85.99</v>
      </c>
      <c r="AG240" s="37">
        <v>116.16</v>
      </c>
      <c r="AH240" s="30">
        <f t="shared" si="176"/>
        <v>116.16</v>
      </c>
      <c r="AI240" s="37">
        <v>72.599999999999994</v>
      </c>
      <c r="AJ240" s="30">
        <f t="shared" si="177"/>
        <v>72.599999999999994</v>
      </c>
      <c r="AK240" s="15"/>
      <c r="AL240" s="15"/>
      <c r="AM240" s="9"/>
      <c r="AN240" s="9"/>
    </row>
    <row r="241" spans="1:40">
      <c r="A241" s="8"/>
      <c r="B241" s="60" t="s">
        <v>438</v>
      </c>
      <c r="C241" s="15"/>
      <c r="D241" s="13"/>
      <c r="E241" s="36"/>
      <c r="F241" s="36"/>
      <c r="G241" s="36"/>
      <c r="H241" s="36"/>
      <c r="I241" s="36"/>
      <c r="J241" s="36"/>
      <c r="K241" s="36"/>
      <c r="L241" s="36"/>
      <c r="M241" s="36"/>
      <c r="N241" s="36"/>
      <c r="O241" s="36"/>
      <c r="P241" s="36"/>
      <c r="Q241" s="36"/>
      <c r="R241" s="36"/>
      <c r="S241" s="13"/>
      <c r="T241" s="13"/>
      <c r="U241" s="36"/>
      <c r="V241" s="36"/>
      <c r="W241" s="36"/>
      <c r="X241" s="36"/>
      <c r="Y241" s="36"/>
      <c r="Z241" s="36"/>
      <c r="AA241" s="36"/>
      <c r="AB241" s="40">
        <f>SUM(AB234:AB240)</f>
        <v>596.91999999999996</v>
      </c>
      <c r="AC241" s="36"/>
      <c r="AD241" s="40">
        <f>SUM(AD234:AD240)</f>
        <v>900.2399999999999</v>
      </c>
      <c r="AE241" s="36"/>
      <c r="AF241" s="40">
        <v>668.7</v>
      </c>
      <c r="AG241" s="36"/>
      <c r="AH241" s="40">
        <f>SUM(AH234:AH240)</f>
        <v>1255.1600000000003</v>
      </c>
      <c r="AI241" s="36"/>
      <c r="AJ241" s="40">
        <f>SUM(AJ234:AJ240)</f>
        <v>1155.5499999999997</v>
      </c>
      <c r="AK241" s="13"/>
      <c r="AL241" s="13"/>
      <c r="AM241" s="9"/>
      <c r="AN241" s="9"/>
    </row>
    <row r="242" spans="1:40">
      <c r="A242" s="8">
        <v>114</v>
      </c>
      <c r="B242" s="61" t="s">
        <v>271</v>
      </c>
      <c r="C242" s="17">
        <v>1</v>
      </c>
      <c r="D242" s="17" t="s">
        <v>11</v>
      </c>
      <c r="E242" s="38"/>
      <c r="F242" s="38"/>
      <c r="G242" s="38"/>
      <c r="H242" s="38"/>
      <c r="I242" s="38"/>
      <c r="J242" s="38"/>
      <c r="K242" s="38">
        <v>34</v>
      </c>
      <c r="L242" s="30">
        <f t="shared" ref="L242:L243" si="178">K242*C242</f>
        <v>34</v>
      </c>
      <c r="M242" s="38"/>
      <c r="N242" s="38"/>
      <c r="O242" s="38"/>
      <c r="P242" s="38"/>
      <c r="Q242" s="38"/>
      <c r="R242" s="38"/>
      <c r="S242" s="17"/>
      <c r="T242" s="17"/>
      <c r="U242" s="38"/>
      <c r="V242" s="38"/>
      <c r="W242" s="38"/>
      <c r="X242" s="38"/>
      <c r="Y242" s="38"/>
      <c r="Z242" s="38"/>
      <c r="AA242" s="38"/>
      <c r="AB242" s="38"/>
      <c r="AC242" s="38">
        <v>25.41</v>
      </c>
      <c r="AD242" s="30">
        <f t="shared" ref="AD242:AD243" si="179">AC242*C242</f>
        <v>25.41</v>
      </c>
      <c r="AE242" s="38"/>
      <c r="AF242" s="38"/>
      <c r="AG242" s="38">
        <v>20</v>
      </c>
      <c r="AH242" s="30">
        <f t="shared" si="176"/>
        <v>20</v>
      </c>
      <c r="AI242" s="38"/>
      <c r="AJ242" s="38"/>
      <c r="AK242" s="17"/>
      <c r="AL242" s="17"/>
      <c r="AM242" s="9"/>
      <c r="AN242" s="9"/>
    </row>
    <row r="243" spans="1:40">
      <c r="A243" s="8">
        <v>115</v>
      </c>
      <c r="B243" s="61" t="s">
        <v>332</v>
      </c>
      <c r="C243" s="17">
        <v>1</v>
      </c>
      <c r="D243" s="8" t="s">
        <v>11</v>
      </c>
      <c r="E243" s="32"/>
      <c r="F243" s="32"/>
      <c r="G243" s="32"/>
      <c r="H243" s="32"/>
      <c r="I243" s="32"/>
      <c r="J243" s="32"/>
      <c r="K243" s="32">
        <v>56</v>
      </c>
      <c r="L243" s="30">
        <f t="shared" si="178"/>
        <v>56</v>
      </c>
      <c r="M243" s="32"/>
      <c r="N243" s="32"/>
      <c r="O243" s="32"/>
      <c r="P243" s="32"/>
      <c r="Q243" s="32"/>
      <c r="R243" s="32"/>
      <c r="S243" s="8"/>
      <c r="T243" s="8"/>
      <c r="U243" s="32"/>
      <c r="V243" s="32"/>
      <c r="W243" s="32"/>
      <c r="X243" s="32"/>
      <c r="Y243" s="32"/>
      <c r="Z243" s="32"/>
      <c r="AA243" s="32"/>
      <c r="AB243" s="32"/>
      <c r="AC243" s="32">
        <v>114.95</v>
      </c>
      <c r="AD243" s="30">
        <f t="shared" si="179"/>
        <v>114.95</v>
      </c>
      <c r="AE243" s="32"/>
      <c r="AF243" s="32"/>
      <c r="AG243" s="32"/>
      <c r="AH243" s="32"/>
      <c r="AI243" s="32"/>
      <c r="AJ243" s="32"/>
      <c r="AK243" s="8"/>
      <c r="AL243" s="8"/>
      <c r="AM243" s="9"/>
      <c r="AN243" s="9"/>
    </row>
    <row r="244" spans="1:40" ht="33.75">
      <c r="A244" s="8">
        <v>116</v>
      </c>
      <c r="B244" s="62" t="s">
        <v>445</v>
      </c>
      <c r="C244" s="9"/>
      <c r="D244" s="9"/>
      <c r="E244" s="32"/>
      <c r="F244" s="32"/>
      <c r="G244" s="32"/>
      <c r="H244" s="32"/>
      <c r="I244" s="32"/>
      <c r="J244" s="32"/>
      <c r="K244" s="32"/>
      <c r="L244" s="32"/>
      <c r="M244" s="32"/>
      <c r="N244" s="32"/>
      <c r="O244" s="32"/>
      <c r="P244" s="32"/>
      <c r="Q244" s="32"/>
      <c r="R244" s="32"/>
      <c r="S244" s="9"/>
      <c r="T244" s="9"/>
      <c r="U244" s="32"/>
      <c r="V244" s="32"/>
      <c r="W244" s="32"/>
      <c r="X244" s="32"/>
      <c r="Y244" s="32"/>
      <c r="Z244" s="32"/>
      <c r="AA244" s="32"/>
      <c r="AB244" s="32"/>
      <c r="AC244" s="32"/>
      <c r="AD244" s="32"/>
      <c r="AE244" s="32"/>
      <c r="AF244" s="32"/>
      <c r="AG244" s="32"/>
      <c r="AH244" s="32"/>
      <c r="AI244" s="32"/>
      <c r="AJ244" s="32"/>
      <c r="AK244" s="9"/>
      <c r="AL244" s="9"/>
      <c r="AM244" s="9"/>
      <c r="AN244" s="9"/>
    </row>
    <row r="245" spans="1:40">
      <c r="A245" s="8" t="s">
        <v>443</v>
      </c>
      <c r="B245" s="62" t="s">
        <v>440</v>
      </c>
      <c r="C245" s="8">
        <v>500</v>
      </c>
      <c r="D245" s="17" t="s">
        <v>11</v>
      </c>
      <c r="E245" s="38"/>
      <c r="F245" s="38"/>
      <c r="G245" s="38"/>
      <c r="H245" s="38"/>
      <c r="I245" s="38"/>
      <c r="J245" s="38"/>
      <c r="K245" s="38"/>
      <c r="L245" s="38"/>
      <c r="M245" s="38"/>
      <c r="N245" s="38"/>
      <c r="O245" s="38">
        <v>1.26</v>
      </c>
      <c r="P245" s="30">
        <f t="shared" ref="P245:P247" si="180">O245*C245</f>
        <v>630</v>
      </c>
      <c r="Q245" s="38"/>
      <c r="R245" s="38"/>
      <c r="S245" s="17"/>
      <c r="T245" s="17"/>
      <c r="U245" s="38"/>
      <c r="V245" s="38"/>
      <c r="W245" s="38"/>
      <c r="X245" s="38"/>
      <c r="Y245" s="38"/>
      <c r="Z245" s="38"/>
      <c r="AA245" s="38">
        <v>1.25</v>
      </c>
      <c r="AB245" s="30">
        <f t="shared" ref="AB245:AB247" si="181">AA245*C245</f>
        <v>625</v>
      </c>
      <c r="AC245" s="38"/>
      <c r="AD245" s="38"/>
      <c r="AE245" s="38"/>
      <c r="AF245" s="38"/>
      <c r="AG245" s="38"/>
      <c r="AH245" s="38"/>
      <c r="AI245" s="38"/>
      <c r="AJ245" s="38"/>
      <c r="AK245" s="17"/>
      <c r="AL245" s="17"/>
      <c r="AM245" s="9"/>
      <c r="AN245" s="9"/>
    </row>
    <row r="246" spans="1:40" ht="22.5">
      <c r="A246" s="8" t="s">
        <v>444</v>
      </c>
      <c r="B246" s="62" t="s">
        <v>441</v>
      </c>
      <c r="C246" s="8">
        <v>5000</v>
      </c>
      <c r="D246" s="17" t="s">
        <v>11</v>
      </c>
      <c r="E246" s="38"/>
      <c r="F246" s="38"/>
      <c r="G246" s="38"/>
      <c r="H246" s="38"/>
      <c r="I246" s="38"/>
      <c r="J246" s="38"/>
      <c r="K246" s="38"/>
      <c r="L246" s="38"/>
      <c r="M246" s="38"/>
      <c r="N246" s="38"/>
      <c r="O246" s="38">
        <v>0.1638</v>
      </c>
      <c r="P246" s="30">
        <f t="shared" si="180"/>
        <v>819</v>
      </c>
      <c r="Q246" s="38"/>
      <c r="R246" s="38"/>
      <c r="S246" s="17"/>
      <c r="T246" s="17"/>
      <c r="U246" s="38"/>
      <c r="V246" s="38"/>
      <c r="W246" s="38"/>
      <c r="X246" s="38"/>
      <c r="Y246" s="38"/>
      <c r="Z246" s="38"/>
      <c r="AA246" s="38">
        <v>0.08</v>
      </c>
      <c r="AB246" s="30">
        <f t="shared" si="181"/>
        <v>400</v>
      </c>
      <c r="AC246" s="38"/>
      <c r="AD246" s="38"/>
      <c r="AE246" s="38"/>
      <c r="AF246" s="38"/>
      <c r="AG246" s="38"/>
      <c r="AH246" s="38"/>
      <c r="AI246" s="38"/>
      <c r="AJ246" s="38"/>
      <c r="AK246" s="17"/>
      <c r="AL246" s="17"/>
      <c r="AM246" s="9"/>
      <c r="AN246" s="9"/>
    </row>
    <row r="247" spans="1:40" ht="22.5">
      <c r="A247" s="8" t="s">
        <v>462</v>
      </c>
      <c r="B247" s="62" t="s">
        <v>442</v>
      </c>
      <c r="C247" s="8">
        <v>5000</v>
      </c>
      <c r="D247" s="17" t="s">
        <v>11</v>
      </c>
      <c r="E247" s="38"/>
      <c r="F247" s="38"/>
      <c r="G247" s="38"/>
      <c r="H247" s="38"/>
      <c r="I247" s="38"/>
      <c r="J247" s="38"/>
      <c r="K247" s="38"/>
      <c r="L247" s="38"/>
      <c r="M247" s="38"/>
      <c r="N247" s="38"/>
      <c r="O247" s="38">
        <v>0.22259999999999999</v>
      </c>
      <c r="P247" s="30">
        <f t="shared" si="180"/>
        <v>1113</v>
      </c>
      <c r="Q247" s="38"/>
      <c r="R247" s="38"/>
      <c r="S247" s="17"/>
      <c r="T247" s="17"/>
      <c r="U247" s="38"/>
      <c r="V247" s="38"/>
      <c r="W247" s="38"/>
      <c r="X247" s="38"/>
      <c r="Y247" s="38"/>
      <c r="Z247" s="38"/>
      <c r="AA247" s="38">
        <v>1.35</v>
      </c>
      <c r="AB247" s="30">
        <f t="shared" si="181"/>
        <v>6750</v>
      </c>
      <c r="AC247" s="38"/>
      <c r="AD247" s="38"/>
      <c r="AE247" s="38"/>
      <c r="AF247" s="38"/>
      <c r="AG247" s="38"/>
      <c r="AH247" s="38"/>
      <c r="AI247" s="38"/>
      <c r="AJ247" s="38"/>
      <c r="AK247" s="17"/>
      <c r="AL247" s="17"/>
      <c r="AM247" s="9"/>
      <c r="AN247" s="9"/>
    </row>
    <row r="248" spans="1:40">
      <c r="A248" s="8"/>
      <c r="B248" s="60" t="s">
        <v>446</v>
      </c>
      <c r="C248" s="8"/>
      <c r="D248" s="9"/>
      <c r="E248" s="32"/>
      <c r="F248" s="32"/>
      <c r="G248" s="32"/>
      <c r="H248" s="32"/>
      <c r="I248" s="32"/>
      <c r="J248" s="32"/>
      <c r="K248" s="32"/>
      <c r="L248" s="32"/>
      <c r="M248" s="32"/>
      <c r="N248" s="32"/>
      <c r="O248" s="32"/>
      <c r="P248" s="42">
        <f>SUM(P245:P247)</f>
        <v>2562</v>
      </c>
      <c r="Q248" s="32"/>
      <c r="R248" s="32"/>
      <c r="S248" s="9"/>
      <c r="T248" s="9"/>
      <c r="U248" s="32"/>
      <c r="V248" s="32"/>
      <c r="W248" s="32"/>
      <c r="X248" s="32"/>
      <c r="Y248" s="32"/>
      <c r="Z248" s="32"/>
      <c r="AA248" s="32"/>
      <c r="AB248" s="42">
        <f>SUM(AB245:AB247)</f>
        <v>7775</v>
      </c>
      <c r="AC248" s="32"/>
      <c r="AD248" s="32"/>
      <c r="AE248" s="32"/>
      <c r="AF248" s="32"/>
      <c r="AG248" s="32"/>
      <c r="AH248" s="32"/>
      <c r="AI248" s="32"/>
      <c r="AJ248" s="32"/>
      <c r="AK248" s="9"/>
      <c r="AL248" s="9"/>
      <c r="AM248" s="9"/>
      <c r="AN248" s="9"/>
    </row>
    <row r="249" spans="1:40" ht="22.5">
      <c r="A249" s="8">
        <v>117</v>
      </c>
      <c r="B249" s="48" t="s">
        <v>453</v>
      </c>
      <c r="C249" s="8"/>
      <c r="D249" s="9"/>
      <c r="E249" s="32"/>
      <c r="F249" s="32"/>
      <c r="G249" s="32"/>
      <c r="H249" s="32"/>
      <c r="I249" s="32"/>
      <c r="J249" s="32"/>
      <c r="K249" s="32"/>
      <c r="L249" s="32"/>
      <c r="M249" s="32"/>
      <c r="N249" s="32"/>
      <c r="O249" s="32"/>
      <c r="P249" s="32"/>
      <c r="Q249" s="32"/>
      <c r="R249" s="32"/>
      <c r="S249" s="9"/>
      <c r="T249" s="9"/>
      <c r="U249" s="32"/>
      <c r="V249" s="32"/>
      <c r="W249" s="32"/>
      <c r="X249" s="32"/>
      <c r="Y249" s="32"/>
      <c r="Z249" s="32"/>
      <c r="AA249" s="32"/>
      <c r="AB249" s="32"/>
      <c r="AC249" s="32"/>
      <c r="AD249" s="32"/>
      <c r="AE249" s="32"/>
      <c r="AF249" s="32"/>
      <c r="AG249" s="32"/>
      <c r="AH249" s="32"/>
      <c r="AI249" s="32"/>
      <c r="AJ249" s="32"/>
      <c r="AK249" s="9"/>
      <c r="AL249" s="9"/>
      <c r="AM249" s="9"/>
      <c r="AN249" s="9"/>
    </row>
    <row r="250" spans="1:40" ht="22.5">
      <c r="A250" s="8" t="s">
        <v>448</v>
      </c>
      <c r="B250" s="48" t="s">
        <v>451</v>
      </c>
      <c r="C250" s="8">
        <v>2</v>
      </c>
      <c r="D250" s="17" t="s">
        <v>11</v>
      </c>
      <c r="E250" s="38"/>
      <c r="F250" s="38"/>
      <c r="G250" s="38"/>
      <c r="H250" s="38"/>
      <c r="I250" s="38"/>
      <c r="J250" s="38"/>
      <c r="K250" s="38"/>
      <c r="L250" s="38"/>
      <c r="M250" s="38"/>
      <c r="N250" s="38"/>
      <c r="O250" s="38"/>
      <c r="P250" s="38"/>
      <c r="Q250" s="38"/>
      <c r="R250" s="38"/>
      <c r="S250" s="17"/>
      <c r="T250" s="17"/>
      <c r="U250" s="38"/>
      <c r="V250" s="38"/>
      <c r="W250" s="38"/>
      <c r="X250" s="38"/>
      <c r="Y250" s="38"/>
      <c r="Z250" s="38"/>
      <c r="AA250" s="38"/>
      <c r="AB250" s="38"/>
      <c r="AC250" s="38"/>
      <c r="AD250" s="38"/>
      <c r="AE250" s="38"/>
      <c r="AF250" s="38"/>
      <c r="AG250" s="38"/>
      <c r="AH250" s="38"/>
      <c r="AI250" s="38"/>
      <c r="AJ250" s="38"/>
      <c r="AK250" s="17"/>
      <c r="AL250" s="17"/>
      <c r="AM250" s="9"/>
      <c r="AN250" s="9"/>
    </row>
    <row r="251" spans="1:40" ht="22.5">
      <c r="A251" s="8" t="s">
        <v>449</v>
      </c>
      <c r="B251" s="48" t="s">
        <v>452</v>
      </c>
      <c r="C251" s="8">
        <v>2</v>
      </c>
      <c r="D251" s="17" t="s">
        <v>11</v>
      </c>
      <c r="E251" s="38"/>
      <c r="F251" s="38"/>
      <c r="G251" s="38"/>
      <c r="H251" s="38"/>
      <c r="I251" s="38"/>
      <c r="J251" s="38"/>
      <c r="K251" s="38"/>
      <c r="L251" s="38"/>
      <c r="M251" s="38"/>
      <c r="N251" s="38"/>
      <c r="O251" s="38"/>
      <c r="P251" s="38"/>
      <c r="Q251" s="38"/>
      <c r="R251" s="38"/>
      <c r="S251" s="17"/>
      <c r="T251" s="17"/>
      <c r="U251" s="38"/>
      <c r="V251" s="38"/>
      <c r="W251" s="38"/>
      <c r="X251" s="38"/>
      <c r="Y251" s="38"/>
      <c r="Z251" s="38"/>
      <c r="AA251" s="38"/>
      <c r="AB251" s="38"/>
      <c r="AC251" s="38"/>
      <c r="AD251" s="38"/>
      <c r="AE251" s="38"/>
      <c r="AF251" s="38"/>
      <c r="AG251" s="38"/>
      <c r="AH251" s="38"/>
      <c r="AI251" s="38"/>
      <c r="AJ251" s="38"/>
      <c r="AK251" s="17"/>
      <c r="AL251" s="17"/>
      <c r="AM251" s="9"/>
      <c r="AN251" s="9"/>
    </row>
    <row r="252" spans="1:40">
      <c r="A252" s="8"/>
      <c r="B252" s="60" t="s">
        <v>450</v>
      </c>
      <c r="C252" s="9"/>
      <c r="D252" s="9"/>
      <c r="E252" s="32"/>
      <c r="F252" s="32"/>
      <c r="G252" s="32"/>
      <c r="H252" s="32"/>
      <c r="I252" s="32"/>
      <c r="J252" s="32"/>
      <c r="K252" s="32"/>
      <c r="L252" s="32"/>
      <c r="M252" s="32"/>
      <c r="N252" s="32"/>
      <c r="O252" s="32"/>
      <c r="P252" s="32"/>
      <c r="Q252" s="32"/>
      <c r="R252" s="32"/>
      <c r="S252" s="9"/>
      <c r="T252" s="9"/>
      <c r="U252" s="32"/>
      <c r="V252" s="32"/>
      <c r="W252" s="32"/>
      <c r="X252" s="32"/>
      <c r="Y252" s="32"/>
      <c r="Z252" s="32"/>
      <c r="AA252" s="32"/>
      <c r="AB252" s="32"/>
      <c r="AC252" s="32"/>
      <c r="AD252" s="32"/>
      <c r="AE252" s="32"/>
      <c r="AF252" s="32"/>
      <c r="AG252" s="32"/>
      <c r="AH252" s="32"/>
      <c r="AI252" s="32"/>
      <c r="AJ252" s="32"/>
      <c r="AK252" s="9"/>
      <c r="AL252" s="9"/>
      <c r="AM252" s="9"/>
      <c r="AN252" s="9"/>
    </row>
  </sheetData>
  <mergeCells count="19">
    <mergeCell ref="E3:F3"/>
    <mergeCell ref="I3:J3"/>
    <mergeCell ref="G3:H3"/>
    <mergeCell ref="A1:AN1"/>
    <mergeCell ref="AM3:AN3"/>
    <mergeCell ref="AK3:AL3"/>
    <mergeCell ref="AI3:AJ3"/>
    <mergeCell ref="AG3:AH3"/>
    <mergeCell ref="AE3:AF3"/>
    <mergeCell ref="AC3:AD3"/>
    <mergeCell ref="AA3:AB3"/>
    <mergeCell ref="Y3:Z3"/>
    <mergeCell ref="W3:X3"/>
    <mergeCell ref="U3:V3"/>
    <mergeCell ref="S3:T3"/>
    <mergeCell ref="Q3:R3"/>
    <mergeCell ref="O3:P3"/>
    <mergeCell ref="M3:N3"/>
    <mergeCell ref="K3:L3"/>
  </mergeCells>
  <pageMargins left="0.11811023622047245" right="0.31496062992125984" top="0.35433070866141736" bottom="0.35433070866141736" header="0.31496062992125984" footer="0.31496062992125984"/>
  <pageSetup paperSize="9" scale="90"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m3zFJhkGpuqeRDAt4lhCKaQrjCo=</DigestValue>
    </Reference>
    <Reference URI="#idOfficeObject" Type="http://www.w3.org/2000/09/xmldsig#Object">
      <DigestMethod Algorithm="http://www.w3.org/2000/09/xmldsig#sha1"/>
      <DigestValue>+yqkZamiA7jAfA0xluOqMcXYYDE=</DigestValue>
    </Reference>
  </SignedInfo>
  <SignatureValue>
    JpNF1G2RPHBvj9gr0zmqDHEEir7GnnsB274htKWER5GLyWcs5jzCwRymZjGVOOmOWYxF1jbq
    RJl8DoTtpW/ToZwHAYHIHNH7IjPoO7hyYrN6ubWkjv32hBKIcSOX68bPhWZ5gVNwhiyOp79K
    j8ZTEhU0zrgVJ/9KXrzN7Dse4N05InrWOsgvsxaOmru7/gLUVK3fIU07gCW4SVxT0eWA0eWw
    C6Ts49HDKcubd0yIvKbucybRVIwUH1zMvjLCT0kjaNXUrfxSkRzMCUt9W9DhEPBPsB++mbHh
    O1YHpfrNMaPU5srGGaqLlJenN21K1ITqEqUppVse9YYnXJsHAuRGpA==
  </SignatureValue>
  <KeyInfo>
    <KeyValue>
      <RSAKeyValue>
        <Modulus>
            gi8XlDkmRIl8C4U+sINs98ao02MrXASe11U+ZC1LpKhkHRqzWyIjtl7kRezTSPb0ZoSx/jiA
            S6xRmTf+8++nQXS4qyvGJ0OiEME0Ca+BoeLQPA4ey6+ackJACQfHbwfSZzTMB1DlYfKQeNfH
            PK8y2WiSx3HKjiyZtb5xyk3fNR1xEv4ZXXZb03o60Nat6FrObyU2/velqKiGEQpjxMyGf8z6
            mAMcSCpdn77Ac6EnO6MhnHR46X7oWZGfv4oLFz+SK1ZtaTsc9nZFtmdina6hhUVb3XNJTxpm
            DfFPiuu6Ha/jH2d/354RZwq+JPTfd6h/pYXj6T1R7TwXJtGXY8BWFQ==
          </Modulus>
        <Exponent>AQAB</Exponent>
      </RSAKeyValue>
    </KeyValue>
    <X509Data>
      <X509Certificate>
          MIIGJTCCBQ2gAwIBAgIObV8h37aTlaYAAgAI4+wwDQYJKoZIhvcNAQEFBQAwgZ0xCzAJBgNV
          BAYTAkxUMS0wKwYDVQQKEyRWSSBSZWdpc3RydSBDZW50cmFzIC0gSS5rLiAxMjQxMTAyNDYx
          LjAsBgNVBAsTJVJlZ2lzdHJ1IENlbnRybyBTZXJ0aWZpa2F2aW1vIENlbnRyYXMxLzAtBgNV
          BAMTJlZJIFJlZ2lzdHJ1IENlbnRyYXMgUkNTQyAoSXNzdWluZ0NBLUEpMB4XDTE2MTAxNDA3
          MjA0M1oXDTE4MTAxNDA3MjA0M1owgYcxIDAeBgkqhkiG9w0BCQEWEXZpbGl0YW1AZ21haWwu
          Y29tMQswCQYDVQQGEwJMVDEaMBgGA1UEAwwRVklMSVRBIExFVkFOT1ZJxIwxEzARBgNVBAQM
          CkxFVkFOT1ZJxIwxDzANBgNVBCoTBlZJTElUQTEUMBIGA1UEBRMLNDg0MDcyNjA1NjcwggEi
          MA0GCSqGSIb3DQEBAQUAA4IBDwAwggEKAoIBAQCCLxeUOSZEiXwLhT6wg2z3xqjTYytcBJ7X
          VT5kLUukqGQdGrNbIiO2XuRF7NNI9vRmhLH+OIBLrFGZN/7z76dBdLirK8YnQ6IQwTQJr4Gh
          4tA8Dh7Lr5pyQkAJB8dvB9JnNMwHUOVh8pB418c8rzLZaJLHccqOLJm1vnHKTd81HXES/hld
          dlvTejrQ1q3oWs5vJTb+96WoqIYRCmPEzIZ/zPqYAxxIKl2fvsBzoSc7oyGcdHjpfuhZkZ+/
          igsXP5IrVm1pOxz2dkW2Z2KdrqGFRVvdc0lPGmYN8U+K67odr+MfZ3/fnhFnCr4k9N93qH+l
          hePpPVHtPBcm0ZdjwFYVAgMBAAGjggJ1MIICcTAdBgNVHQ4EFgQURYB3YKm7PXBtjs+ztpoP
          gQie+QEwDgYDVR0PAQH/BAQDAgbAMBwGA1UdEQQVMBOBEXZpbGl0YW1AZ21haWwuY29tMB8G
          A1UdIwQYMBaAFEpKzujSwdeIfCb7qH6cuwhAYs0+MF0GA1UdHwRWMFQwUqBQoE6GTGh0dHA6
          Ly9jc3AucmNzYy5sdC9jZHAvVkklMjBSZWdpc3RydSUyMENlbnRyYXMlMjBSQ1NDJTIwKElz
          c3VpbmdDQS1BKSgyKS5jcmwwgZ4GCCsGAQUFBwEBBIGRMIGOMFgGCCsGAQUFBzAChkxodHRw
          Oi8vY3NwLnJjc2MubHQvYWlhL1ZJJTIwUmVnaXN0cnUlMjBDZW50cmFzJTIwUkNTQyUyMChJ
          c3N1aW5nQ0EtQSkoMikuY3J0MDIGCCsGAQUFBzABhiZodHRwOi8vb2NzcC5yY3NjLmx0L29j
          c3ByZXNwb25kZXIucmNzYzA9BgkrBgEEAYI3FQcEMDAuBiYrBgEEAYI3FQiCnOx7hKbACoTl
          kQ6Gk5hjh4LRXoFhhLGgD/veUAIBZAIBBDAfBgNVHSUEGDAWBggrBgEFBQcDBAYKKwYBBAGC
          NwoDDDBFBgNVHSAEPjA8MDoGCysGAQQBgfE3AQIDMCswKQYIKwYBBQUHAgEWHWh0dHA6Ly93
          d3cucmNzYy5sdC9yZXBvc2l0b3J5MCkGCSsGAQQBgjcVCgQcMBowCgYIKwYBBQUHAwQwDAYK
          KwYBBAGCNwoDDDAvBggrBgEFBQcBAwQjMCEwCAYGBACORgEBMAsGBgQAjkYBAwIBCjAIBgYE
          AI5GAQQwDQYJKoZIhvcNAQEFBQADggEBABrD/NVpnkKsRacEkRMMWQq7qjZiQtd0L1nn9ODd
          F7P7VPPjzI3Hns0ej88dQQmbiZ0eK0ngoHmKFSh88vAbBo6y34h4xNn91OLUsiiJ3jKKJeUj
          DUzUTrzs+oRZ9fPqjk5H/ucq0JQ2+tXhwm/2X4io1EAzvRMDSroAEIR5587X3EYmi+LKFVne
          q764zxVfIce0GOX/aXQYpTTOVJ9zH2mhlq19yM6jw0tAnfxFpSkrmDqfF5Ffm66AsGZBOmal
          GsjUJmXrtp1uwDck2uKpInUrzZh6g6eL06+UFosTYC1dRMTsKg6UzDai/SD3fuLysZJ2PWrr
          9syElwZyoqxL2bI=
        </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Reference URI="/xl/calcChain.xml?ContentType=application/vnd.openxmlformats-officedocument.spreadsheetml.calcChain+xml">
        <DigestMethod Algorithm="http://www.w3.org/2000/09/xmldsig#sha1"/>
        <DigestValue>byxfIj2JFivFxhNErNx/4VMRw7I=</DigestValue>
      </Reference>
      <Reference URI="/xl/printerSettings/printerSettings1.bin?ContentType=application/vnd.openxmlformats-officedocument.spreadsheetml.printerSettings">
        <DigestMethod Algorithm="http://www.w3.org/2000/09/xmldsig#sha1"/>
        <DigestValue>4OVpvfdBwkHbbglmu2veafZr3y0=</DigestValue>
      </Reference>
      <Reference URI="/xl/printerSettings/printerSettings2.bin?ContentType=application/vnd.openxmlformats-officedocument.spreadsheetml.printerSettings">
        <DigestMethod Algorithm="http://www.w3.org/2000/09/xmldsig#sha1"/>
        <DigestValue>DInrWVyAPcWE+5BUVOjDGBTrCps=</DigestValue>
      </Reference>
      <Reference URI="/xl/sharedStrings.xml?ContentType=application/vnd.openxmlformats-officedocument.spreadsheetml.sharedStrings+xml">
        <DigestMethod Algorithm="http://www.w3.org/2000/09/xmldsig#sha1"/>
        <DigestValue>r2briN/A55H1m5E2AbRQKXlsmSA=</DigestValue>
      </Reference>
      <Reference URI="/xl/styles.xml?ContentType=application/vnd.openxmlformats-officedocument.spreadsheetml.styles+xml">
        <DigestMethod Algorithm="http://www.w3.org/2000/09/xmldsig#sha1"/>
        <DigestValue>2CYwc3C6azEGqXQtrtaJJMl4YLo=</DigestValue>
      </Reference>
      <Reference URI="/xl/theme/theme1.xml?ContentType=application/vnd.openxmlformats-officedocument.theme+xml">
        <DigestMethod Algorithm="http://www.w3.org/2000/09/xmldsig#sha1"/>
        <DigestValue>zzhgHtzLVqR27VO7pSfxCjM/+fE=</DigestValue>
      </Reference>
      <Reference URI="/xl/workbook.xml?ContentType=application/vnd.openxmlformats-officedocument.spreadsheetml.sheet.main+xml">
        <DigestMethod Algorithm="http://www.w3.org/2000/09/xmldsig#sha1"/>
        <DigestValue>2HcwGRSsDmNaSkziFb7DCdwZudk=</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sheet1.xml?ContentType=application/vnd.openxmlformats-officedocument.spreadsheetml.worksheet+xml">
        <DigestMethod Algorithm="http://www.w3.org/2000/09/xmldsig#sha1"/>
        <DigestValue>PVFivDRdhySZT0Dw+mdDan5Cs38=</DigestValue>
      </Reference>
      <Reference URI="/xl/worksheets/sheet2.xml?ContentType=application/vnd.openxmlformats-officedocument.spreadsheetml.worksheet+xml">
        <DigestMethod Algorithm="http://www.w3.org/2000/09/xmldsig#sha1"/>
        <DigestValue>HhW/Bebnx8N2b8W+pXLcR7KOlII=</DigestValue>
      </Reference>
    </Manifest>
    <SignatureProperties>
      <SignatureProperty Id="idSignatureTime" Target="#idPackageSignature">
        <mdssi:SignatureTime>
          <mdssi:Format>YYYY-MM-DDThh:mm:ssTZD</mdssi:Format>
          <mdssi:Value>2017-07-04T05:23:40Z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Tvirtinu</SignatureComments>
          <WindowsVersion>6.1</WindowsVersion>
          <OfficeVersion>12.0</OfficeVersion>
          <ApplicationVersion>12.0</ApplicationVersion>
          <Monitors>2</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vilita</cp:lastModifiedBy>
  <cp:lastPrinted>2017-05-04T10:47:11Z</cp:lastPrinted>
  <dcterms:created xsi:type="dcterms:W3CDTF">2015-11-27T07:44:26Z</dcterms:created>
  <dcterms:modified xsi:type="dcterms:W3CDTF">2017-07-04T05:23:13Z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