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valuckis\Desktop\Pirkimai\2. Paskelbti-Vykdomi\51. 16026-1_Skysčių valdymo sistemos\7. Sutartis\Medus Medical\"/>
    </mc:Choice>
  </mc:AlternateContent>
  <xr:revisionPtr revIDLastSave="0" documentId="13_ncr:1_{3186542F-3212-4628-8E2B-1997D5085D9B}" xr6:coauthVersionLast="47" xr6:coauthVersionMax="47" xr10:uidLastSave="{00000000-0000-0000-0000-000000000000}"/>
  <bookViews>
    <workbookView xWindow="-108" yWindow="-108" windowWidth="23256" windowHeight="12576" xr2:uid="{00000000-000D-0000-FFFF-FFFF00000000}"/>
  </bookViews>
  <sheets>
    <sheet name="Techn. spec. ir kai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SGikpdpG2doGcMWXYQS6P1FtSF/p1j6q2EvzyMxv8S4="/>
    </ext>
  </extLst>
</workbook>
</file>

<file path=xl/calcChain.xml><?xml version="1.0" encoding="utf-8"?>
<calcChain xmlns="http://schemas.openxmlformats.org/spreadsheetml/2006/main">
  <c r="G309" i="1" l="1"/>
  <c r="F273" i="1"/>
  <c r="G308" i="1" s="1"/>
  <c r="C268" i="1"/>
  <c r="C264" i="1"/>
  <c r="C260" i="1"/>
  <c r="G251" i="1"/>
  <c r="F219" i="1"/>
  <c r="G250" i="1" s="1"/>
  <c r="C214" i="1"/>
  <c r="C210" i="1"/>
  <c r="C206" i="1"/>
  <c r="G197" i="1"/>
  <c r="F165" i="1"/>
  <c r="F156" i="1"/>
  <c r="G196" i="1" s="1"/>
  <c r="C151" i="1"/>
  <c r="C147" i="1"/>
  <c r="C143" i="1"/>
  <c r="C139" i="1"/>
  <c r="G130" i="1"/>
  <c r="G129" i="1"/>
  <c r="F94" i="1"/>
  <c r="F63" i="1"/>
  <c r="F54" i="1"/>
  <c r="F129" i="1" s="1"/>
  <c r="F130" i="1" s="1"/>
  <c r="F131" i="1" s="1"/>
  <c r="C49" i="1"/>
  <c r="C45" i="1"/>
  <c r="C41" i="1"/>
  <c r="C37" i="1"/>
  <c r="C33" i="1"/>
  <c r="F196" i="1" l="1"/>
  <c r="F197" i="1" s="1"/>
  <c r="F198" i="1" s="1"/>
  <c r="F308" i="1"/>
  <c r="F309" i="1" s="1"/>
  <c r="F310" i="1" s="1"/>
  <c r="F250" i="1"/>
  <c r="F251" i="1" s="1"/>
  <c r="F252" i="1" s="1"/>
</calcChain>
</file>

<file path=xl/sharedStrings.xml><?xml version="1.0" encoding="utf-8"?>
<sst xmlns="http://schemas.openxmlformats.org/spreadsheetml/2006/main" count="712" uniqueCount="542">
  <si>
    <t>PIRKIMO SĄLYGŲ PRIEDO "PASIŪLYMO FORMA" TĘSINYS</t>
  </si>
  <si>
    <t>SKYSČIŲ VALDYMO SISTEMOS, POMPOS</t>
  </si>
  <si>
    <t>Kam:</t>
  </si>
  <si>
    <t>Viešoji įstaiga CPO LT</t>
  </si>
  <si>
    <t>Data:</t>
  </si>
  <si>
    <t>Nr.:</t>
  </si>
  <si>
    <t>MP25-202</t>
  </si>
  <si>
    <t>Vieta:</t>
  </si>
  <si>
    <t>Kaunas</t>
  </si>
  <si>
    <t>BENDRIEJI REIKALAVIMAI:</t>
  </si>
  <si>
    <t>1. Tiekėjams kartu su pasiūlymu privaloma pateikti atitikimą techniniams reikalavimams, nurodytiems kiekviename pirkimo dokumentų techninės specifikacijos punkte bei atitikimą siūlomiems techninių pranašumų kriterijaus (T) parametrams T2, T3, T4, T5  (jei tiekėjas siūlo šiuos parametrus), patvirtinančią gamintojo dokumentaciją (gamintojo parengtus katalogus, brošiūras ir / ar siūlomų prekių techninių charakteristikų aprašymus, jei gamintojo kataloguose neišsamiai atsispindi siūlomos prekės atitikimas techninės specifikacijos reikalavimams) su išsamiu siūlomų prekių techninių charakteristikų aprašymu – prekės pavadinimu, modeliu (jei yra), gamintoju, techninėmis charakteristikomis pagal techninės specifikacijos bei siūlomų techninių pranašumų kriterijaus (T) parametrų T2, T3, T4, T5 (jei tiekėjas siūlo šiuos parametrus) reikalavimus, prekių kodais (jei taikoma) bei visa informacija, pagrindžiančia prekės atitikimą techninei specifikacijai bei siūlomiems techninių pranašumų kriterijaus (T) parametrams T2, T3, T4, T5 (jei tiekėjas siūlo šiuos parametrus) pdf formatu. Šiuose dokumentuose tiekėjas turi grafiškai nurodyti (t. y. pastebimai pažymėti – spalvotai žymėti, ir/ar nurodyti rodyklėmis, ir/ar pabraukti) konkrečias teikiamų dokumentų vietas, kur aprašomos reikalaujamų techninių charakteristikų bei siūlomų techninių pranašumų kriterijaus (T) parametrų T2, T3, T4, T5 (jei tiekėjas siūlo šiuos parametrus) reikšmės, bei įrašyti, kurį techninių reikalavimų punktą bei siūlomų techninių pranašumų kriterijaus (T) parametrą T2, T3, T4, T5 (jei tiekėjas siūlo šiuos parametrus) jos atitinka. Perkančioji organizacija turi teisę reikalauti pateikti katalogų, brošiūrų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Pateikiamos skaitmeninės dokumentų kopijos. Kilus abejonėms dėl tiekėjo pateiktos gamintojo dokumentacijos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1.1)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1.2)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</si>
  <si>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2. Jeigu techninėje specifikacijoje nurodomas konkretus modelis ar tiekimo šaltinis, konkretus procesas, būdingas konkretaus tiekėjo tiekiamoms prekėms ar teikiamoms paslaugoms, ar prekių ženklas, patentas, tipai, konkreti kilmė ar gamyba, standartai, sertifikatai ir pan., dėl kurių tam tikriems subjektams ar tam tikriems produktams būtų sudarytos palankesnės sąlygos arba jie būtų atmesti, gali būti pateikiamas lygiavertis objektas nurodytajam (taikoma "arba lygiavertis"). Tiekėjas, siūlantis lygiavertę prekę, privalo savo pasiūlyme patikimomis priemonėmis įrodyti, kad siūloma prekė yra lygiavertė ir atitinka techninėje specifikacijoje keliamus reikalavimus.Techninėje specifikacijoje yra pateikti minimalūs reikalavimai. Tiekėjai gali siūlyti geresnių charakteristikų pirkimo objektą.</t>
  </si>
  <si>
    <t>3. Siūlomos prekės privalo turėti CE sertifikatą arba EB deklaraciją. Tiekėjas įsipareigoja kartu su Prekėmis pateikti CE sertifikato arba gamintojo EB atitikties deklaracijos kopiją pagal Europos Parlamento ir Tarybos reglamento (ES) 2017/745 nuostatas.</t>
  </si>
  <si>
    <t>4. Prekės turi būti naujos, nenaudotos.</t>
  </si>
  <si>
    <t>5. Į pasiūlymo kainą turi būti įskaičiuotas prekės pristatymas, iškrovimas, jos parengimas darbui bei medicinos personalo apmokymas ja naudotis.</t>
  </si>
  <si>
    <t>6. Siūlomos prekės garantinis laikotarpis - 36 mėn. Į garantiją įskaičiuotas nemokamai atliekamas įrangos remontas, įskaitant remontui atlikti reikalingas detales bei medžiagas, o taip pat ir gamintojo rekomenduojamu periodiškumu nemokamai atliekama techninė priežiūra (jei reikalinga), įskaitant techninei priežiūrai atlikti reikalingas detales ir medžiagas. Reikalavimai netaikomi garantijos sąlygų neatitinkančių gedimų atvejams, kai įranga sugenda dėl vartotojo kaltės.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</si>
  <si>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</si>
  <si>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</si>
  <si>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</si>
  <si>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</si>
  <si>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</si>
  <si>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</si>
  <si>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</si>
  <si>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</si>
  <si>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</si>
  <si>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</si>
  <si>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SKYSČIŲ VALDYMO SISTEMA</t>
  </si>
  <si>
    <t>Tiekėjo pasiūlymas pagal pirkimo sąlygų kriterijų:</t>
  </si>
  <si>
    <t>KT1.1.</t>
  </si>
  <si>
    <t>(T1) Siūlomas garantinis terminas</t>
  </si>
  <si>
    <t>KT1.1. balo reikšmė (ne mažiau nei 36 ir ne daugiau nei 60)</t>
  </si>
  <si>
    <t>KT1.2.</t>
  </si>
  <si>
    <t>KT1.2. balo reikšmė (ne mažiau nei 22 ir ne daugiau nei 44)</t>
  </si>
  <si>
    <t>KT1.3.</t>
  </si>
  <si>
    <t>(T3) Švirkštinės pompos baterijos veikimo laikas ≥ 11 val., kai infuzijos greitis ≥ 20 ml/h</t>
  </si>
  <si>
    <t>Ne</t>
  </si>
  <si>
    <t>KT1.3. balo reikšmė (Taip/Ne)</t>
  </si>
  <si>
    <t>KT1.4.</t>
  </si>
  <si>
    <t>(T4) Tūrinės pompos baterijos veikimo laikas ≥ 13 val., kai infuzijos greitis ≥ 100 ml/h</t>
  </si>
  <si>
    <t>KT1.4. balo reikšmė (Taip/Ne)</t>
  </si>
  <si>
    <t>KT1.5.</t>
  </si>
  <si>
    <t>(T5) Skysčių valdymo stotelės baterijos veikimo laikas ≥ 4 val.</t>
  </si>
  <si>
    <t>KT1.5. balo reikšmė (ne mažiau nei 1 ir ne daugiau nei 4)</t>
  </si>
  <si>
    <t>Tiekėjo pasiūlymas:</t>
  </si>
  <si>
    <t>Nr.</t>
  </si>
  <si>
    <t>Pavadinimas</t>
  </si>
  <si>
    <t>Kiekis</t>
  </si>
  <si>
    <t>Mato vienetas</t>
  </si>
  <si>
    <t>Kaina be PVM, Eur</t>
  </si>
  <si>
    <t>Suma be PVM, Eur</t>
  </si>
  <si>
    <t>Gamintojas, modelis</t>
  </si>
  <si>
    <t>Siūlomo parametro reikšmė su nuoroda į konkretų dokumento pavadinimą ir puslapį patvirtinantį siūlomo parametro reikšmę</t>
  </si>
  <si>
    <t>1.</t>
  </si>
  <si>
    <t>Skysčių valdymo sistema</t>
  </si>
  <si>
    <t>1.1.</t>
  </si>
  <si>
    <t>Prietaisus integruojantis/laikantis įrenginys</t>
  </si>
  <si>
    <t>vnt.</t>
  </si>
  <si>
    <t>BeneFusion nDS, Mindray</t>
  </si>
  <si>
    <t>1.1.1.</t>
  </si>
  <si>
    <t>Fiksuojamų infuzinių pompų skaičius ≥ 4 pompos</t>
  </si>
  <si>
    <r>
      <rPr>
        <sz val="11"/>
        <color theme="1"/>
        <rFont val="Calibri"/>
      </rPr>
      <t xml:space="preserve">Fiksuojamų infuzinių pompų skaičius 4 pompos
</t>
    </r>
    <r>
      <rPr>
        <b/>
        <u/>
        <sz val="11"/>
        <color rgb="FFFF0000"/>
        <rFont val="Calibri"/>
      </rPr>
      <t>Prekės aprašymas psl. Nr.1</t>
    </r>
  </si>
  <si>
    <t>1.1.2.</t>
  </si>
  <si>
    <t>Fiksuojamų infuzinių pompų rūšys: švirkštinės ir tūrinės</t>
  </si>
  <si>
    <r>
      <rPr>
        <sz val="11"/>
        <color theme="1"/>
        <rFont val="Calibri"/>
      </rPr>
      <t xml:space="preserve">Fiksuojamų infuzinių pompų rūšys: švirkštinės ir tūrinės
</t>
    </r>
    <r>
      <rPr>
        <b/>
        <u/>
        <sz val="11"/>
        <color rgb="FFFF0000"/>
        <rFont val="Calibri"/>
      </rPr>
      <t>Prekės aprašymas psl. Nr.1</t>
    </r>
  </si>
  <si>
    <t>1.1.3.</t>
  </si>
  <si>
    <t>Stotelės duomenų perdavimo jungtys: 1. ≥ 1 interneto tinklo perdavimo jungtis arba bevielis ryšys (Wi-Fi); 2. Jungtis slaugytojo iškvietimo sistemai.</t>
  </si>
  <si>
    <r>
      <rPr>
        <sz val="11"/>
        <color theme="1"/>
        <rFont val="Calibri"/>
      </rPr>
      <t>Stotelės duomenų perdavimo jungtys: 1.  1 interneto tinklo perdavimo jungtis  2. Jungtis slaugytojo iškvietimo sistemai.</t>
    </r>
    <r>
      <rPr>
        <b/>
        <sz val="11"/>
        <color rgb="FF7030A0"/>
        <rFont val="Calibri"/>
      </rPr>
      <t xml:space="preserve">
</t>
    </r>
    <r>
      <rPr>
        <b/>
        <u/>
        <sz val="11"/>
        <color rgb="FFFF0000"/>
        <rFont val="Calibri"/>
      </rPr>
      <t>Prekės aprašymas psl. Nr. 4, 5</t>
    </r>
  </si>
  <si>
    <t>1.1.4.</t>
  </si>
  <si>
    <t>Pompų maitinimas per jungtį, nereikalaujant kiekvienos pompos maitinimo iš elektros tinklo</t>
  </si>
  <si>
    <r>
      <rPr>
        <sz val="11"/>
        <color theme="1"/>
        <rFont val="Calibri"/>
      </rPr>
      <t xml:space="preserve">Pompų maitinimas per jungtį, nereikalaujant kiekvienos pompos maitinimo iš elektros tinklo 
</t>
    </r>
    <r>
      <rPr>
        <b/>
        <u/>
        <sz val="11"/>
        <color rgb="FFFF0000"/>
        <rFont val="Calibri"/>
      </rPr>
      <t>Prekės aprašymas psl. Nr.6</t>
    </r>
  </si>
  <si>
    <t>1.1.5.</t>
  </si>
  <si>
    <t>Integruotas vidinis akumuliatorius</t>
  </si>
  <si>
    <r>
      <rPr>
        <sz val="11"/>
        <color theme="1"/>
        <rFont val="Calibri"/>
      </rPr>
      <t xml:space="preserve">Integruotas vidinis akumuliatorius
</t>
    </r>
    <r>
      <rPr>
        <b/>
        <u/>
        <sz val="11"/>
        <color rgb="FFFF0000"/>
        <rFont val="Calibri"/>
      </rPr>
      <t>Prekės aprašymas psl. Nr.2</t>
    </r>
  </si>
  <si>
    <t>1.1.6.</t>
  </si>
  <si>
    <t>Suderinama su elektros tinklu 230 V +- 5 proc., 50 Hz</t>
  </si>
  <si>
    <r>
      <rPr>
        <sz val="11"/>
        <color theme="1"/>
        <rFont val="Calibri"/>
      </rPr>
      <t xml:space="preserve">Suderinama su elektros tinklu 100-240 V, 50/60 Hz </t>
    </r>
    <r>
      <rPr>
        <i/>
        <sz val="11"/>
        <color theme="1"/>
        <rFont val="Calibri"/>
      </rPr>
      <t>(Į siūlomą reikšmę patenka reikalaujama reikšmė)</t>
    </r>
    <r>
      <rPr>
        <sz val="11"/>
        <color theme="1"/>
        <rFont val="Calibri"/>
      </rPr>
      <t xml:space="preserve">
</t>
    </r>
    <r>
      <rPr>
        <b/>
        <u/>
        <sz val="11"/>
        <color rgb="FFFF0000"/>
        <rFont val="Calibri"/>
      </rPr>
      <t>Prekės aprašymas psl. Nr.2</t>
    </r>
  </si>
  <si>
    <t>1.1.7.</t>
  </si>
  <si>
    <t>Klasifikacija: 1. Apsauga nuo kietų objektų ir skysčių patekimo į prietaiso vidų  ne prastesnės negu IP22 klasės (arba lygiavertė)</t>
  </si>
  <si>
    <r>
      <rPr>
        <sz val="11"/>
        <color theme="1"/>
        <rFont val="Calibri"/>
      </rPr>
      <t xml:space="preserve">Klasifikacija: 1. Apsauga nuo kietų objektų ir skysčių patekimo į prietaiso vidų IP33 klasės 
</t>
    </r>
    <r>
      <rPr>
        <b/>
        <u/>
        <sz val="11"/>
        <color rgb="FFFF0000"/>
        <rFont val="Calibri"/>
      </rPr>
      <t>Prekės aprašymas psl. Nr.7,8</t>
    </r>
  </si>
  <si>
    <t>1.1.8.</t>
  </si>
  <si>
    <t>Stotelė pateikiama su stotelei pakabinti pritaikytu infuzijos stovu: 1. Galimybė reguliuoti infuzijos stovo aukštį; 2. Stovas turi ne mažiau nei 4 kablius infuziniams tirpalams pakabinti; 3. Stovas mobilus, su ratukais, bent du iš jų su stabdžiais. (Tiekėjams leidžiama pateikti tiekėjo deklaraciją siekiant patvirtinti atitiktį techninės specifikacijos 1.1.8. papunkčio reikalavimams)</t>
  </si>
  <si>
    <r>
      <rPr>
        <sz val="11"/>
        <color theme="1"/>
        <rFont val="Calibri"/>
      </rPr>
      <t xml:space="preserve">Stotelė pateikiama su stotelei pakabinti pritaikytu infuzijos stovu: 1. Galimybė reguliuoti infuzijos stovo aukštį; 2. Stovas turi 4 kablius infuziniams tirpalams pakabinti; 3. Stovas mobilus, su ratukais, visi (penki) su stabdžiais.  
</t>
    </r>
    <r>
      <rPr>
        <b/>
        <u/>
        <sz val="11"/>
        <color rgb="FFFF0000"/>
        <rFont val="Calibri"/>
      </rPr>
      <t>Tiekėjo patvirtinimas
Prekės aprašymas psl. Nr. 9</t>
    </r>
  </si>
  <si>
    <t>1.2.</t>
  </si>
  <si>
    <t>Automatinė švirkštinė pompa</t>
  </si>
  <si>
    <t>BeneFusion eSP, Mindray</t>
  </si>
  <si>
    <t>1.2.1.</t>
  </si>
  <si>
    <t>Naudojamų švirkštų dydžiai: 5 ml, 10 ml, 20 ml, 30 ml, 50/60 ml</t>
  </si>
  <si>
    <t>1.2.2.</t>
  </si>
  <si>
    <t>Korektiškai atpažįstami skirtingi švirkštai</t>
  </si>
  <si>
    <r>
      <rPr>
        <sz val="11"/>
        <color theme="1"/>
        <rFont val="Calibri"/>
      </rPr>
      <t xml:space="preserve">Korektiškai atpažįstami skirtingi švirkštai
</t>
    </r>
    <r>
      <rPr>
        <b/>
        <u/>
        <sz val="11"/>
        <color rgb="FFFF0000"/>
        <rFont val="Calibri"/>
      </rPr>
      <t>Prekės aprašymas psl. Nr. 11</t>
    </r>
  </si>
  <si>
    <t>1.2.3.</t>
  </si>
  <si>
    <t>Infuzijos greičio nustatymo ribos nuo 0,1 ml/val. iki 1200 ml/val. (ne siauresnės už nurodytas)</t>
  </si>
  <si>
    <r>
      <rPr>
        <sz val="11"/>
        <color theme="1"/>
        <rFont val="Calibri"/>
      </rPr>
      <t xml:space="preserve">Infuzijos greičio nustatymo ribos nuo 0,01 ml/val. iki 2300 ml/val. 
</t>
    </r>
    <r>
      <rPr>
        <b/>
        <u/>
        <sz val="11"/>
        <color rgb="FFFF0000"/>
        <rFont val="Calibri"/>
      </rPr>
      <t>Prekės aprašymas psl. Nr. 11</t>
    </r>
  </si>
  <si>
    <t>1.2.4.</t>
  </si>
  <si>
    <t>Infuzijos greičio paklaida	ne daugiau ± 3 %</t>
  </si>
  <si>
    <r>
      <rPr>
        <sz val="11"/>
        <color theme="1"/>
        <rFont val="Calibri"/>
      </rPr>
      <t xml:space="preserve">Infuzijos greičio paklaida ± 1.8 %
</t>
    </r>
    <r>
      <rPr>
        <b/>
        <u/>
        <sz val="11"/>
        <color rgb="FFFF0000"/>
        <rFont val="Calibri"/>
      </rPr>
      <t>Prekės aprašymas psl. Nr. 11</t>
    </r>
  </si>
  <si>
    <t>1.2.5.</t>
  </si>
  <si>
    <t>Automatinio infuzijos greičio skaičiavimo funkcija</t>
  </si>
  <si>
    <r>
      <rPr>
        <sz val="11"/>
        <color theme="1"/>
        <rFont val="Calibri"/>
      </rPr>
      <t xml:space="preserve">Automatinio infuzijos greičio skaičiavimo funkcija
</t>
    </r>
    <r>
      <rPr>
        <b/>
        <u/>
        <sz val="11"/>
        <color rgb="FFFF0000"/>
        <rFont val="Calibri"/>
      </rPr>
      <t>Prekės aprašymas psl. Nr. 13</t>
    </r>
  </si>
  <si>
    <t>1.2.6.</t>
  </si>
  <si>
    <t>Infuzijos greitis automatiškai apskaičiuojamas įvedus dozę pasirinktinai šiais mato vienetais - µg, mg, mmol per pasirinktą laiko intervalą ir/arba paciento svorio vienetui (pavyzdžiui, mg/kg/min.)</t>
  </si>
  <si>
    <r>
      <rPr>
        <sz val="11"/>
        <color theme="1"/>
        <rFont val="Calibri"/>
      </rPr>
      <t xml:space="preserve">Infuzijos greitis automatiškai apskaičiuojamas įvedus dozę pasirinktinai šiais mato vienetais - µg, mg, mmol paciento svorio vienetui (mg/kg/min.)
</t>
    </r>
    <r>
      <rPr>
        <b/>
        <sz val="11"/>
        <color rgb="FFFF0000"/>
        <rFont val="Calibri"/>
      </rPr>
      <t>Prekės aprašymas psl. Nr. 11, 13</t>
    </r>
  </si>
  <si>
    <t>1.2.7.</t>
  </si>
  <si>
    <t>Smūginės dozės (boliuso) parametrai: 1. Boliusas su išankstiniu tūrio / dozės pasirinkimu; 2. Boliusas, kol nuspaustas mygtukas (pagal poreikį); 3. Boliuso greičio reguliavimo ribos ne siauresnės kaip nuo 1 ml/val. iki 1200 ml/val.</t>
  </si>
  <si>
    <r>
      <rPr>
        <sz val="11"/>
        <color theme="1"/>
        <rFont val="Calibri"/>
      </rPr>
      <t xml:space="preserve">Smūginės dozės (boliuso) parametrai: 1. Boliusas su išankstiniu tūrio / dozės pasirinkimu </t>
    </r>
    <r>
      <rPr>
        <b/>
        <u/>
        <sz val="11"/>
        <color rgb="FFFF0000"/>
        <rFont val="Calibri"/>
      </rPr>
      <t xml:space="preserve">Prekės aprašymas psl. Nr.14 </t>
    </r>
    <r>
      <rPr>
        <sz val="11"/>
        <color theme="1"/>
        <rFont val="Calibri"/>
      </rPr>
      <t xml:space="preserve">; 2. Boliusas, kol nuspaustas mygtukas (pagal poreikį) </t>
    </r>
    <r>
      <rPr>
        <b/>
        <u/>
        <sz val="11"/>
        <color rgb="FFFF0000"/>
        <rFont val="Calibri"/>
      </rPr>
      <t>Prekės aprašymas psl. Nr.14, 15</t>
    </r>
    <r>
      <rPr>
        <sz val="11"/>
        <color theme="1"/>
        <rFont val="Calibri"/>
      </rPr>
      <t xml:space="preserve"> ; 3. Boliuso greičio reguliavimo ribos nuo 0,01 ml/val. iki 2300 ml/val.  </t>
    </r>
    <r>
      <rPr>
        <b/>
        <u/>
        <sz val="11"/>
        <color rgb="FFFF0000"/>
        <rFont val="Calibri"/>
      </rPr>
      <t>Prekės aprašymas psl. Nr.11</t>
    </r>
  </si>
  <si>
    <t>1.2.8.</t>
  </si>
  <si>
    <t>Antiboliuso funkcija: boliuso tūris automatiškai sumažinamas po okliuzijos aliarmo</t>
  </si>
  <si>
    <r>
      <rPr>
        <sz val="11"/>
        <color theme="1"/>
        <rFont val="Calibri"/>
      </rPr>
      <t xml:space="preserve">Antiboliuso funkcija: boliuso tūris automatiškai sumažinamas po okliuzijos aliarmo
</t>
    </r>
    <r>
      <rPr>
        <b/>
        <u/>
        <sz val="11"/>
        <color rgb="FFFF0000"/>
        <rFont val="Calibri"/>
      </rPr>
      <t xml:space="preserve"> Prekės aprašymas psl. Nr.11</t>
    </r>
  </si>
  <si>
    <t>1.2.9.</t>
  </si>
  <si>
    <t xml:space="preserve">Dinaminis spaudimo sistemoje monitoravimas pompos ekrane: Okliuzijos lygio detekcija; </t>
  </si>
  <si>
    <r>
      <rPr>
        <sz val="11"/>
        <color theme="1"/>
        <rFont val="Calibri"/>
      </rPr>
      <t xml:space="preserve">Dinaminis spaudimo sistemoje monitoravimas pompos ekrane: Okliuzijos lygio detekcija; 
</t>
    </r>
    <r>
      <rPr>
        <b/>
        <u/>
        <sz val="11"/>
        <color rgb="FFFF0000"/>
        <rFont val="Calibri"/>
      </rPr>
      <t>Prekės aprašymas psl. Nr. 11, 16, 17</t>
    </r>
  </si>
  <si>
    <t>1.2.10.</t>
  </si>
  <si>
    <t>Infuzijos metu (nebūtinai vienu metu) ekrane rodomos šios reikšmės: 1. Infuzijos greitis; 2. Infuzuotas tūris; 3. Likęs infuzijos laikas; 4. Naudojamo maitinimo šaltinio indikacija (elektros tinklas ar vidinis akumuliatorius); 5. Būsenos „vyksta infuzija“ indikacija; 6. Aliarminės situacijos; 7. Aliarmo priežastys.</t>
  </si>
  <si>
    <t>1.2.11.</t>
  </si>
  <si>
    <t>Vizualinis bei akustinis įspėjimas (pre-aliarmas), nenutraukiantis infuzijos: 1. Švirkštas beveik tuščias; 2. Tūris beveik suleistas arba infuzijos laikas beveik pasibaigė; 3. Baterija beveik tuščia.</t>
  </si>
  <si>
    <r>
      <rPr>
        <sz val="11"/>
        <color theme="1"/>
        <rFont val="Calibri"/>
      </rPr>
      <t xml:space="preserve">Vizualinis bei akustinis įspėjimas (pre-aliarmas), nenutraukiantis infuzijos </t>
    </r>
    <r>
      <rPr>
        <b/>
        <u/>
        <sz val="11"/>
        <color rgb="FFFF0000"/>
        <rFont val="Calibri"/>
      </rPr>
      <t>Prekės aprašymas psl. Nr. 21</t>
    </r>
    <r>
      <rPr>
        <sz val="11"/>
        <color theme="1"/>
        <rFont val="Calibri"/>
      </rPr>
      <t xml:space="preserve">: 1. Švirkštas beveik tuščias </t>
    </r>
    <r>
      <rPr>
        <b/>
        <u/>
        <sz val="11"/>
        <color rgb="FFFF0000"/>
        <rFont val="Calibri"/>
      </rPr>
      <t>Prekės aprašymas psl. Nr.19</t>
    </r>
    <r>
      <rPr>
        <sz val="11"/>
        <color theme="1"/>
        <rFont val="Calibri"/>
      </rPr>
      <t xml:space="preserve">:; 2. Infuzijos laikas beveik pasibaigė </t>
    </r>
    <r>
      <rPr>
        <b/>
        <u/>
        <sz val="11"/>
        <color rgb="FFFF0000"/>
        <rFont val="Calibri"/>
      </rPr>
      <t>Prekės aprašymas psl. Nr.20</t>
    </r>
    <r>
      <rPr>
        <sz val="11"/>
        <color theme="1"/>
        <rFont val="Calibri"/>
      </rPr>
      <t xml:space="preserve">; 3. Baterija beveik tuščia </t>
    </r>
    <r>
      <rPr>
        <b/>
        <u/>
        <sz val="11"/>
        <color rgb="FFFF0000"/>
        <rFont val="Calibri"/>
      </rPr>
      <t>Prekės aprašymas psl. Nr. 21</t>
    </r>
  </si>
  <si>
    <t>1.2.12.</t>
  </si>
  <si>
    <t>Vizualiniai bei akustiniai aliarmai su automatinio infuzijos sustabdymo funkcija: 1. Švirkštas tuščias; 2. Tūris suleistas; 3. Baterija tuščia; 4. Švirkšto laikiklis atidarytas; 5. Spaudimas per aukštas / okliuzija; 6. Neteisingai įstatytas švirkštas.</t>
  </si>
  <si>
    <t>1.2.13.</t>
  </si>
  <si>
    <t>Reakcijos į sistemos užsikimšimą slenksčio (okliuzijos slėgio) parinkimo ribos ne siauresnės kaip nuo 0,1 iki 1 bar.</t>
  </si>
  <si>
    <r>
      <rPr>
        <sz val="11"/>
        <color theme="1"/>
        <rFont val="Calibri"/>
      </rPr>
      <t xml:space="preserve">Reakcijos į sistemos užsikimšimą slenksčio (okliuzijos slėgio) parinkimo ribos nuo 0,0667 iki 1,4999 bar.
</t>
    </r>
    <r>
      <rPr>
        <b/>
        <u/>
        <sz val="11"/>
        <color rgb="FFFF0000"/>
        <rFont val="Calibri"/>
      </rPr>
      <t>Prekės aprašymas psl. Nr.11</t>
    </r>
  </si>
  <si>
    <t>1.2.14.</t>
  </si>
  <si>
    <t>Atviro venos spindžio palaikymo režimas (KVO) nustatomas nuo ne siauresnėse ribose kaip nuo 1 ml/val iki 3 ml/val</t>
  </si>
  <si>
    <r>
      <rPr>
        <sz val="11"/>
        <color theme="1"/>
        <rFont val="Calibri"/>
      </rPr>
      <t xml:space="preserve">Atviro venos spindžio palaikymo režimas (KVO) nustatoma ribose nuo 0,01 ml/val iki 50 ml/val
</t>
    </r>
    <r>
      <rPr>
        <b/>
        <u/>
        <sz val="11"/>
        <color rgb="FFFF0000"/>
        <rFont val="Calibri"/>
      </rPr>
      <t>Prekės aprašymas psl. Nr.11</t>
    </r>
  </si>
  <si>
    <t>1.2.15.</t>
  </si>
  <si>
    <t>Pompos būklės spalvinis (-iai) indikatorius (-iai): 1. Normali būsena (vyksta infuzija); 2. Perspėjimas, esant darbo sutrikimams; 3. Aliarmas, esant kritinei situacijai.</t>
  </si>
  <si>
    <r>
      <rPr>
        <sz val="11"/>
        <color theme="1"/>
        <rFont val="Calibri"/>
      </rPr>
      <t xml:space="preserve">Pompos būklės spalvinis (-iai) indikatorius (-iai): 1. Normali būsena (vyksta infuzija) </t>
    </r>
    <r>
      <rPr>
        <b/>
        <u/>
        <sz val="11"/>
        <color rgb="FFFF0000"/>
        <rFont val="Calibri"/>
      </rPr>
      <t>Prekės aprašymas psl. Nr.10</t>
    </r>
    <r>
      <rPr>
        <sz val="11"/>
        <color theme="1"/>
        <rFont val="Calibri"/>
      </rPr>
      <t xml:space="preserve"> 2. Perspėjimas, esant darbo sutrikimams </t>
    </r>
    <r>
      <rPr>
        <b/>
        <u/>
        <sz val="11"/>
        <color rgb="FFFF0000"/>
        <rFont val="Calibri"/>
      </rPr>
      <t>Prekės aprašymas psl. Nr. 11, 22</t>
    </r>
    <r>
      <rPr>
        <sz val="11"/>
        <color theme="1"/>
        <rFont val="Calibri"/>
      </rPr>
      <t xml:space="preserve">; 3. Aliarmas, esant kritinei situacijai </t>
    </r>
    <r>
      <rPr>
        <b/>
        <u/>
        <sz val="11"/>
        <color rgb="FFFF0000"/>
        <rFont val="Calibri"/>
      </rPr>
      <t>Prekės aprašymas psl. Nr.11,22</t>
    </r>
  </si>
  <si>
    <t>1.2.16.</t>
  </si>
  <si>
    <t>Įrenginio sąsajos: 1. Jungtis  personalo iškvietimo sistemai; 2. Jungtis arba lygiavertis sprendimas duomenų perdavimui su infuzinius prietaisus integruojančiu / laikančiu įrenginiu; 3. Kompiuterinė sąsaja programinės įrangos atnaujinimui ir techninei priežiūrai</t>
  </si>
  <si>
    <r>
      <rPr>
        <sz val="11"/>
        <color theme="1"/>
        <rFont val="Calibri"/>
      </rPr>
      <t xml:space="preserve">Įrenginio sąsajos: 1. Jungtis  personalo iškvietimo sistemai </t>
    </r>
    <r>
      <rPr>
        <b/>
        <u/>
        <sz val="11"/>
        <color rgb="FFFF0000"/>
        <rFont val="Calibri"/>
      </rPr>
      <t>Prekės aprašymas psl. Nr. 23</t>
    </r>
    <r>
      <rPr>
        <sz val="11"/>
        <color theme="1"/>
        <rFont val="Calibri"/>
      </rPr>
      <t>; 2. Jungtis duomenų perdavimui su infuzinius prietaisus integruojančiu / laikančiu įrenginiu</t>
    </r>
    <r>
      <rPr>
        <b/>
        <u/>
        <sz val="11"/>
        <color rgb="FFFF0000"/>
        <rFont val="Calibri"/>
      </rPr>
      <t xml:space="preserve">  Prekės aprašymas psl. Nr. 24, 26, 27</t>
    </r>
    <r>
      <rPr>
        <sz val="11"/>
        <color theme="1"/>
        <rFont val="Calibri"/>
      </rPr>
      <t>; 3. Kompiuterinė sąsaja programinės įrangos atnaujinimui ir techninei priežiūrai</t>
    </r>
    <r>
      <rPr>
        <b/>
        <u/>
        <sz val="11"/>
        <color rgb="FFFF0000"/>
        <rFont val="Calibri"/>
      </rPr>
      <t xml:space="preserve">  Prekės aprašymas psl. Nr. 24, 29</t>
    </r>
  </si>
  <si>
    <t>1.2.17.</t>
  </si>
  <si>
    <r>
      <rPr>
        <sz val="11"/>
        <color theme="1"/>
        <rFont val="Calibri"/>
      </rPr>
      <t xml:space="preserve">Integruotas vidinis akumuliatorius
</t>
    </r>
    <r>
      <rPr>
        <b/>
        <u/>
        <sz val="11"/>
        <color rgb="FFFF0000"/>
        <rFont val="Calibri"/>
      </rPr>
      <t>Prekės aprašymas psl. Nr.  11</t>
    </r>
  </si>
  <si>
    <t>1.2.18.</t>
  </si>
  <si>
    <t>Pompos darbo iš akumuliatoriaus trukmė ne mažiau kaip 11 val., kai infuzijos greitis ≥ 5 ml/val.</t>
  </si>
  <si>
    <r>
      <rPr>
        <sz val="11"/>
        <color theme="1"/>
        <rFont val="Calibri"/>
      </rPr>
      <t xml:space="preserve">Pompos darbo iš akumuliatoriaus trukmė daugiau nei 11 val., kai infuzijos greitis  5 ml/val.
</t>
    </r>
    <r>
      <rPr>
        <b/>
        <u/>
        <sz val="11"/>
        <color rgb="FFFF0000"/>
        <rFont val="Calibri"/>
      </rPr>
      <t>Prekės aprašymas psl. Nr.  11</t>
    </r>
  </si>
  <si>
    <t>1.2.19.</t>
  </si>
  <si>
    <t>Pompos ekranas: ne mažesnis nei 7 cm įstrižainė</t>
  </si>
  <si>
    <r>
      <rPr>
        <sz val="11"/>
        <color theme="1"/>
        <rFont val="Calibri"/>
      </rPr>
      <t xml:space="preserve">Pompos ekranas: 8,89 cm įstrižainė
</t>
    </r>
    <r>
      <rPr>
        <b/>
        <sz val="11"/>
        <color rgb="FFFF0000"/>
        <rFont val="Calibri"/>
      </rPr>
      <t>Prekės aprašymas psl. Nr. 11</t>
    </r>
  </si>
  <si>
    <t>1.2.20.</t>
  </si>
  <si>
    <t>Galimybė instaliuoti vaistų biblioteką: 1. Maksimali vaistų bibliotekos talpa – ne mažiau kaip  3800 vaistų įrašų; 2. Vaistų grupavimui galima sukurti: ne mažiau kaip 19 skirtingų vartotojo apibrėžtų vaistų kategorijų.</t>
  </si>
  <si>
    <r>
      <rPr>
        <sz val="11"/>
        <color theme="1"/>
        <rFont val="Calibri"/>
      </rPr>
      <t xml:space="preserve">Galimybė instaliuoti vaistų biblioteką: 1. Maksimali vaistų bibliotekos talpa – 5000 vaistų įrašų </t>
    </r>
    <r>
      <rPr>
        <b/>
        <u/>
        <sz val="11"/>
        <color rgb="FFFF0000"/>
        <rFont val="Calibri"/>
      </rPr>
      <t xml:space="preserve">Prekės aprašymas psl. Nr. 32 </t>
    </r>
    <r>
      <rPr>
        <sz val="11"/>
        <color theme="1"/>
        <rFont val="Calibri"/>
      </rPr>
      <t xml:space="preserve">; 2. Vaistų grupavimui galima sukurti: 30 skirtingų vartotojo apibrėžtų vaistų kategorijų  </t>
    </r>
    <r>
      <rPr>
        <b/>
        <u/>
        <sz val="11"/>
        <color rgb="FFFF0000"/>
        <rFont val="Calibri"/>
      </rPr>
      <t>Prekės aprašymas psl. Nr. 32</t>
    </r>
  </si>
  <si>
    <t>1.2.21.</t>
  </si>
  <si>
    <t>Pauzės (budėjimo) režimas. Budėjimo laiko nustatymo ribos ne siauresnės kaip nuo 1 min. iki 23.59 val.</t>
  </si>
  <si>
    <r>
      <rPr>
        <sz val="11"/>
        <color theme="1"/>
        <rFont val="Calibri"/>
      </rPr>
      <t xml:space="preserve">Pauzės (budėjimo) režimas. Budėjimo laiko nustatymo ribos nuo 1 min. iki 23.59 val.
</t>
    </r>
    <r>
      <rPr>
        <b/>
        <u/>
        <sz val="11"/>
        <color rgb="FFFF0000"/>
        <rFont val="Calibri"/>
      </rPr>
      <t xml:space="preserve"> Prekės aprašymas psl. Nr. 33, 34</t>
    </r>
  </si>
  <si>
    <t>1.2.22.</t>
  </si>
  <si>
    <t>Klaviatūros arba ekrano užrakinimo (apsaugos nuo nesankcionuoto darbinių nustatymų keitimo) funkcija</t>
  </si>
  <si>
    <r>
      <rPr>
        <sz val="11"/>
        <color theme="1"/>
        <rFont val="Calibri"/>
      </rPr>
      <t xml:space="preserve">Ekrano užrakinimo (apsaugos nuo nesankcionuoto darbinių nustatymų keitimo) funkcija
</t>
    </r>
    <r>
      <rPr>
        <b/>
        <u/>
        <sz val="11"/>
        <color rgb="FFFF0000"/>
        <rFont val="Calibri"/>
      </rPr>
      <t>Prekės aprašymas psl. Nr. 36</t>
    </r>
  </si>
  <si>
    <t>1.2.23.</t>
  </si>
  <si>
    <t>Galimybė nestabdant infuzijos keisti infuzijos greitį</t>
  </si>
  <si>
    <r>
      <rPr>
        <sz val="11"/>
        <color theme="1"/>
        <rFont val="Calibri"/>
      </rPr>
      <t xml:space="preserve">Galimybė nestabdant infuzijos keisti infuzijos greitį
</t>
    </r>
    <r>
      <rPr>
        <b/>
        <u/>
        <sz val="11"/>
        <color rgb="FFFF0000"/>
        <rFont val="Calibri"/>
      </rPr>
      <t>Prekės aprašymas psl. Nr. 37</t>
    </r>
  </si>
  <si>
    <t>1.2.24.</t>
  </si>
  <si>
    <t>Galimybė infuzinę pompą tvirtinti tiek prie vertikalaus, tiek prie horizontalaus stovo</t>
  </si>
  <si>
    <r>
      <rPr>
        <sz val="11"/>
        <color theme="1"/>
        <rFont val="Calibri"/>
      </rPr>
      <t xml:space="preserve">Galimybė infuzinę pompą tvirtinti tiek prie vertikalaus, tiek prie horizontalaus stovo
</t>
    </r>
    <r>
      <rPr>
        <b/>
        <u/>
        <sz val="11"/>
        <color rgb="FFFF0000"/>
        <rFont val="Calibri"/>
      </rPr>
      <t>Prekės aprašymas psl. Nr. 38</t>
    </r>
  </si>
  <si>
    <t>1.2.25.</t>
  </si>
  <si>
    <t>Galimybė sujungti ne mažiau kaip dvi infuzines pompas tarpusavyje ir transportuoti jas viena rankena</t>
  </si>
  <si>
    <r>
      <rPr>
        <sz val="11"/>
        <color theme="1"/>
        <rFont val="Calibri"/>
      </rPr>
      <t xml:space="preserve">Galimybė sujungti dvi infuzines pompas tarpusavyje ir transportuoti jas viena rankena
</t>
    </r>
    <r>
      <rPr>
        <b/>
        <u/>
        <sz val="11"/>
        <color rgb="FFFF0000"/>
        <rFont val="Calibri"/>
      </rPr>
      <t>Prekės aprašymas psl. Nr. 31, 41</t>
    </r>
  </si>
  <si>
    <t>1.2.26.</t>
  </si>
  <si>
    <t>Infuzijos vamzdelio užpildymas, pašalinant orą</t>
  </si>
  <si>
    <r>
      <rPr>
        <sz val="11"/>
        <color theme="1"/>
        <rFont val="Calibri"/>
      </rPr>
      <t xml:space="preserve">Infuzijos vamzdelio užpildymas, pašalinant orą
</t>
    </r>
    <r>
      <rPr>
        <b/>
        <u/>
        <sz val="11"/>
        <color rgb="FFFF0000"/>
        <rFont val="Calibri"/>
      </rPr>
      <t>Prekės aprašymas psl. Nr.  43</t>
    </r>
  </si>
  <si>
    <t>1.2.27.</t>
  </si>
  <si>
    <t>Duomenų žurnalas. Galimybė atmintyje išsaugoti ne mažiau nei 1000 įvykių</t>
  </si>
  <si>
    <r>
      <rPr>
        <sz val="11"/>
        <color theme="1"/>
        <rFont val="Calibri"/>
      </rPr>
      <t xml:space="preserve">Duomenų žurnalas. Galimybė atmintyje išsaugoti 3500 įvykių
</t>
    </r>
    <r>
      <rPr>
        <b/>
        <u/>
        <sz val="11"/>
        <color rgb="FFFF0000"/>
        <rFont val="Calibri"/>
      </rPr>
      <t>Prekės aprašymas psl. Nr.  11</t>
    </r>
  </si>
  <si>
    <t>1.2.28.</t>
  </si>
  <si>
    <r>
      <rPr>
        <sz val="11"/>
        <color theme="1"/>
        <rFont val="Calibri"/>
      </rPr>
      <t xml:space="preserve">Suderinama su elektros tinklu 100-240V, 50/60 Hz </t>
    </r>
    <r>
      <rPr>
        <i/>
        <sz val="11"/>
        <color theme="1"/>
        <rFont val="Calibri"/>
      </rPr>
      <t>(Reilaujama reikšmė yra siūlomos reikšmės diapazone)</t>
    </r>
    <r>
      <rPr>
        <sz val="11"/>
        <color theme="1"/>
        <rFont val="Calibri"/>
      </rPr>
      <t xml:space="preserve">
</t>
    </r>
    <r>
      <rPr>
        <b/>
        <u/>
        <sz val="11"/>
        <color rgb="FFFF0000"/>
        <rFont val="Calibri"/>
      </rPr>
      <t>Prekės aprašymas psl. Nr.  11</t>
    </r>
  </si>
  <si>
    <t>1.2.29.</t>
  </si>
  <si>
    <t>Pompos klasifikacija: 1. Atsparus defibriliacijai prietaisas; 2. Apsauga nuo kietų objektų ir skysčių patekimo į prietaiso vidų ne prastesnės negu IP22 klasės (arba lygiavertė).</t>
  </si>
  <si>
    <r>
      <rPr>
        <sz val="11"/>
        <color theme="1"/>
        <rFont val="Calibri"/>
      </rPr>
      <t xml:space="preserve">Pompos klasifikacija: 1. Atsparus defibriliacijai prietaisas </t>
    </r>
    <r>
      <rPr>
        <b/>
        <u/>
        <sz val="11"/>
        <color rgb="FFFF0000"/>
        <rFont val="Calibri"/>
      </rPr>
      <t>Prekės aprašymas psl. Nr.  44</t>
    </r>
    <r>
      <rPr>
        <sz val="11"/>
        <color theme="1"/>
        <rFont val="Calibri"/>
      </rPr>
      <t>; 2. Apsauga nuo kietų objektų ir skysčių patekimo į prietaiso vidų IP33 klasės</t>
    </r>
    <r>
      <rPr>
        <b/>
        <u/>
        <sz val="11"/>
        <color rgb="FFFF0000"/>
        <rFont val="Calibri"/>
      </rPr>
      <t xml:space="preserve"> Prekės aprašymas psl. Nr. 44, 45</t>
    </r>
  </si>
  <si>
    <t>1.2.30.</t>
  </si>
  <si>
    <t>Komplektacija: 1. Pakrovėjas arba pakrovimo laidas; 2.Stovo laikiklis; (Tiekėjams leidžiama pateikti tiekėjo deklaraciją siekiant patvirtinti atitiktį techninės specifikacijos 1.2.30. papunkčio reikalavimams)</t>
  </si>
  <si>
    <r>
      <rPr>
        <sz val="11"/>
        <color theme="1"/>
        <rFont val="Calibri"/>
      </rPr>
      <t xml:space="preserve">Komplektacija: 1. Pakrovimo laidas </t>
    </r>
    <r>
      <rPr>
        <b/>
        <u/>
        <sz val="11"/>
        <color rgb="FFFF0000"/>
        <rFont val="Calibri"/>
      </rPr>
      <t>Prekės aprašymas psl. Nr. 46</t>
    </r>
    <r>
      <rPr>
        <sz val="11"/>
        <color theme="1"/>
        <rFont val="Calibri"/>
      </rPr>
      <t xml:space="preserve"> ; 2.Stovo laikiklis </t>
    </r>
    <r>
      <rPr>
        <b/>
        <u/>
        <sz val="11"/>
        <color rgb="FFFF0000"/>
        <rFont val="Calibri"/>
      </rPr>
      <t>Prekės aprašymas psl. Nr. 41</t>
    </r>
  </si>
  <si>
    <t>1.3.</t>
  </si>
  <si>
    <t>Infuzinė tūrinė pompa</t>
  </si>
  <si>
    <t>BeneFusion eVP, Mindray</t>
  </si>
  <si>
    <t>1.3.1.</t>
  </si>
  <si>
    <t>Automatinės infuzinės tūrinės pompos darbo režimai: 1. Nuolatinės infuzijos; 2. Transfuzijos.</t>
  </si>
  <si>
    <r>
      <rPr>
        <sz val="11"/>
        <color theme="1"/>
        <rFont val="Calibri"/>
      </rPr>
      <t xml:space="preserve">Automatinės infuzinės tūrinės pompos darbo režimai: 1. Nuolatinės infuzijos; 2. Transfuzijos.
</t>
    </r>
    <r>
      <rPr>
        <b/>
        <u/>
        <sz val="11"/>
        <color rgb="FFFF0000"/>
        <rFont val="Calibri"/>
      </rPr>
      <t>Prekės aprašymas psl. Nr. 48</t>
    </r>
  </si>
  <si>
    <t>1.3.2.</t>
  </si>
  <si>
    <t>Oro burbulų detekcija: aptinkami 0,015 ml +- 0,005 ml tūrio (pageidautina ir mažesni) oro burbuliukai</t>
  </si>
  <si>
    <r>
      <rPr>
        <sz val="11"/>
        <color theme="1"/>
        <rFont val="Calibri"/>
      </rPr>
      <t xml:space="preserve">Oro burbulų detekcija: aptinkami 0,010 ml oro burbuliukai
</t>
    </r>
    <r>
      <rPr>
        <b/>
        <u/>
        <sz val="11"/>
        <color rgb="FFFF0000"/>
        <rFont val="Calibri"/>
      </rPr>
      <t>Prekės aprašymas psl. Nr. 48</t>
    </r>
  </si>
  <si>
    <t>1.3.3.</t>
  </si>
  <si>
    <r>
      <rPr>
        <sz val="11"/>
        <color theme="1"/>
        <rFont val="Calibri"/>
      </rPr>
      <t xml:space="preserve">Infuzijos greičio nustatymo ribos nuo 0,10  ml/val. iki 2300 ml/val
</t>
    </r>
    <r>
      <rPr>
        <b/>
        <u/>
        <sz val="11"/>
        <color rgb="FFFF0000"/>
        <rFont val="Calibri"/>
      </rPr>
      <t>Prekės aprašymas psl. Nr. 48</t>
    </r>
  </si>
  <si>
    <t>1.3.4.</t>
  </si>
  <si>
    <t>Infuzijos greičio paklaida ne daugiau ± 5%</t>
  </si>
  <si>
    <r>
      <rPr>
        <sz val="11"/>
        <color theme="1"/>
        <rFont val="Calibri"/>
      </rPr>
      <t xml:space="preserve">Infuzijos greičio paklaida ± 3%
</t>
    </r>
    <r>
      <rPr>
        <b/>
        <u/>
        <sz val="11"/>
        <color rgb="FFFF0000"/>
        <rFont val="Calibri"/>
      </rPr>
      <t>Prekės aprašymas psl. Nr. 48</t>
    </r>
  </si>
  <si>
    <t>1.3.5.</t>
  </si>
  <si>
    <t>Reakcijos į sistemos užsikimšimą slenksčio (okliuzijos slėgio) parinkimo ribos nuo 50 mmHg iki 750 mmHg (ne siauresnės už nurodytas)</t>
  </si>
  <si>
    <r>
      <rPr>
        <sz val="11"/>
        <color theme="1"/>
        <rFont val="Calibri"/>
      </rPr>
      <t xml:space="preserve">Reakcijos į sistemos užsikimšimą slenksčio (okliuzijos slėgio) parinkimo ribos nuo 50 mmHg iki 1125 mmHg
</t>
    </r>
    <r>
      <rPr>
        <b/>
        <u/>
        <sz val="11"/>
        <color rgb="FFFF0000"/>
        <rFont val="Calibri"/>
      </rPr>
      <t>Prekės aprašymas psl. Nr. 48</t>
    </r>
  </si>
  <si>
    <t>1.3.6.</t>
  </si>
  <si>
    <t>Infuzijos tūrio nustatymo ribos nuo 0,1 ml iki 9999 ml (ne siauresnės už nurodytas)</t>
  </si>
  <si>
    <r>
      <rPr>
        <sz val="11"/>
        <color theme="1"/>
        <rFont val="Calibri"/>
      </rPr>
      <t xml:space="preserve">Infuzijos tūrio nustatymo ribos nuo 0,10 ml iki 9999,99 ml 
</t>
    </r>
    <r>
      <rPr>
        <b/>
        <u/>
        <sz val="11"/>
        <color rgb="FFFF0000"/>
        <rFont val="Calibri"/>
      </rPr>
      <t>Prekės aprašymas psl. Nr. 48</t>
    </r>
  </si>
  <si>
    <t>1.3.7.</t>
  </si>
  <si>
    <t>Infuzijos laiko nustatymo ribos nuo 1 min iki 99 val. (ne siauresnės už nurodytas)</t>
  </si>
  <si>
    <r>
      <rPr>
        <sz val="11"/>
        <color theme="1"/>
        <rFont val="Calibri"/>
      </rPr>
      <t xml:space="preserve">Infuzijos laiko nustatymo ribos nuo 00:00:01 min iki 99:59:59 val.
</t>
    </r>
    <r>
      <rPr>
        <b/>
        <u/>
        <sz val="11"/>
        <color rgb="FFFF0000"/>
        <rFont val="Calibri"/>
      </rPr>
      <t>Prekės aprašymas psl. Nr. 48</t>
    </r>
  </si>
  <si>
    <t>1.3.8.</t>
  </si>
  <si>
    <t>Pompa turi automatinio infuzijos greičio skaičiavimo funkciją</t>
  </si>
  <si>
    <r>
      <rPr>
        <sz val="11"/>
        <color theme="1"/>
        <rFont val="Calibri"/>
      </rPr>
      <t xml:space="preserve">Pompa turi automatinio infuzijos greičio skaičiavimo funkciją
</t>
    </r>
    <r>
      <rPr>
        <b/>
        <sz val="11"/>
        <color rgb="FFFF0000"/>
        <rFont val="Calibri"/>
      </rPr>
      <t>Prekės aprašymas psl. Nr. 50</t>
    </r>
  </si>
  <si>
    <t>1.3.9.</t>
  </si>
  <si>
    <t>Infuzijos greitis automatiškai apskaičiuojamas įvedus dozę pasirinktinai šiais mato vienetais - µg, mg,  mmol per pasirinktą laiko intervalą ir/arba paciento svorio vienetui (pavyzdžiui, mg/kg/min.</t>
  </si>
  <si>
    <r>
      <rPr>
        <sz val="11"/>
        <color theme="1"/>
        <rFont val="Calibri"/>
      </rPr>
      <t xml:space="preserve">Infuzijos greitis automatiškai apskaičiuojamas įvedus dozę pasirinktinai šiais mato vienetais - µg, mg,  mmol  paciento svorio vienetui (mg/kg/min.)
</t>
    </r>
    <r>
      <rPr>
        <b/>
        <u/>
        <sz val="11"/>
        <color rgb="FFFF0000"/>
        <rFont val="Calibri"/>
      </rPr>
      <t>Prekės aprašymas psl. Nr. 48, 50</t>
    </r>
  </si>
  <si>
    <t>1.3.10.</t>
  </si>
  <si>
    <t>Smūginės dozės (boliuso) parametrai: 1. Boliusas kol nuspaustas mygtukas (pagal poreikį); 2. Boliusas su išankstiniu tūrio arba dozės ir laiko pasirinkimu; 3. Boliuso greičio reguliavimo ribos ne siauresnės kaip nuo 1 ml/val. iki 1200 ml/val.</t>
  </si>
  <si>
    <r>
      <rPr>
        <sz val="11"/>
        <color theme="1"/>
        <rFont val="Calibri"/>
      </rPr>
      <t>Smūginės dozės (boliuso) parametrai: 1. Boliusas kol nuspaustas mygtukas (pagal poreikį);</t>
    </r>
    <r>
      <rPr>
        <b/>
        <u/>
        <sz val="11"/>
        <color rgb="FFFF0000"/>
        <rFont val="Calibri"/>
      </rPr>
      <t xml:space="preserve"> Prekės aprašymas psl. Nr. 52 </t>
    </r>
    <r>
      <rPr>
        <sz val="11"/>
        <color theme="1"/>
        <rFont val="Calibri"/>
      </rPr>
      <t xml:space="preserve">2. Boliusas su išankstiniu tūrio pasirinkimu </t>
    </r>
    <r>
      <rPr>
        <b/>
        <u/>
        <sz val="11"/>
        <color rgb="FFFF0000"/>
        <rFont val="Calibri"/>
      </rPr>
      <t xml:space="preserve"> Prekės aprašymas psl. Nr. 51, 52</t>
    </r>
    <r>
      <rPr>
        <sz val="11"/>
        <color theme="1"/>
        <rFont val="Calibri"/>
      </rPr>
      <t xml:space="preserve"> 3. Boliuso greičio reguliavimo ribos  0,1 ml/val. iki 2300 ml/val. </t>
    </r>
    <r>
      <rPr>
        <b/>
        <u/>
        <sz val="11"/>
        <color rgb="FFFF0000"/>
        <rFont val="Calibri"/>
      </rPr>
      <t xml:space="preserve"> Prekės aprašymas psl. Nr. 48</t>
    </r>
  </si>
  <si>
    <t>1.3.11.</t>
  </si>
  <si>
    <t>Okliuzijos detekcija priešsrovinėje infuzinės sistemos dalyje</t>
  </si>
  <si>
    <r>
      <rPr>
        <sz val="11"/>
        <color theme="1"/>
        <rFont val="Calibri"/>
      </rPr>
      <t xml:space="preserve">Okliuzijos detekcija priešsrovinėje infuzinės sistemos dalyje
</t>
    </r>
    <r>
      <rPr>
        <b/>
        <u/>
        <sz val="11"/>
        <color rgb="FFFF0000"/>
        <rFont val="Calibri"/>
      </rPr>
      <t>Prekės aprašymas psl. Nr. 53</t>
    </r>
  </si>
  <si>
    <t>1.3.12.</t>
  </si>
  <si>
    <t>Antiboliuso funkcija: boliuso tūris automatiškai sumažinamas po okliuzijos aliarmo.</t>
  </si>
  <si>
    <r>
      <rPr>
        <u/>
        <sz val="11"/>
        <color rgb="FFFF0000"/>
        <rFont val="Calibri"/>
      </rPr>
      <t>Antiboliuso funkcija: boliuso tūris automatiškai sumažinamas po okliuzijos aliarmo.</t>
    </r>
    <r>
      <rPr>
        <b/>
        <u/>
        <sz val="11"/>
        <color rgb="FFFF0000"/>
        <rFont val="Calibri"/>
      </rPr>
      <t xml:space="preserve">
Prekės aprašymas psl. Nr.48
</t>
    </r>
  </si>
  <si>
    <t>1.3.13.</t>
  </si>
  <si>
    <t>Dinaminis spaudimo sistemoje monitoravimas pompos ekrane: Okliuzijos lygio detekcija.</t>
  </si>
  <si>
    <r>
      <rPr>
        <sz val="11"/>
        <color theme="1"/>
        <rFont val="Calibri"/>
      </rPr>
      <t xml:space="preserve">Dinaminis spaudimo sistemoje monitoravimas pompos ekrane: Okliuzijos lygio detekcija.
</t>
    </r>
    <r>
      <rPr>
        <b/>
        <u/>
        <sz val="11"/>
        <color rgb="FFFF0000"/>
        <rFont val="Calibri"/>
      </rPr>
      <t>Prekės aprašymas psl. Nr.48, 55, 56</t>
    </r>
  </si>
  <si>
    <t>1.3.14.</t>
  </si>
  <si>
    <t>Infuzijos metu (nebūtinai vienu metu) ekrane rodomos šios reikšmės: 1. Infuzijos greitis; 2. Likęs suleisti infuzijos tūris; 3. Infuzuotas tūris; 4. Infuzijos trukmė; 5. Naudojamo maitinimo šaltinio indikacija (elektros tinklas ar vidinis akumuliatorius);  6. Būsenos „vyksta infuzija“ indikacija; 7. Vaisto pavadinimas; 8. Aliarminės situacijos; 9. Aliarmo priežastys.</t>
  </si>
  <si>
    <t>1.3.15.</t>
  </si>
  <si>
    <t>Vizualiniai bei akustiniai įspėjimai, nenutraukiantys infuzijos (priešaliarminė būsena): 1. Infuzija beveik baigta arba infuzijos laikas beveik pasibaigė; 2. Baterija beveik išsikrovė</t>
  </si>
  <si>
    <r>
      <rPr>
        <sz val="11"/>
        <color theme="1"/>
        <rFont val="Calibri"/>
      </rPr>
      <t>Vizualiniai bei akustiniai įspėjimai, nenutraukiantys infuzijos (priešaliarminė būsena)</t>
    </r>
    <r>
      <rPr>
        <b/>
        <u/>
        <sz val="11"/>
        <color rgb="FFFF0000"/>
        <rFont val="Calibri"/>
      </rPr>
      <t>Prekės aprašymas psl. Nr.57</t>
    </r>
    <r>
      <rPr>
        <sz val="11"/>
        <color theme="1"/>
        <rFont val="Calibri"/>
      </rPr>
      <t xml:space="preserve"> 1. Infuzijos laikas beveik pasibaigė </t>
    </r>
    <r>
      <rPr>
        <b/>
        <u/>
        <sz val="11"/>
        <color rgb="FFFF0000"/>
        <rFont val="Calibri"/>
      </rPr>
      <t>Prekės aprašymas psl. Nr 61.</t>
    </r>
    <r>
      <rPr>
        <sz val="11"/>
        <color theme="1"/>
        <rFont val="Calibri"/>
      </rPr>
      <t xml:space="preserve">; 2. Baterija beveik išsikrovė
</t>
    </r>
    <r>
      <rPr>
        <b/>
        <u/>
        <sz val="11"/>
        <color rgb="FFFF0000"/>
        <rFont val="Calibri"/>
      </rPr>
      <t>Prekės aprašymas psl. Nr. 61</t>
    </r>
  </si>
  <si>
    <t>1.3.16.</t>
  </si>
  <si>
    <t>Vizualiniai bei akustiniai aliarmai su automatinio infuzijos sustabdymo funkcija: 1. Okliuzija; 2. Okliuzija priešsrovinėje infuzinės sistemos dalyje; 3. Oro infuzinėje sistemoje aliarmas; 4. Infuzijos pabaiga; 5. Baterijos signalas; 6. Techninis signalas (techninio gedimo indikacija) arba lygiavertis</t>
  </si>
  <si>
    <r>
      <rPr>
        <sz val="11"/>
        <color theme="1"/>
        <rFont val="Calibri"/>
      </rPr>
      <t xml:space="preserve">Vizualiniai bei akustiniai aliarmai su automatinio infuzijos sustabdymo funkcija </t>
    </r>
    <r>
      <rPr>
        <b/>
        <u/>
        <sz val="11"/>
        <color rgb="FFFF0000"/>
        <rFont val="Calibri"/>
      </rPr>
      <t>Prekės aprašymas psl. Nr. 57</t>
    </r>
    <r>
      <rPr>
        <sz val="11"/>
        <color theme="1"/>
        <rFont val="Calibri"/>
      </rPr>
      <t xml:space="preserve"> : 1. Okliuzija </t>
    </r>
    <r>
      <rPr>
        <b/>
        <u/>
        <sz val="11"/>
        <color rgb="FFFF0000"/>
        <rFont val="Calibri"/>
      </rPr>
      <t>Prekės aprašymas psl. Nr. 59.</t>
    </r>
    <r>
      <rPr>
        <sz val="11"/>
        <color theme="1"/>
        <rFont val="Calibri"/>
      </rPr>
      <t xml:space="preserve">; 2. Okliuzija priešsrovinėje infuzinės sistemos dalyje </t>
    </r>
    <r>
      <rPr>
        <b/>
        <u/>
        <sz val="11"/>
        <color rgb="FFFF0000"/>
        <rFont val="Calibri"/>
      </rPr>
      <t>Prekės aprašymas psl. Nr. 59</t>
    </r>
    <r>
      <rPr>
        <sz val="11"/>
        <color theme="1"/>
        <rFont val="Calibri"/>
      </rPr>
      <t xml:space="preserve">.; 3. Oro infuzinėje sistemoje aliarmas </t>
    </r>
    <r>
      <rPr>
        <b/>
        <u/>
        <sz val="11"/>
        <color rgb="FFFF0000"/>
        <rFont val="Calibri"/>
      </rPr>
      <t>Prekės aprašymas psl. Nr. 58</t>
    </r>
    <r>
      <rPr>
        <sz val="11"/>
        <color theme="1"/>
        <rFont val="Calibri"/>
      </rPr>
      <t xml:space="preserve">; 4. Infuzijos pabaiga </t>
    </r>
    <r>
      <rPr>
        <b/>
        <u/>
        <sz val="11"/>
        <color rgb="FFFF0000"/>
        <rFont val="Calibri"/>
      </rPr>
      <t xml:space="preserve">Prekės aprašymas psl. Nr.60 </t>
    </r>
    <r>
      <rPr>
        <sz val="11"/>
        <color theme="1"/>
        <rFont val="Calibri"/>
      </rPr>
      <t xml:space="preserve">; 5. Baterijos signalas </t>
    </r>
    <r>
      <rPr>
        <b/>
        <sz val="11"/>
        <color rgb="FFFF0000"/>
        <rFont val="Calibri"/>
      </rPr>
      <t>Prekės aprašymas psl. Nr. 59</t>
    </r>
    <r>
      <rPr>
        <sz val="11"/>
        <color theme="1"/>
        <rFont val="Calibri"/>
      </rPr>
      <t xml:space="preserve">; 6. Techninis signalas (techninio gedimo indikacija) </t>
    </r>
    <r>
      <rPr>
        <b/>
        <u/>
        <sz val="11"/>
        <color rgb="FFFF0000"/>
        <rFont val="Calibri"/>
      </rPr>
      <t xml:space="preserve">Prekės aprašymas psl. Nr. 60
</t>
    </r>
  </si>
  <si>
    <t>1.3.17.</t>
  </si>
  <si>
    <r>
      <rPr>
        <sz val="11"/>
        <color rgb="FFFF0000"/>
        <rFont val="Calibri"/>
      </rPr>
      <t xml:space="preserve">Duomenų žurnalas. Galimybė atmintyje išsaugoti 3500 įvykių </t>
    </r>
    <r>
      <rPr>
        <b/>
        <sz val="11"/>
        <color rgb="FFFF0000"/>
        <rFont val="Calibri"/>
      </rPr>
      <t xml:space="preserve">
Prekės aprašymas psl. Nr. 48</t>
    </r>
  </si>
  <si>
    <t>1.3.18.</t>
  </si>
  <si>
    <t>Atviro venos spindžio palaikymo režimo (KVO) viršutinė infuzijos greičio keitimo diapazono riba nustatoma ne siauresnėse ribose nei nuo 1 ml/val iki 3 ml/val</t>
  </si>
  <si>
    <r>
      <rPr>
        <sz val="11"/>
        <color theme="1"/>
        <rFont val="Calibri"/>
      </rPr>
      <t xml:space="preserve">Atviro venos spindžio palaikymo režimo (KVO) viršutinė infuzijos greičio keitimo diapazono riba nuo 0,1 ml/val iki 5 ml/val
</t>
    </r>
    <r>
      <rPr>
        <b/>
        <u/>
        <sz val="11"/>
        <color rgb="FFFF0000"/>
        <rFont val="Calibri"/>
      </rPr>
      <t>Prekės aprašymas psl. Nr. 48</t>
    </r>
  </si>
  <si>
    <t>1.3.19.</t>
  </si>
  <si>
    <t>Apsauga nuo nekontroliuojamos skysčių tėkmės</t>
  </si>
  <si>
    <r>
      <rPr>
        <u/>
        <sz val="11"/>
        <color rgb="FFFF0000"/>
        <rFont val="Calibri"/>
      </rPr>
      <t>Apsauga nuo nekontroliuojamos skysčių tėkmės</t>
    </r>
    <r>
      <rPr>
        <b/>
        <u/>
        <sz val="11"/>
        <color rgb="FFFF0000"/>
        <rFont val="Calibri"/>
      </rPr>
      <t xml:space="preserve">
Prekės aprašymas psl. Nr. 53
</t>
    </r>
  </si>
  <si>
    <t>1.3.20.</t>
  </si>
  <si>
    <t>Klaviatūros arba ekrano užrakinimo funkcija</t>
  </si>
  <si>
    <r>
      <rPr>
        <sz val="11"/>
        <color theme="1"/>
        <rFont val="Calibri"/>
      </rPr>
      <t xml:space="preserve">Ekrano užrakinimo funkcija
</t>
    </r>
    <r>
      <rPr>
        <b/>
        <u/>
        <sz val="11"/>
        <color rgb="FFFF0000"/>
        <rFont val="Calibri"/>
      </rPr>
      <t>Prekės aprašymas psl. Nr.62</t>
    </r>
  </si>
  <si>
    <t>1.3.21.</t>
  </si>
  <si>
    <r>
      <rPr>
        <sz val="11"/>
        <color theme="1"/>
        <rFont val="Calibri"/>
      </rPr>
      <t xml:space="preserve">Galimybė nestabdant infuzijos keisti infuzijos greitį
</t>
    </r>
    <r>
      <rPr>
        <b/>
        <u/>
        <sz val="11"/>
        <color rgb="FFFF0000"/>
        <rFont val="Calibri"/>
      </rPr>
      <t>Prekės aprašymas psl. Nr.63</t>
    </r>
  </si>
  <si>
    <t>1.3.22.</t>
  </si>
  <si>
    <t>Jungtis personalo iškvietimui</t>
  </si>
  <si>
    <r>
      <rPr>
        <sz val="11"/>
        <color theme="1"/>
        <rFont val="Calibri"/>
      </rPr>
      <t xml:space="preserve">Jungtis personalo iškvietimui
</t>
    </r>
    <r>
      <rPr>
        <b/>
        <u/>
        <sz val="11"/>
        <color rgb="FFFF0000"/>
        <rFont val="Calibri"/>
      </rPr>
      <t>Prekės aprašymas psl. Nr. 64</t>
    </r>
  </si>
  <si>
    <t>1.3.23.</t>
  </si>
  <si>
    <t>Infuzinė pompa pritaikyta tvirtinimui tiek prie vertikalaus, tiek prie horizontalaus stovo</t>
  </si>
  <si>
    <r>
      <rPr>
        <sz val="11"/>
        <color theme="1"/>
        <rFont val="Calibri"/>
      </rPr>
      <t xml:space="preserve">Infuzinė pompa pritaikyta tvirtinimui tiek prie vertikalaus, tiek prie horizontalaus stovo
</t>
    </r>
    <r>
      <rPr>
        <b/>
        <u/>
        <sz val="11"/>
        <color rgb="FFFF0000"/>
        <rFont val="Calibri"/>
      </rPr>
      <t>Prekės aprašymas psl. Nr. 77</t>
    </r>
  </si>
  <si>
    <t>1.3.24.</t>
  </si>
  <si>
    <r>
      <rPr>
        <sz val="11"/>
        <color theme="1"/>
        <rFont val="Calibri"/>
      </rPr>
      <t xml:space="preserve">Galimybė sujungti dvi infuzines pompas tarpusavyje ir transportuoti jas viena rankena
</t>
    </r>
    <r>
      <rPr>
        <b/>
        <u/>
        <sz val="11"/>
        <color rgb="FFFF0000"/>
        <rFont val="Calibri"/>
      </rPr>
      <t>Prekės aprašymas psl. Nr. 31, 41</t>
    </r>
  </si>
  <si>
    <t>1.3.25.</t>
  </si>
  <si>
    <t xml:space="preserve">Infuzinės tūrinės pompos būklės spalvinis (-iai) indikatorius (-iai) ne mažiau 3 lygių:1. Normali būsena (vyksta infuzija); 2. Perspėjimas, esant darbo sutrikimams; 3. Aliarmas, esant kritinei situacijai. </t>
  </si>
  <si>
    <r>
      <rPr>
        <sz val="11"/>
        <color theme="1"/>
        <rFont val="Calibri"/>
      </rPr>
      <t>Infuzinės tūrinės pompos būklės spalvinis (-iai) indikatorius (-iai)3 lygių:1. Normali būsena (vyksta infuzija)</t>
    </r>
    <r>
      <rPr>
        <b/>
        <u/>
        <sz val="11"/>
        <color rgb="FFFF0000"/>
        <rFont val="Calibri"/>
      </rPr>
      <t xml:space="preserve"> Prekės aprašymas psl. Nr. 47</t>
    </r>
    <r>
      <rPr>
        <sz val="11"/>
        <color theme="1"/>
        <rFont val="Calibri"/>
      </rPr>
      <t xml:space="preserve">; 2. Perspėjimas, esant darbo sutrikimams </t>
    </r>
    <r>
      <rPr>
        <b/>
        <u/>
        <sz val="11"/>
        <color rgb="FFFF0000"/>
        <rFont val="Calibri"/>
      </rPr>
      <t>Prekės aprašymas psl. Nr. 48, 65</t>
    </r>
    <r>
      <rPr>
        <sz val="11"/>
        <color theme="1"/>
        <rFont val="Calibri"/>
      </rPr>
      <t xml:space="preserve">; 3. Aliarmas, esant kritinei situacijai </t>
    </r>
    <r>
      <rPr>
        <b/>
        <u/>
        <sz val="11"/>
        <color rgb="FFFF0000"/>
        <rFont val="Calibri"/>
      </rPr>
      <t>Prekės aprašymas psl. Nr. 48, 65</t>
    </r>
  </si>
  <si>
    <t>1.3.26.</t>
  </si>
  <si>
    <t>Integruotas vidinis akumuliatorius. Darbo iš akumuliatoriaus trukmė ≥ 8 val., kai infuzijos greitis ≥ 25ml/val.</t>
  </si>
  <si>
    <r>
      <rPr>
        <sz val="11"/>
        <color theme="1"/>
        <rFont val="Calibri"/>
      </rPr>
      <t xml:space="preserve">Integruotas vidinis akumuliatorius. Darbo iš akumuliatoriaus 11 val., kai infuzijos greitis 25ml/val.
</t>
    </r>
    <r>
      <rPr>
        <b/>
        <u/>
        <sz val="11"/>
        <color rgb="FFFF0000"/>
        <rFont val="Calibri"/>
      </rPr>
      <t>Prekės aprašymas psl. Nr. 66</t>
    </r>
  </si>
  <si>
    <t>1.3.27.</t>
  </si>
  <si>
    <t>Informacija apie akumuliatoriaus likutinę talpą: ekrane, rodomas baterijos likutinis veikimo laikas valandomis arba procentais</t>
  </si>
  <si>
    <r>
      <rPr>
        <sz val="11"/>
        <color theme="1"/>
        <rFont val="Calibri"/>
      </rPr>
      <t xml:space="preserve">Informacija apie akumuliatoriaus likutinę talpą: ekrane, rodomas baterijos likutinis veikimo laikas procentais
</t>
    </r>
    <r>
      <rPr>
        <b/>
        <u/>
        <sz val="11"/>
        <color rgb="FFFF0000"/>
        <rFont val="Calibri"/>
      </rPr>
      <t>Prekės aprašymas psl. Nr. 65</t>
    </r>
  </si>
  <si>
    <t>1.3.28.</t>
  </si>
  <si>
    <t>Pompos ekranas ≥ 7,0 cm įstrižainės</t>
  </si>
  <si>
    <r>
      <rPr>
        <sz val="11"/>
        <color theme="1"/>
        <rFont val="Calibri"/>
      </rPr>
      <t xml:space="preserve">Pompos ekranas 8,89 cm įstrižainės
</t>
    </r>
    <r>
      <rPr>
        <b/>
        <u/>
        <sz val="11"/>
        <color rgb="FFFF0000"/>
        <rFont val="Calibri"/>
      </rPr>
      <t>Prekės aprašymas psl. Nr. 48</t>
    </r>
  </si>
  <si>
    <t>1.3.29.</t>
  </si>
  <si>
    <t>Galimybė instaliuoti vaistų biblioteką: 1. Maksimali vaistų bibliotekos, esančios pompoje (nenaudojant papildomos išorinės įrangos), talpa – ne mažiau kaip  3800 vaistų įrašų; 2. Pompoje vaistų grupavimui galima sukurti ne mažiau kaip 19 skirtingų vartotojo apibrėžtų vaistų kategorijų.</t>
  </si>
  <si>
    <r>
      <rPr>
        <sz val="11"/>
        <color theme="1"/>
        <rFont val="Calibri"/>
      </rPr>
      <t xml:space="preserve">Galimybė instaliuoti vaistų biblioteką: 1. Maksimali vaistų bibliotekos, esančios pompoje (nenaudojant papildomos išorinės įrangos), talpa 5000 vaistų įrašų; 2. Pompoje vaistų grupavimui galima 30 skirtingų vartotojo apibrėžtų vaistų kategorijų.
</t>
    </r>
    <r>
      <rPr>
        <b/>
        <u/>
        <sz val="11"/>
        <color rgb="FFFF0000"/>
        <rFont val="Calibri"/>
      </rPr>
      <t>Prekės aprašymas psl. Nr. 67</t>
    </r>
  </si>
  <si>
    <t>1.3.30.</t>
  </si>
  <si>
    <t>Pauzės (budėjimo) režimas. Pompa turi budėjimo režimą. Budėjimo laiko nustatymo ribos ne siauresnės kaip nuo 1 min. iki 23.59 val.</t>
  </si>
  <si>
    <t>1.3.31.</t>
  </si>
  <si>
    <t>"Įrenginio sąsajos: 1. Jungtis arba lygiavertis sprendimas duomenų perdavimui su infuzinius prietaisus integruojančiu / laikančiu įrenginiu; 2. Kompiuterinė sąsaja programinės įrangos atnaujinimui ir techninei priežiūrai"</t>
  </si>
  <si>
    <r>
      <rPr>
        <sz val="11"/>
        <color theme="1"/>
        <rFont val="Calibri"/>
      </rPr>
      <t xml:space="preserve">Įrenginio sąsajos: 1. Jungtis duomenų perdavimui su infuzinius prietaisus integruojančiu / laikančiu įrenginiu </t>
    </r>
    <r>
      <rPr>
        <b/>
        <u/>
        <sz val="11"/>
        <color rgb="FFFF0000"/>
        <rFont val="Calibri"/>
      </rPr>
      <t>Prekės aprašymas psl. Nr. 26, 27, 69</t>
    </r>
    <r>
      <rPr>
        <sz val="11"/>
        <color theme="1"/>
        <rFont val="Calibri"/>
      </rPr>
      <t xml:space="preserve">; 2. Kompiuterinė sąsaja programinės įrangos atnaujinimui ir techninei priežiūrai
</t>
    </r>
    <r>
      <rPr>
        <b/>
        <u/>
        <sz val="11"/>
        <color rgb="FFFF0000"/>
        <rFont val="Calibri"/>
      </rPr>
      <t>Prekės aprašymas psl. Nr. 69, 71</t>
    </r>
  </si>
  <si>
    <t>1.3.32.</t>
  </si>
  <si>
    <r>
      <rPr>
        <sz val="11"/>
        <color theme="1"/>
        <rFont val="Calibri"/>
      </rPr>
      <t>Pompos klasifikacija: 1. Atsparus defibriliacijai prietaisas</t>
    </r>
    <r>
      <rPr>
        <b/>
        <u/>
        <sz val="11"/>
        <color rgb="FFFF0000"/>
        <rFont val="Calibri"/>
      </rPr>
      <t xml:space="preserve"> Prekės aprašymas psl. Nr. 72</t>
    </r>
    <r>
      <rPr>
        <sz val="11"/>
        <color theme="1"/>
        <rFont val="Calibri"/>
      </rPr>
      <t xml:space="preserve">; 2. Apsauga nuo kietų objektų ir skysčių patekimo į prietaiso vidų IP33 klasės </t>
    </r>
    <r>
      <rPr>
        <b/>
        <u/>
        <sz val="11"/>
        <color rgb="FFFF0000"/>
        <rFont val="Calibri"/>
      </rPr>
      <t>Prekės aprašymas psl. Nr. 72, 73</t>
    </r>
  </si>
  <si>
    <t>1.3.33.</t>
  </si>
  <si>
    <t>Suderinama su elektros tinklu 230 V +- 5 proc., 50 Hz"</t>
  </si>
  <si>
    <r>
      <rPr>
        <sz val="11"/>
        <color theme="1"/>
        <rFont val="Calibri"/>
      </rPr>
      <t>Suderinama su elektros tinklu 100-240 V., 50/60 Hz</t>
    </r>
    <r>
      <rPr>
        <i/>
        <sz val="11"/>
        <color theme="1"/>
        <rFont val="Calibri"/>
      </rPr>
      <t xml:space="preserve"> (Reikalaujama reikšmė yra siūlomos reikšmės diapazone)</t>
    </r>
    <r>
      <rPr>
        <sz val="11"/>
        <color theme="1"/>
        <rFont val="Calibri"/>
      </rPr>
      <t xml:space="preserve">
</t>
    </r>
    <r>
      <rPr>
        <b/>
        <u/>
        <sz val="11"/>
        <color rgb="FFFF0000"/>
        <rFont val="Calibri"/>
      </rPr>
      <t>Prekės aprašymas psl. Nr. 48</t>
    </r>
  </si>
  <si>
    <t>1.3.34.</t>
  </si>
  <si>
    <t>Komplektacija: 1. Pakrovėjas arba pakrovimo laidas; 2. Stovo laikiklis (Tiekėjams leidžiama pateikti tiekėjo deklaraciją siekiant patvirtinti atitiktį techninės specifikacijos 1.3.34. papunkčio reikalavimams)</t>
  </si>
  <si>
    <t>Suma be PVM</t>
  </si>
  <si>
    <t>Taikomas PVM dydis (%)</t>
  </si>
  <si>
    <t>PVM suma</t>
  </si>
  <si>
    <t>Suma su PVM</t>
  </si>
  <si>
    <t>Dalies biudžetas su PVM: 45000 Eur</t>
  </si>
  <si>
    <t>2. DALIS</t>
  </si>
  <si>
    <t>KT2.1.</t>
  </si>
  <si>
    <t>KT2.1. balo reikšmė (ne mažiau nei 36 ir ne daugiau nei 60)</t>
  </si>
  <si>
    <t>KT2.2.</t>
  </si>
  <si>
    <t>KT2.2. balo reikšmė (ne mažiau nei 22 ir ne daugiau nei 44)</t>
  </si>
  <si>
    <t>KT2.3.</t>
  </si>
  <si>
    <t>KT2.3. balo reikšmė (Taip/Ne)</t>
  </si>
  <si>
    <t>KT2.4.</t>
  </si>
  <si>
    <t>(T4) Skysčių valdymo stotelės baterijos veikimo laikas ≥ 4 val.</t>
  </si>
  <si>
    <t>KT2.4. balo reikšmė (ne mažiau nei 1 ir ne daugiau nei 4)</t>
  </si>
  <si>
    <t>2.</t>
  </si>
  <si>
    <t>2.1.</t>
  </si>
  <si>
    <t>2.1.1.</t>
  </si>
  <si>
    <r>
      <rPr>
        <sz val="11"/>
        <color theme="1"/>
        <rFont val="Calibri"/>
      </rPr>
      <t xml:space="preserve">Fiksuojamų infuzinių pompų skaičius 4 pompos
</t>
    </r>
    <r>
      <rPr>
        <b/>
        <u/>
        <sz val="11"/>
        <color theme="4"/>
        <rFont val="Calibri"/>
      </rPr>
      <t>Prekės aprašymas psl. Nr.1</t>
    </r>
  </si>
  <si>
    <t>2.1.2.</t>
  </si>
  <si>
    <r>
      <rPr>
        <sz val="11"/>
        <color theme="1"/>
        <rFont val="Calibri"/>
      </rPr>
      <t xml:space="preserve">Fiksuojamų infuzinių pompų rūšys: švirkštinės ir tūrinės
</t>
    </r>
    <r>
      <rPr>
        <b/>
        <u/>
        <sz val="11"/>
        <color theme="4"/>
        <rFont val="Calibri"/>
      </rPr>
      <t>Prekės aprašymas psl. Nr.1</t>
    </r>
  </si>
  <si>
    <t>2.1.3.</t>
  </si>
  <si>
    <t>Stotelės duomenų perdavimo jungtys: 1. ≥ 1 interneto tinklo perdavimo jungtis arba bevielis ryšys (Wi-Fi); 2. Jungtis slaugytojo iškvietimo sistemai</t>
  </si>
  <si>
    <r>
      <rPr>
        <sz val="11"/>
        <color theme="1"/>
        <rFont val="Calibri"/>
      </rPr>
      <t>Stotelės duomenų perdavimo jungtys: 1.  1 interneto tinklo perdavimo jungtis  2. Jungtis slaugytojo iškvietimo sistemai.</t>
    </r>
    <r>
      <rPr>
        <b/>
        <sz val="11"/>
        <color rgb="FF7030A0"/>
        <rFont val="Calibri"/>
      </rPr>
      <t xml:space="preserve">
</t>
    </r>
    <r>
      <rPr>
        <b/>
        <u/>
        <sz val="11"/>
        <color theme="4"/>
        <rFont val="Calibri"/>
      </rPr>
      <t>Prekės aprašymas psl. Nr. 4, 5</t>
    </r>
  </si>
  <si>
    <t>2.1.4.</t>
  </si>
  <si>
    <r>
      <rPr>
        <sz val="11"/>
        <color theme="1"/>
        <rFont val="Calibri"/>
      </rPr>
      <t xml:space="preserve">Pompų maitinimas per jungtį, nereikalaujant kiekvienos pompos maitinimo iš elektros tinklo 
</t>
    </r>
    <r>
      <rPr>
        <b/>
        <u/>
        <sz val="11"/>
        <color theme="4"/>
        <rFont val="Calibri"/>
      </rPr>
      <t>Prekės aprašymas psl. Nr.6</t>
    </r>
  </si>
  <si>
    <t>2.1.5.</t>
  </si>
  <si>
    <r>
      <rPr>
        <sz val="11"/>
        <color theme="1"/>
        <rFont val="Calibri"/>
      </rPr>
      <t xml:space="preserve">Integruotas vidinis akumuliatorius
</t>
    </r>
    <r>
      <rPr>
        <b/>
        <u/>
        <sz val="11"/>
        <color theme="4"/>
        <rFont val="Calibri"/>
      </rPr>
      <t>Prekės aprašymas psl. Nr.2</t>
    </r>
  </si>
  <si>
    <t>2.1.6.</t>
  </si>
  <si>
    <r>
      <rPr>
        <sz val="11"/>
        <color theme="1"/>
        <rFont val="Calibri"/>
      </rPr>
      <t xml:space="preserve">Suderinama su elektros tinklu 100-240 V, 50/60 Hz </t>
    </r>
    <r>
      <rPr>
        <i/>
        <sz val="11"/>
        <color theme="1"/>
        <rFont val="Calibri"/>
      </rPr>
      <t>(Į siūlomą reikšmę patenka reikalaujama reikšmė)</t>
    </r>
    <r>
      <rPr>
        <sz val="11"/>
        <color theme="1"/>
        <rFont val="Calibri"/>
      </rPr>
      <t xml:space="preserve">
</t>
    </r>
    <r>
      <rPr>
        <b/>
        <u/>
        <sz val="11"/>
        <color theme="4"/>
        <rFont val="Calibri"/>
      </rPr>
      <t>Prekės aprašymas psl. Nr.2</t>
    </r>
  </si>
  <si>
    <t>2.1.7.</t>
  </si>
  <si>
    <r>
      <rPr>
        <sz val="11"/>
        <color theme="1"/>
        <rFont val="Calibri"/>
      </rPr>
      <t xml:space="preserve">Klasifikacija: 1. Apsauga nuo kietų objektų ir skysčių patekimo į prietaiso vidų IP33 klasės 
</t>
    </r>
    <r>
      <rPr>
        <b/>
        <u/>
        <sz val="11"/>
        <color theme="4"/>
        <rFont val="Calibri"/>
      </rPr>
      <t>Prekės aprašymas psl. Nr.7,8</t>
    </r>
  </si>
  <si>
    <t>2.1.8.</t>
  </si>
  <si>
    <t>Stotelė pateikiama su stotelei pakabinti pritaikytu infuzijos stovu: 1. Galimybė reguliuoti infuzijos stovo aukštį; 2. Stovas turi ne mažiau nei 4 kablius infuziniams tirpalams pakabinti; 3. Stovas mobilus, su ratukais, bent du iš jų su stabdžiais. (Tiekėjams leidžiama pateikti tiekėjo deklaraciją siekiant patvirtinti atitiktį techninės specifikacijos 2.1.8. papunkčio reikalavimams)</t>
  </si>
  <si>
    <r>
      <rPr>
        <sz val="11"/>
        <color theme="1"/>
        <rFont val="Calibri"/>
      </rPr>
      <t xml:space="preserve">Stotelė pateikiama su stotelei pakabinti pritaikytu infuzijos stovu: 1. Galimybė reguliuoti infuzijos stovo aukštį; 2. Stovas turi 4 kablius infuziniams tirpalams pakabinti; 3. Stovas mobilus, su ratukais, visi (penki) su stabdžiais.  
</t>
    </r>
    <r>
      <rPr>
        <b/>
        <u/>
        <sz val="11"/>
        <color theme="4"/>
        <rFont val="Calibri"/>
      </rPr>
      <t>Tiekėjo patvirtinimas
Prekės aprašymas psl. Nr. 9</t>
    </r>
  </si>
  <si>
    <t>2.2.</t>
  </si>
  <si>
    <t>2.2.1.</t>
  </si>
  <si>
    <t>2.2.2.</t>
  </si>
  <si>
    <r>
      <rPr>
        <sz val="11"/>
        <color theme="1"/>
        <rFont val="Calibri"/>
      </rPr>
      <t xml:space="preserve">Korektiškai atpažįstami skirtingi švirkštai
</t>
    </r>
    <r>
      <rPr>
        <b/>
        <u/>
        <sz val="11"/>
        <color theme="4"/>
        <rFont val="Calibri"/>
      </rPr>
      <t>Prekės aprašymas psl. Nr. 9</t>
    </r>
  </si>
  <si>
    <t>2.2.3.</t>
  </si>
  <si>
    <r>
      <rPr>
        <sz val="11"/>
        <color theme="1"/>
        <rFont val="Calibri"/>
      </rPr>
      <t xml:space="preserve">Infuzijos greičio nustatymo ribos nuo 0,01 ml/val. iki 2300 ml/val. 
</t>
    </r>
    <r>
      <rPr>
        <b/>
        <u/>
        <sz val="11"/>
        <color theme="4"/>
        <rFont val="Calibri"/>
      </rPr>
      <t>Prekės aprašymas psl. Nr. 9</t>
    </r>
  </si>
  <si>
    <t>2.2.4.</t>
  </si>
  <si>
    <r>
      <rPr>
        <sz val="11"/>
        <color theme="1"/>
        <rFont val="Calibri"/>
      </rPr>
      <t xml:space="preserve">Infuzijos greičio paklaida ± 1.8 %
</t>
    </r>
    <r>
      <rPr>
        <b/>
        <u/>
        <sz val="11"/>
        <color theme="4"/>
        <rFont val="Calibri"/>
      </rPr>
      <t>Prekės aprašymas psl. Nr. 11</t>
    </r>
  </si>
  <si>
    <t>2.2.5.</t>
  </si>
  <si>
    <r>
      <rPr>
        <sz val="11"/>
        <color theme="1"/>
        <rFont val="Calibri"/>
      </rPr>
      <t xml:space="preserve">Automatinio infuzijos greičio skaičiavimo funkcija
</t>
    </r>
    <r>
      <rPr>
        <b/>
        <u/>
        <sz val="11"/>
        <color theme="4"/>
        <rFont val="Calibri"/>
      </rPr>
      <t>Prekės aprašymas psl. Nr. 13</t>
    </r>
  </si>
  <si>
    <t>2.2.6.</t>
  </si>
  <si>
    <t>Infuzijos greitis automatiškai apskaičiuojamas įvedus dozę pasirinktinai šiais mato vienetais - µg, mg,  mmol per pasirinktą laiko intervalą ir/arba paciento svorio vienetui (pavyzdžiui, mg/kg/min.)</t>
  </si>
  <si>
    <r>
      <rPr>
        <sz val="11"/>
        <color theme="1"/>
        <rFont val="Calibri"/>
      </rPr>
      <t xml:space="preserve">Infuzijos greitis automatiškai apskaičiuojamas įvedus dozę pasirinktinai šiais mato vienetais - µg, mg, mmol paciento svorio vienetui (mg/kg/min.)
</t>
    </r>
    <r>
      <rPr>
        <b/>
        <u/>
        <sz val="11"/>
        <color theme="4"/>
        <rFont val="Calibri"/>
      </rPr>
      <t>Prekės aprašymas psl. Nr. 11, 13</t>
    </r>
  </si>
  <si>
    <t>2.2.7.</t>
  </si>
  <si>
    <r>
      <rPr>
        <sz val="11"/>
        <color theme="1"/>
        <rFont val="Calibri"/>
      </rPr>
      <t xml:space="preserve">Smūginės dozės (boliuso) parametrai: 1. Boliusas su išankstiniu tūrio / dozės pasirinkimu </t>
    </r>
    <r>
      <rPr>
        <b/>
        <u/>
        <sz val="11"/>
        <color theme="4"/>
        <rFont val="Calibri"/>
      </rPr>
      <t xml:space="preserve">Prekės aprašymas psl. Nr.14 </t>
    </r>
    <r>
      <rPr>
        <sz val="11"/>
        <color theme="1"/>
        <rFont val="Calibri"/>
      </rPr>
      <t xml:space="preserve">; 2. Boliusas, kol nuspaustas mygtukas (pagal poreikį) </t>
    </r>
    <r>
      <rPr>
        <b/>
        <u/>
        <sz val="11"/>
        <color theme="4"/>
        <rFont val="Calibri"/>
      </rPr>
      <t>Prekės aprašymas psl. Nr.14, 15</t>
    </r>
    <r>
      <rPr>
        <sz val="11"/>
        <color theme="1"/>
        <rFont val="Calibri"/>
      </rPr>
      <t xml:space="preserve"> ; 3. Boliuso greičio reguliavimo ribos nuo 0,01 ml/val. iki 2300 ml/val. </t>
    </r>
    <r>
      <rPr>
        <sz val="11"/>
        <color theme="4"/>
        <rFont val="Calibri"/>
      </rPr>
      <t xml:space="preserve"> </t>
    </r>
    <r>
      <rPr>
        <b/>
        <u/>
        <sz val="11"/>
        <color theme="4"/>
        <rFont val="Calibri"/>
      </rPr>
      <t>Prekės aprašymas psl. Nr.11</t>
    </r>
  </si>
  <si>
    <t>2.2.8.</t>
  </si>
  <si>
    <r>
      <rPr>
        <sz val="11"/>
        <color theme="1"/>
        <rFont val="Calibri"/>
      </rPr>
      <t xml:space="preserve">Antiboliuso funkcija: boliuso tūris automatiškai sumažinamas po okliuzijos aliarmo
</t>
    </r>
    <r>
      <rPr>
        <b/>
        <u/>
        <sz val="11"/>
        <color theme="4"/>
        <rFont val="Calibri"/>
      </rPr>
      <t xml:space="preserve"> Prekės aprašymas psl. Nr.11</t>
    </r>
  </si>
  <si>
    <t>2.2.9.</t>
  </si>
  <si>
    <t>Dinaminis spaudimo sistemoje monitoravimas pompos ekrane: Okliuzijos lygio detekcija</t>
  </si>
  <si>
    <r>
      <rPr>
        <sz val="11"/>
        <color theme="1"/>
        <rFont val="Calibri"/>
      </rPr>
      <t xml:space="preserve">Dinaminis spaudimo sistemoje monitoravimas pompos ekrane: Okliuzijos lygio detekcija; 
</t>
    </r>
    <r>
      <rPr>
        <b/>
        <u/>
        <sz val="11"/>
        <color theme="4"/>
        <rFont val="Calibri"/>
      </rPr>
      <t>Prekės aprašymas psl. Nr. 11, 16, 17</t>
    </r>
  </si>
  <si>
    <t>2.2.10.</t>
  </si>
  <si>
    <t>Infuzijos metu (nebūtinai vienu metu) ekrane rodomos šios reikšmės: 1. Infuzijos greitis; 2. Infuzuotas tūris; 3. Likęs infuzijos laikas; 4. Naudojamo maitinimo šaltinio indikacija (elektros tinklas ar vidinis akumuliatorius); 5. Būsenos „vyksta infuzija“ indikacija; 6. Aliarminės situacijos; 7. Aliarmo priežastys."</t>
  </si>
  <si>
    <t>2.2.11.</t>
  </si>
  <si>
    <t>Vizualinis bei akustinis įspėjimas (pre-aliarmas), nenutraukiantis infuzijos: 1. Švirkštas beveik tuščias; 2. Tūris beveik suleistas arba infuzijos laikas beveik pasibaigė; 3. Baterija beveik tuščia</t>
  </si>
  <si>
    <r>
      <rPr>
        <sz val="11"/>
        <color theme="1"/>
        <rFont val="Calibri"/>
      </rPr>
      <t xml:space="preserve">Vizualinis bei akustinis įspėjimas (pre-aliarmas), nenutraukiantis infuzijos </t>
    </r>
    <r>
      <rPr>
        <b/>
        <u/>
        <sz val="11"/>
        <color theme="4"/>
        <rFont val="Calibri"/>
      </rPr>
      <t>Prekės aprašymas psl. Nr. 21</t>
    </r>
    <r>
      <rPr>
        <sz val="11"/>
        <color theme="1"/>
        <rFont val="Calibri"/>
      </rPr>
      <t>: 1. Švirkštas beveik tuščias</t>
    </r>
    <r>
      <rPr>
        <sz val="11"/>
        <color theme="4"/>
        <rFont val="Calibri"/>
      </rPr>
      <t xml:space="preserve"> </t>
    </r>
    <r>
      <rPr>
        <b/>
        <u/>
        <sz val="11"/>
        <color theme="4"/>
        <rFont val="Calibri"/>
      </rPr>
      <t>Prekės aprašymas psl. Nr.19</t>
    </r>
    <r>
      <rPr>
        <sz val="11"/>
        <color theme="1"/>
        <rFont val="Calibri"/>
      </rPr>
      <t xml:space="preserve">; 2. Infuzijos laikas beveik pasibaigė </t>
    </r>
    <r>
      <rPr>
        <b/>
        <u/>
        <sz val="11"/>
        <color theme="4"/>
        <rFont val="Calibri"/>
      </rPr>
      <t>Prekės aprašymas psl. Nr.20</t>
    </r>
    <r>
      <rPr>
        <sz val="11"/>
        <color theme="1"/>
        <rFont val="Calibri"/>
      </rPr>
      <t xml:space="preserve">; 3. Baterija beveik tuščia </t>
    </r>
    <r>
      <rPr>
        <b/>
        <u/>
        <sz val="11"/>
        <color theme="4"/>
        <rFont val="Calibri"/>
      </rPr>
      <t>Prekės aprašymas psl. Nr. 21</t>
    </r>
  </si>
  <si>
    <t>2.2.12.</t>
  </si>
  <si>
    <t>2.2.13.</t>
  </si>
  <si>
    <r>
      <rPr>
        <sz val="11"/>
        <color theme="1"/>
        <rFont val="Calibri"/>
      </rPr>
      <t xml:space="preserve">Reakcijos į sistemos užsikimšimą slenksčio (okliuzijos slėgio) parinkimo ribos nuo 0,0667 iki 1,4999 bar.
</t>
    </r>
    <r>
      <rPr>
        <b/>
        <u/>
        <sz val="11"/>
        <color theme="4"/>
        <rFont val="Calibri"/>
      </rPr>
      <t>Prekės aprašymas psl. Nr.11</t>
    </r>
  </si>
  <si>
    <t>2.2.14.</t>
  </si>
  <si>
    <r>
      <rPr>
        <sz val="11"/>
        <color theme="1"/>
        <rFont val="Calibri"/>
      </rPr>
      <t xml:space="preserve">Atviro venos spindžio palaikymo režimas (KVO) nustatoma ribose nuo 0,01 ml/val iki 50 ml/val
</t>
    </r>
    <r>
      <rPr>
        <b/>
        <u/>
        <sz val="11"/>
        <color theme="4"/>
        <rFont val="Calibri"/>
      </rPr>
      <t>Prekės aprašymas psl. Nr.11</t>
    </r>
  </si>
  <si>
    <t>2.2.15.</t>
  </si>
  <si>
    <r>
      <rPr>
        <sz val="11"/>
        <color theme="1"/>
        <rFont val="Calibri"/>
      </rPr>
      <t xml:space="preserve">Pompos būklės spalvinis (-iai) indikatorius (-iai): 1. Normali būsena (vyksta infuzija) </t>
    </r>
    <r>
      <rPr>
        <b/>
        <u/>
        <sz val="11"/>
        <color theme="4"/>
        <rFont val="Calibri"/>
      </rPr>
      <t>Prekės aprašymas psl. Nr.10</t>
    </r>
    <r>
      <rPr>
        <sz val="11"/>
        <color theme="4"/>
        <rFont val="Calibri"/>
      </rPr>
      <t xml:space="preserve"> </t>
    </r>
    <r>
      <rPr>
        <sz val="11"/>
        <color theme="1"/>
        <rFont val="Calibri"/>
      </rPr>
      <t xml:space="preserve">2. Perspėjimas, esant darbo sutrikimams </t>
    </r>
    <r>
      <rPr>
        <b/>
        <u/>
        <sz val="11"/>
        <color theme="4"/>
        <rFont val="Calibri"/>
      </rPr>
      <t>Prekės aprašymas psl. Nr. 11, 22</t>
    </r>
    <r>
      <rPr>
        <sz val="11"/>
        <color theme="1"/>
        <rFont val="Calibri"/>
      </rPr>
      <t xml:space="preserve">; 3. Aliarmas, esant kritinei situacijai </t>
    </r>
    <r>
      <rPr>
        <b/>
        <u/>
        <sz val="11"/>
        <color theme="4"/>
        <rFont val="Calibri"/>
      </rPr>
      <t>Prekės aprašymas psl. Nr.11,22</t>
    </r>
  </si>
  <si>
    <t>2.2.16.</t>
  </si>
  <si>
    <r>
      <rPr>
        <sz val="11"/>
        <color theme="1"/>
        <rFont val="Calibri"/>
      </rPr>
      <t xml:space="preserve">Įrenginio sąsajos: 1. Jungtis  personalo iškvietimo sistemai </t>
    </r>
    <r>
      <rPr>
        <b/>
        <u/>
        <sz val="11"/>
        <color theme="4"/>
        <rFont val="Calibri"/>
      </rPr>
      <t>Prekės aprašymas psl. Nr. 23</t>
    </r>
    <r>
      <rPr>
        <sz val="11"/>
        <color theme="1"/>
        <rFont val="Calibri"/>
      </rPr>
      <t>; 2. Jungtis duomenų perdavimui su infuzinius prietaisus integruojančiu / laikančiu įrenginiu</t>
    </r>
    <r>
      <rPr>
        <b/>
        <u/>
        <sz val="11"/>
        <color theme="4"/>
        <rFont val="Calibri"/>
      </rPr>
      <t xml:space="preserve">  Prekės aprašymas psl. Nr. 24, 26, 27</t>
    </r>
    <r>
      <rPr>
        <sz val="11"/>
        <color theme="1"/>
        <rFont val="Calibri"/>
      </rPr>
      <t>; 3. Kompiuterinė sąsaja programinės įrangos atnaujinimui ir techninei priežiūrai</t>
    </r>
    <r>
      <rPr>
        <b/>
        <u/>
        <sz val="11"/>
        <color theme="4"/>
        <rFont val="Calibri"/>
      </rPr>
      <t xml:space="preserve">  Prekės aprašymas psl. Nr. 24, 29</t>
    </r>
  </si>
  <si>
    <t>2.2.17.</t>
  </si>
  <si>
    <r>
      <rPr>
        <sz val="11"/>
        <color theme="1"/>
        <rFont val="Calibri"/>
      </rPr>
      <t xml:space="preserve">Integruotas vidinis akumuliatorius
</t>
    </r>
    <r>
      <rPr>
        <b/>
        <u/>
        <sz val="11"/>
        <color theme="4"/>
        <rFont val="Calibri"/>
      </rPr>
      <t>Prekės aprašymas psl. Nr.  11</t>
    </r>
  </si>
  <si>
    <t>2.2.18.</t>
  </si>
  <si>
    <r>
      <rPr>
        <sz val="11"/>
        <color theme="1"/>
        <rFont val="Calibri"/>
      </rPr>
      <t xml:space="preserve">Pompos darbo iš akumuliatoriaus trukmė daugiau nei 11 val., kai infuzijos greitis  5 ml/val.
</t>
    </r>
    <r>
      <rPr>
        <b/>
        <u/>
        <sz val="11"/>
        <color theme="4"/>
        <rFont val="Calibri"/>
      </rPr>
      <t>Prekės aprašymas psl. Nr.  11</t>
    </r>
  </si>
  <si>
    <t>2.2.19.</t>
  </si>
  <si>
    <t>Pompos ekranas ne mažesnis nei 7 cm įstrižainė</t>
  </si>
  <si>
    <r>
      <rPr>
        <sz val="11"/>
        <color theme="1"/>
        <rFont val="Calibri"/>
      </rPr>
      <t xml:space="preserve">Pompos ekranas: 8,89 cm įstrižainė
</t>
    </r>
    <r>
      <rPr>
        <b/>
        <sz val="11"/>
        <color theme="4"/>
        <rFont val="Calibri"/>
      </rPr>
      <t>Prekės aprašymas psl. Nr. 11</t>
    </r>
  </si>
  <si>
    <t>2.2.20.</t>
  </si>
  <si>
    <r>
      <rPr>
        <sz val="11"/>
        <color theme="1"/>
        <rFont val="Calibri"/>
      </rPr>
      <t>Galimybė instaliuoti vaistų biblioteką: 1. Maksimali vaistų bibliotekos talpa – 5000 vaistų įrašų</t>
    </r>
    <r>
      <rPr>
        <sz val="11"/>
        <color theme="4"/>
        <rFont val="Calibri"/>
      </rPr>
      <t xml:space="preserve"> </t>
    </r>
    <r>
      <rPr>
        <b/>
        <u/>
        <sz val="11"/>
        <color theme="4"/>
        <rFont val="Calibri"/>
      </rPr>
      <t xml:space="preserve">Prekės aprašymas psl. Nr. 32 </t>
    </r>
    <r>
      <rPr>
        <sz val="11"/>
        <color theme="1"/>
        <rFont val="Calibri"/>
      </rPr>
      <t xml:space="preserve">; 2. Vaistų grupavimui galima sukurti: 30 skirtingų vartotojo apibrėžtų vaistų kategorijų  </t>
    </r>
    <r>
      <rPr>
        <b/>
        <u/>
        <sz val="11"/>
        <color theme="4"/>
        <rFont val="Calibri"/>
      </rPr>
      <t>Prekės aprašymas psl. Nr. 32</t>
    </r>
  </si>
  <si>
    <t>2.2.21.</t>
  </si>
  <si>
    <t>Pauzės (budėjimo) režimas. Budėjimo laiko nustatymo ribos ne siauresnės kaip nuo 1 min. iki 23:59 val.</t>
  </si>
  <si>
    <r>
      <rPr>
        <sz val="11"/>
        <color theme="1"/>
        <rFont val="Calibri"/>
      </rPr>
      <t xml:space="preserve">Pauzės (budėjimo) režimas. Budėjimo laiko nustatymo ribos nuo 1 min. iki 23.59 val.
</t>
    </r>
    <r>
      <rPr>
        <b/>
        <u/>
        <sz val="11"/>
        <color theme="4"/>
        <rFont val="Calibri"/>
      </rPr>
      <t xml:space="preserve"> Prekės aprašymas psl. Nr. 33, 34</t>
    </r>
  </si>
  <si>
    <t>2.2.22.</t>
  </si>
  <si>
    <r>
      <rPr>
        <sz val="11"/>
        <color theme="1"/>
        <rFont val="Calibri"/>
      </rPr>
      <t xml:space="preserve">Ekrano užrakinimo (apsaugos nuo nesankcionuoto darbinių nustatymų keitimo) funkcija
</t>
    </r>
    <r>
      <rPr>
        <b/>
        <u/>
        <sz val="11"/>
        <color theme="4"/>
        <rFont val="Calibri"/>
      </rPr>
      <t>Prekės aprašymas psl. Nr. 36</t>
    </r>
  </si>
  <si>
    <t>2.2.23.</t>
  </si>
  <si>
    <r>
      <rPr>
        <sz val="11"/>
        <color theme="1"/>
        <rFont val="Calibri"/>
      </rPr>
      <t xml:space="preserve">Galimybė nestabdant infuzijos keisti infuzijos greitį
</t>
    </r>
    <r>
      <rPr>
        <b/>
        <u/>
        <sz val="11"/>
        <color theme="4"/>
        <rFont val="Calibri"/>
      </rPr>
      <t>Prekės aprašymas psl. Nr. 37</t>
    </r>
  </si>
  <si>
    <t>2.2.24.</t>
  </si>
  <si>
    <r>
      <rPr>
        <sz val="11"/>
        <color theme="1"/>
        <rFont val="Calibri"/>
      </rPr>
      <t xml:space="preserve">Galimybė infuzinę pompą tvirtinti tiek prie vertikalaus, tiek prie horizontalaus stovo
</t>
    </r>
    <r>
      <rPr>
        <b/>
        <u/>
        <sz val="11"/>
        <color theme="4"/>
        <rFont val="Calibri"/>
      </rPr>
      <t>Prekės aprašymas psl. Nr. 38</t>
    </r>
  </si>
  <si>
    <t>2.2.25.</t>
  </si>
  <si>
    <r>
      <rPr>
        <sz val="11"/>
        <color theme="1"/>
        <rFont val="Calibri"/>
      </rPr>
      <t xml:space="preserve">Galimybė sujungti dvi infuzines pompas tarpusavyje ir transportuoti jas viena rankena
</t>
    </r>
    <r>
      <rPr>
        <b/>
        <u/>
        <sz val="11"/>
        <color theme="4"/>
        <rFont val="Calibri"/>
      </rPr>
      <t>Prekės aprašymas psl. Nr. 31, 41</t>
    </r>
  </si>
  <si>
    <t>2.2.26.</t>
  </si>
  <si>
    <r>
      <rPr>
        <sz val="11"/>
        <color theme="1"/>
        <rFont val="Calibri"/>
      </rPr>
      <t xml:space="preserve">Infuzijos vamzdelio užpildymas, pašalinant orą
</t>
    </r>
    <r>
      <rPr>
        <b/>
        <u/>
        <sz val="11"/>
        <color theme="4"/>
        <rFont val="Calibri"/>
      </rPr>
      <t>Prekės aprašymas psl. Nr.  43</t>
    </r>
  </si>
  <si>
    <t>2.2.27.</t>
  </si>
  <si>
    <r>
      <rPr>
        <sz val="11"/>
        <color theme="1"/>
        <rFont val="Calibri"/>
      </rPr>
      <t xml:space="preserve">Duomenų žurnalas. Galimybė atmintyje išsaugoti 3500 įvykių
</t>
    </r>
    <r>
      <rPr>
        <b/>
        <u/>
        <sz val="11"/>
        <color theme="4"/>
        <rFont val="Calibri"/>
      </rPr>
      <t>Prekės aprašymas psl. Nr.  11</t>
    </r>
  </si>
  <si>
    <t>2.2.28.</t>
  </si>
  <si>
    <r>
      <rPr>
        <sz val="11"/>
        <color theme="1"/>
        <rFont val="Calibri"/>
      </rPr>
      <t xml:space="preserve">Suderinama su elektros tinklu 100-240V, 50/60 Hz </t>
    </r>
    <r>
      <rPr>
        <i/>
        <sz val="11"/>
        <color theme="1"/>
        <rFont val="Calibri"/>
      </rPr>
      <t>(Reilaujama reikšmė yra siūlomos reikšmės diapazone)</t>
    </r>
    <r>
      <rPr>
        <sz val="11"/>
        <color theme="1"/>
        <rFont val="Calibri"/>
      </rPr>
      <t xml:space="preserve">
</t>
    </r>
    <r>
      <rPr>
        <b/>
        <u/>
        <sz val="11"/>
        <color theme="4"/>
        <rFont val="Calibri"/>
      </rPr>
      <t>Prekės aprašymas psl. Nr.  11</t>
    </r>
  </si>
  <si>
    <t>2.2.29.</t>
  </si>
  <si>
    <r>
      <rPr>
        <sz val="11"/>
        <color theme="1"/>
        <rFont val="Calibri"/>
      </rPr>
      <t xml:space="preserve">Pompos klasifikacija: 1. Atsparus defibriliacijai prietaisas </t>
    </r>
    <r>
      <rPr>
        <b/>
        <u/>
        <sz val="11"/>
        <color theme="4"/>
        <rFont val="Calibri"/>
      </rPr>
      <t>Prekės aprašymas psl. Nr.  44</t>
    </r>
    <r>
      <rPr>
        <sz val="11"/>
        <color theme="1"/>
        <rFont val="Calibri"/>
      </rPr>
      <t>; 2. Apsauga nuo kietų objektų ir skysčių patekimo į prietaiso vidų IP33 klasės</t>
    </r>
    <r>
      <rPr>
        <b/>
        <u/>
        <sz val="11"/>
        <color rgb="FFFF0000"/>
        <rFont val="Calibri"/>
      </rPr>
      <t xml:space="preserve"> </t>
    </r>
    <r>
      <rPr>
        <b/>
        <u/>
        <sz val="11"/>
        <color theme="4"/>
        <rFont val="Calibri"/>
      </rPr>
      <t>Prekės aprašymas psl. Nr. 44, 45</t>
    </r>
  </si>
  <si>
    <t>2.2.30.</t>
  </si>
  <si>
    <t>Komplektacija: 1. Pakrovėjas arba pakrovimo laidas; 2. Stovo laikiklis; (Tiekėjams leidžiama pateikti tiekėjo deklaraciją siekiant patvirtinti atitiktį techninės specifikacijos 2.2.30. papunkčio reikalavimams)</t>
  </si>
  <si>
    <r>
      <rPr>
        <sz val="11"/>
        <color theme="1"/>
        <rFont val="Calibri"/>
      </rPr>
      <t xml:space="preserve">Komplektacija: 1. Pakrovimo laidas </t>
    </r>
    <r>
      <rPr>
        <b/>
        <u/>
        <sz val="11"/>
        <color theme="4"/>
        <rFont val="Calibri"/>
      </rPr>
      <t>Prekės aprašymas psl. Nr. 46</t>
    </r>
    <r>
      <rPr>
        <sz val="11"/>
        <color theme="1"/>
        <rFont val="Calibri"/>
      </rPr>
      <t xml:space="preserve"> ; 2.Stovo laikiklis </t>
    </r>
    <r>
      <rPr>
        <b/>
        <u/>
        <sz val="11"/>
        <color theme="4"/>
        <rFont val="Calibri"/>
      </rPr>
      <t>Prekės aprašymas psl. Nr. 41</t>
    </r>
  </si>
  <si>
    <t>Dalies biudžetas su PVM: 15000 Eur</t>
  </si>
  <si>
    <t>3. DALIS</t>
  </si>
  <si>
    <t>AUTOMATINĖS ŠVIRKŠTINĖS POMPOS</t>
  </si>
  <si>
    <t>KT3.1.</t>
  </si>
  <si>
    <t>KT3.1. balo reikšmė (ne mažiau nei 36 ir ne daugiau nei 60)</t>
  </si>
  <si>
    <t>KT3.2.</t>
  </si>
  <si>
    <t>KT3.2. balo reikšmė (ne mažiau nei 22 ir ne daugiau nei 44)</t>
  </si>
  <si>
    <t>KT3.3.</t>
  </si>
  <si>
    <t>KT3.3. balo reikšmė (Taip/Ne)</t>
  </si>
  <si>
    <t>3.</t>
  </si>
  <si>
    <t>Automatinės švirkštinės pompos</t>
  </si>
  <si>
    <t>3.1.</t>
  </si>
  <si>
    <t>3.1.1.</t>
  </si>
  <si>
    <t>3.1.2.</t>
  </si>
  <si>
    <r>
      <rPr>
        <sz val="11"/>
        <color theme="1"/>
        <rFont val="Calibri"/>
      </rPr>
      <t xml:space="preserve">Korektiškai atpažįstami skirtingi švirkštai
</t>
    </r>
    <r>
      <rPr>
        <b/>
        <u/>
        <sz val="11"/>
        <color rgb="FF7030A0"/>
        <rFont val="Calibri"/>
      </rPr>
      <t>Prekės aprašymas psl. Nr. 11</t>
    </r>
  </si>
  <si>
    <t>3.1.3.</t>
  </si>
  <si>
    <r>
      <rPr>
        <sz val="11"/>
        <color theme="1"/>
        <rFont val="Calibri"/>
      </rPr>
      <t xml:space="preserve">Infuzijos greičio nustatymo ribos nuo 0,01 ml/val. iki 2300 ml/val. 
</t>
    </r>
    <r>
      <rPr>
        <b/>
        <u/>
        <sz val="11"/>
        <color rgb="FF7030A0"/>
        <rFont val="Calibri"/>
      </rPr>
      <t>Prekės aprašymas psl. Nr. 11</t>
    </r>
  </si>
  <si>
    <t>3.1.4.</t>
  </si>
  <si>
    <t xml:space="preserve">Infuzijos greičio paklaida	 ne daugiau ± 3 </t>
  </si>
  <si>
    <r>
      <rPr>
        <sz val="11"/>
        <color theme="1"/>
        <rFont val="Calibri"/>
      </rPr>
      <t xml:space="preserve">Infuzijos greičio paklaida ± 1.8 %
</t>
    </r>
    <r>
      <rPr>
        <b/>
        <u/>
        <sz val="11"/>
        <color rgb="FF7030A0"/>
        <rFont val="Calibri"/>
      </rPr>
      <t>Prekės aprašymas psl. Nr. 11</t>
    </r>
  </si>
  <si>
    <t>3.1.5.</t>
  </si>
  <si>
    <r>
      <rPr>
        <sz val="11"/>
        <color theme="1"/>
        <rFont val="Calibri"/>
      </rPr>
      <t xml:space="preserve">Automatinio infuzijos greičio skaičiavimo funkcija
</t>
    </r>
    <r>
      <rPr>
        <b/>
        <u/>
        <sz val="11"/>
        <color rgb="FF7030A0"/>
        <rFont val="Calibri"/>
      </rPr>
      <t>Prekės aprašymas psl. Nr. 13</t>
    </r>
  </si>
  <si>
    <t>3.1.6.</t>
  </si>
  <si>
    <t>Infuzijos greitis automatiškai apskaičiuojamas įvedus dozę pasirinktinai šiais mato vienetais - µg, mg,  mmol per pasirinktą laiko intervalą ir/arba paciento svorio vienetui (pavyzdžiui, mg/kg/min.)"</t>
  </si>
  <si>
    <r>
      <rPr>
        <sz val="11"/>
        <color theme="1"/>
        <rFont val="Calibri"/>
      </rPr>
      <t xml:space="preserve">Infuzijos greitis automatiškai apskaičiuojamas įvedus dozę pasirinktinai šiais mato vienetais - µg, mg, mmol paciento svorio vienetui (mg/kg/min.)
</t>
    </r>
    <r>
      <rPr>
        <b/>
        <u/>
        <sz val="11"/>
        <color rgb="FF7030A0"/>
        <rFont val="Calibri"/>
      </rPr>
      <t>Prekės aprašymas psl. Nr. 11, 13</t>
    </r>
  </si>
  <si>
    <t>3.1.7.</t>
  </si>
  <si>
    <r>
      <rPr>
        <sz val="11"/>
        <color theme="1"/>
        <rFont val="Calibri"/>
      </rPr>
      <t>Smūginės dozės (boliuso) parametrai: 1. Boliusas su išankstiniu tūrio / dozės pasirinkimu</t>
    </r>
    <r>
      <rPr>
        <sz val="11"/>
        <color rgb="FF7030A0"/>
        <rFont val="Calibri"/>
      </rPr>
      <t xml:space="preserve"> </t>
    </r>
    <r>
      <rPr>
        <b/>
        <u/>
        <sz val="11"/>
        <color rgb="FF7030A0"/>
        <rFont val="Calibri"/>
      </rPr>
      <t xml:space="preserve">Prekės aprašymas psl. Nr.14 </t>
    </r>
    <r>
      <rPr>
        <sz val="11"/>
        <color theme="1"/>
        <rFont val="Calibri"/>
      </rPr>
      <t>; 2. Boliusas, kol nuspaustas mygtukas (pagal poreikį)</t>
    </r>
    <r>
      <rPr>
        <sz val="11"/>
        <color rgb="FF7030A0"/>
        <rFont val="Calibri"/>
      </rPr>
      <t xml:space="preserve"> </t>
    </r>
    <r>
      <rPr>
        <b/>
        <u/>
        <sz val="11"/>
        <color rgb="FF7030A0"/>
        <rFont val="Calibri"/>
      </rPr>
      <t>Prekės aprašymas psl. Nr.14, 15</t>
    </r>
    <r>
      <rPr>
        <sz val="11"/>
        <color theme="1"/>
        <rFont val="Calibri"/>
      </rPr>
      <t xml:space="preserve"> ; 3. Boliuso greičio reguliavimo ribos nuo 0,01 ml/val. iki 2300 ml/val. </t>
    </r>
    <r>
      <rPr>
        <sz val="11"/>
        <color theme="4"/>
        <rFont val="Calibri"/>
      </rPr>
      <t xml:space="preserve"> </t>
    </r>
    <r>
      <rPr>
        <b/>
        <u/>
        <sz val="11"/>
        <color rgb="FF7030A0"/>
        <rFont val="Calibri"/>
      </rPr>
      <t>Prekės aprašymas psl. Nr.11</t>
    </r>
  </si>
  <si>
    <t>3.1.8.</t>
  </si>
  <si>
    <r>
      <rPr>
        <sz val="11"/>
        <color theme="1"/>
        <rFont val="Calibri"/>
      </rPr>
      <t xml:space="preserve">Antiboliuso funkcija: boliuso tūris automatiškai sumažinamas po okliuzijos aliarmo
</t>
    </r>
    <r>
      <rPr>
        <b/>
        <u/>
        <sz val="11"/>
        <color rgb="FF7030A0"/>
        <rFont val="Calibri"/>
      </rPr>
      <t xml:space="preserve"> Prekės aprašymas psl. Nr.11</t>
    </r>
  </si>
  <si>
    <t>3.1.9.</t>
  </si>
  <si>
    <r>
      <rPr>
        <sz val="11"/>
        <color theme="1"/>
        <rFont val="Calibri"/>
      </rPr>
      <t xml:space="preserve">Dinaminis spaudimo sistemoje monitoravimas pompos ekrane: Okliuzijos lygio detekcija; 
</t>
    </r>
    <r>
      <rPr>
        <b/>
        <u/>
        <sz val="11"/>
        <color rgb="FF7030A0"/>
        <rFont val="Calibri"/>
      </rPr>
      <t>Prekės aprašymas psl. Nr. 11, 16, 17</t>
    </r>
  </si>
  <si>
    <t>3.1.10.</t>
  </si>
  <si>
    <t>Infuzijos metu (nebūtinai vienu metu) ekrane rodomos šios reikšmės: 1. Infuzijos greitis; 2. Infuzuotas tūris; 3. Likęs infuzijos laikas; 4. Naudojamo maitinimo šaltinio indikacija (elektros tinklas ar vidinis akumuliatorius); 5. Būsenos „vyksta infuzija“ indikacija; 6. Aliarminės situacijos; 7. Aliarmo priežastys</t>
  </si>
  <si>
    <t>3.1.11.</t>
  </si>
  <si>
    <r>
      <rPr>
        <sz val="11"/>
        <color theme="1"/>
        <rFont val="Calibri"/>
      </rPr>
      <t xml:space="preserve">Vizualinis bei akustinis įspėjimas (pre-aliarmas), nenutraukiantis infuzijos </t>
    </r>
    <r>
      <rPr>
        <b/>
        <u/>
        <sz val="11"/>
        <color rgb="FF7030A0"/>
        <rFont val="Calibri"/>
      </rPr>
      <t>Prekės aprašymas psl. Nr. 21</t>
    </r>
    <r>
      <rPr>
        <sz val="11"/>
        <color theme="1"/>
        <rFont val="Calibri"/>
      </rPr>
      <t>: 1. Švirkštas beveik tuščias</t>
    </r>
    <r>
      <rPr>
        <sz val="11"/>
        <color theme="4"/>
        <rFont val="Calibri"/>
      </rPr>
      <t xml:space="preserve"> </t>
    </r>
    <r>
      <rPr>
        <b/>
        <u/>
        <sz val="11"/>
        <color rgb="FF7030A0"/>
        <rFont val="Calibri"/>
      </rPr>
      <t>Prekės aprašymas psl. Nr.19</t>
    </r>
    <r>
      <rPr>
        <sz val="11"/>
        <color theme="1"/>
        <rFont val="Calibri"/>
      </rPr>
      <t xml:space="preserve">; 2. Infuzijos laikas beveik pasibaigė </t>
    </r>
    <r>
      <rPr>
        <b/>
        <u/>
        <sz val="11"/>
        <color rgb="FF7030A0"/>
        <rFont val="Calibri"/>
      </rPr>
      <t>Prekės aprašymas psl. Nr.20</t>
    </r>
    <r>
      <rPr>
        <sz val="11"/>
        <color theme="1"/>
        <rFont val="Calibri"/>
      </rPr>
      <t xml:space="preserve">; 3. Baterija beveik tuščia </t>
    </r>
    <r>
      <rPr>
        <b/>
        <u/>
        <sz val="11"/>
        <color rgb="FF7030A0"/>
        <rFont val="Calibri"/>
      </rPr>
      <t>Prekės aprašymas psl. Nr. 21</t>
    </r>
  </si>
  <si>
    <t>3.1.12.</t>
  </si>
  <si>
    <t>3.1.13.</t>
  </si>
  <si>
    <r>
      <rPr>
        <sz val="11"/>
        <color theme="1"/>
        <rFont val="Calibri"/>
      </rPr>
      <t xml:space="preserve">Reakcijos į sistemos užsikimšimą slenksčio (okliuzijos slėgio) parinkimo ribos nuo 0,0667 iki 1,4999 bar.
</t>
    </r>
    <r>
      <rPr>
        <b/>
        <u/>
        <sz val="11"/>
        <color rgb="FF7030A0"/>
        <rFont val="Calibri"/>
      </rPr>
      <t>Prekės aprašymas psl. Nr.11</t>
    </r>
  </si>
  <si>
    <t>3.1.14.</t>
  </si>
  <si>
    <r>
      <rPr>
        <sz val="11"/>
        <color theme="1"/>
        <rFont val="Calibri"/>
      </rPr>
      <t xml:space="preserve">Atviro venos spindžio palaikymo režimas (KVO) nustatoma ribose nuo 0,01 ml/val iki 50 ml/val
</t>
    </r>
    <r>
      <rPr>
        <b/>
        <u/>
        <sz val="11"/>
        <color rgb="FF7030A0"/>
        <rFont val="Calibri"/>
      </rPr>
      <t>Prekės aprašymas psl. Nr.11</t>
    </r>
  </si>
  <si>
    <t>3.1.15.</t>
  </si>
  <si>
    <r>
      <rPr>
        <sz val="11"/>
        <color theme="1"/>
        <rFont val="Calibri"/>
      </rPr>
      <t xml:space="preserve">Pompos būklės spalvinis (-iai) indikatorius (-iai): 1. Normali būsena (vyksta infuzija) </t>
    </r>
    <r>
      <rPr>
        <b/>
        <u/>
        <sz val="11"/>
        <color rgb="FF7030A0"/>
        <rFont val="Calibri"/>
      </rPr>
      <t>Prekės aprašymas psl. Nr.10</t>
    </r>
    <r>
      <rPr>
        <sz val="11"/>
        <color rgb="FF7030A0"/>
        <rFont val="Calibri"/>
      </rPr>
      <t xml:space="preserve"> </t>
    </r>
    <r>
      <rPr>
        <sz val="11"/>
        <color theme="1"/>
        <rFont val="Calibri"/>
      </rPr>
      <t xml:space="preserve">2. Perspėjimas, esant darbo sutrikimams </t>
    </r>
    <r>
      <rPr>
        <b/>
        <u/>
        <sz val="11"/>
        <color rgb="FF7030A0"/>
        <rFont val="Calibri"/>
      </rPr>
      <t>Prekės aprašymas psl. Nr. 11, 22</t>
    </r>
    <r>
      <rPr>
        <sz val="11"/>
        <color theme="1"/>
        <rFont val="Calibri"/>
      </rPr>
      <t>; 3. Aliarmas, esant kritinei situacijai</t>
    </r>
    <r>
      <rPr>
        <sz val="11"/>
        <color rgb="FF7030A0"/>
        <rFont val="Calibri"/>
      </rPr>
      <t xml:space="preserve"> </t>
    </r>
    <r>
      <rPr>
        <b/>
        <u/>
        <sz val="11"/>
        <color rgb="FF7030A0"/>
        <rFont val="Calibri"/>
      </rPr>
      <t>Prekės aprašymas psl. Nr.11,22</t>
    </r>
  </si>
  <si>
    <t>3.1.16.</t>
  </si>
  <si>
    <r>
      <rPr>
        <sz val="11"/>
        <color theme="1"/>
        <rFont val="Calibri"/>
      </rPr>
      <t xml:space="preserve">Įrenginio sąsajos: 1. Jungtis  personalo iškvietimo sistemai </t>
    </r>
    <r>
      <rPr>
        <b/>
        <u/>
        <sz val="11"/>
        <color rgb="FF7030A0"/>
        <rFont val="Calibri"/>
      </rPr>
      <t>Prekės aprašymas psl. Nr. 23</t>
    </r>
    <r>
      <rPr>
        <sz val="11"/>
        <color theme="1"/>
        <rFont val="Calibri"/>
      </rPr>
      <t xml:space="preserve">; 2. Jungtis duomenų perdavimui su infuzinius prietaisus integruojančiu / laikančiu įrenginiu  </t>
    </r>
    <r>
      <rPr>
        <b/>
        <u/>
        <sz val="11"/>
        <color rgb="FF7030A0"/>
        <rFont val="Calibri"/>
      </rPr>
      <t>Prekės aprašymas psl. Nr. 24, 26, 27</t>
    </r>
    <r>
      <rPr>
        <sz val="11"/>
        <color theme="1"/>
        <rFont val="Calibri"/>
      </rPr>
      <t xml:space="preserve">; 3. Kompiuterinė sąsaja programinės įrangos atnaujinimui ir techninei priežiūrai  </t>
    </r>
    <r>
      <rPr>
        <b/>
        <u/>
        <sz val="11"/>
        <color rgb="FF7030A0"/>
        <rFont val="Calibri"/>
      </rPr>
      <t>Prekės aprašymas psl. Nr. 24, 29</t>
    </r>
  </si>
  <si>
    <t>3.1.17.</t>
  </si>
  <si>
    <r>
      <rPr>
        <sz val="11"/>
        <color theme="1"/>
        <rFont val="Calibri"/>
      </rPr>
      <t xml:space="preserve">Integruotas vidinis akumuliatorius
</t>
    </r>
    <r>
      <rPr>
        <b/>
        <u/>
        <sz val="11"/>
        <color rgb="FF7030A0"/>
        <rFont val="Calibri"/>
      </rPr>
      <t>Prekės aprašymas psl. Nr.  11</t>
    </r>
  </si>
  <si>
    <t>3.1.18.</t>
  </si>
  <si>
    <r>
      <rPr>
        <sz val="11"/>
        <color theme="1"/>
        <rFont val="Calibri"/>
      </rPr>
      <t xml:space="preserve">Pompos darbo iš akumuliatoriaus trukmė daugiau nei 11 val., kai infuzijos greitis  5 ml/val.
</t>
    </r>
    <r>
      <rPr>
        <b/>
        <u/>
        <sz val="11"/>
        <color rgb="FF7030A0"/>
        <rFont val="Calibri"/>
      </rPr>
      <t>Prekės aprašymas psl. Nr.  11</t>
    </r>
  </si>
  <si>
    <t>3.1.19.</t>
  </si>
  <si>
    <r>
      <rPr>
        <sz val="11"/>
        <color theme="1"/>
        <rFont val="Calibri"/>
      </rPr>
      <t xml:space="preserve">Pompos ekranas: 8,89 cm įstrižainė
</t>
    </r>
    <r>
      <rPr>
        <b/>
        <sz val="11"/>
        <color rgb="FF7030A0"/>
        <rFont val="Calibri"/>
      </rPr>
      <t>Prekės aprašymas psl. Nr. 11</t>
    </r>
  </si>
  <si>
    <t>3.1.20.</t>
  </si>
  <si>
    <r>
      <rPr>
        <sz val="11"/>
        <color theme="1"/>
        <rFont val="Calibri"/>
      </rPr>
      <t>Galimybė instaliuoti vaistų biblioteką: 1. Maksimali vaistų bibliotekos talpa – 5000 vaistų įrašų</t>
    </r>
    <r>
      <rPr>
        <sz val="11"/>
        <color theme="4"/>
        <rFont val="Calibri"/>
      </rPr>
      <t xml:space="preserve"> </t>
    </r>
    <r>
      <rPr>
        <b/>
        <u/>
        <sz val="11"/>
        <color rgb="FF7030A0"/>
        <rFont val="Calibri"/>
      </rPr>
      <t>Prekės aprašymas psl. Nr. 32</t>
    </r>
    <r>
      <rPr>
        <b/>
        <u/>
        <sz val="11"/>
        <color theme="4"/>
        <rFont val="Calibri"/>
      </rPr>
      <t xml:space="preserve"> </t>
    </r>
    <r>
      <rPr>
        <sz val="11"/>
        <color theme="1"/>
        <rFont val="Calibri"/>
      </rPr>
      <t xml:space="preserve">; 2. Vaistų grupavimui galima sukurti: 30 skirtingų vartotojo apibrėžtų vaistų kategorijų  </t>
    </r>
    <r>
      <rPr>
        <b/>
        <u/>
        <sz val="11"/>
        <color rgb="FF7030A0"/>
        <rFont val="Calibri"/>
      </rPr>
      <t>Prekės aprašymas psl. Nr. 32</t>
    </r>
  </si>
  <si>
    <t>3.1.21.</t>
  </si>
  <si>
    <r>
      <rPr>
        <sz val="11"/>
        <color theme="1"/>
        <rFont val="Calibri"/>
      </rPr>
      <t xml:space="preserve">Pauzės (budėjimo) režimas. Budėjimo laiko nustatymo ribos nuo 1 min. iki 23.59 val.
</t>
    </r>
    <r>
      <rPr>
        <b/>
        <u/>
        <sz val="11"/>
        <color rgb="FF7030A0"/>
        <rFont val="Calibri"/>
      </rPr>
      <t xml:space="preserve"> Prekės aprašymas psl. Nr. 33, 34</t>
    </r>
  </si>
  <si>
    <t>3.1.22.</t>
  </si>
  <si>
    <r>
      <rPr>
        <sz val="11"/>
        <color theme="1"/>
        <rFont val="Calibri"/>
      </rPr>
      <t xml:space="preserve">Ekrano užrakinimo (apsaugos nuo nesankcionuoto darbinių nustatymų keitimo) funkcija
</t>
    </r>
    <r>
      <rPr>
        <b/>
        <u/>
        <sz val="11"/>
        <color rgb="FF7030A0"/>
        <rFont val="Calibri"/>
      </rPr>
      <t>Prekės aprašymas psl. Nr. 36</t>
    </r>
  </si>
  <si>
    <t>3.1.23.</t>
  </si>
  <si>
    <r>
      <rPr>
        <sz val="11"/>
        <color theme="1"/>
        <rFont val="Calibri"/>
      </rPr>
      <t xml:space="preserve">Galimybė nestabdant infuzijos keisti infuzijos greitį
</t>
    </r>
    <r>
      <rPr>
        <b/>
        <u/>
        <sz val="11"/>
        <color rgb="FF7030A0"/>
        <rFont val="Calibri"/>
      </rPr>
      <t>Prekės aprašymas psl. Nr. 37</t>
    </r>
  </si>
  <si>
    <t>3.1.24.</t>
  </si>
  <si>
    <r>
      <rPr>
        <sz val="11"/>
        <color theme="1"/>
        <rFont val="Calibri"/>
      </rPr>
      <t xml:space="preserve">Galimybė infuzinę pompą tvirtinti tiek prie vertikalaus, tiek prie horizontalaus stovo
</t>
    </r>
    <r>
      <rPr>
        <b/>
        <u/>
        <sz val="11"/>
        <color rgb="FF7030A0"/>
        <rFont val="Calibri"/>
      </rPr>
      <t>Prekės aprašymas psl. Nr. 38</t>
    </r>
  </si>
  <si>
    <t>3.1.25.</t>
  </si>
  <si>
    <r>
      <rPr>
        <sz val="11"/>
        <color theme="1"/>
        <rFont val="Calibri"/>
      </rPr>
      <t xml:space="preserve">Galimybė sujungti dvi infuzines pompas tarpusavyje ir transportuoti jas viena rankena
</t>
    </r>
    <r>
      <rPr>
        <b/>
        <u/>
        <sz val="11"/>
        <color rgb="FF7030A0"/>
        <rFont val="Calibri"/>
      </rPr>
      <t>Prekės aprašymas psl. Nr. 31,41</t>
    </r>
  </si>
  <si>
    <t>3.1.26.</t>
  </si>
  <si>
    <r>
      <rPr>
        <sz val="11"/>
        <color theme="1"/>
        <rFont val="Calibri"/>
      </rPr>
      <t xml:space="preserve">Infuzijos vamzdelio užpildymas, pašalinant orą
</t>
    </r>
    <r>
      <rPr>
        <b/>
        <u/>
        <sz val="11"/>
        <color rgb="FF7030A0"/>
        <rFont val="Calibri"/>
      </rPr>
      <t>Prekės aprašymas psl. Nr.  43</t>
    </r>
  </si>
  <si>
    <t>3.1.27.</t>
  </si>
  <si>
    <r>
      <rPr>
        <sz val="11"/>
        <color theme="1"/>
        <rFont val="Calibri"/>
      </rPr>
      <t xml:space="preserve">Duomenų žurnalas. Galimybė atmintyje išsaugoti 3500 įvykių
</t>
    </r>
    <r>
      <rPr>
        <b/>
        <u/>
        <sz val="11"/>
        <color rgb="FF7030A0"/>
        <rFont val="Calibri"/>
      </rPr>
      <t>Prekės aprašymas psl. Nr.  11</t>
    </r>
  </si>
  <si>
    <t>3.1.28.</t>
  </si>
  <si>
    <r>
      <rPr>
        <sz val="11"/>
        <color theme="1"/>
        <rFont val="Calibri"/>
      </rPr>
      <t xml:space="preserve">Suderinama su elektros tinklu 100-240V, 50/60 Hz </t>
    </r>
    <r>
      <rPr>
        <i/>
        <sz val="11"/>
        <color theme="1"/>
        <rFont val="Calibri"/>
      </rPr>
      <t>(Reilaujama reikšmė yra siūlomos reikšmės diapazone)</t>
    </r>
    <r>
      <rPr>
        <sz val="11"/>
        <color theme="1"/>
        <rFont val="Calibri"/>
      </rPr>
      <t xml:space="preserve">
</t>
    </r>
    <r>
      <rPr>
        <b/>
        <u/>
        <sz val="11"/>
        <color rgb="FF7030A0"/>
        <rFont val="Calibri"/>
      </rPr>
      <t>Prekės aprašymas psl. Nr.  11</t>
    </r>
  </si>
  <si>
    <t>3.1.29.</t>
  </si>
  <si>
    <r>
      <rPr>
        <sz val="11"/>
        <color theme="1"/>
        <rFont val="Calibri"/>
      </rPr>
      <t xml:space="preserve">Pompos klasifikacija: 1. Atsparus defibriliacijai prietaisas </t>
    </r>
    <r>
      <rPr>
        <b/>
        <u/>
        <sz val="11"/>
        <color rgb="FF7030A0"/>
        <rFont val="Calibri"/>
      </rPr>
      <t>Prekės aprašymas psl. Nr.  44</t>
    </r>
    <r>
      <rPr>
        <sz val="11"/>
        <color theme="1"/>
        <rFont val="Calibri"/>
      </rPr>
      <t>; 2. Apsauga nuo kietų objektų ir skysčių patekimo į prietaiso vidų IP33 klasės</t>
    </r>
    <r>
      <rPr>
        <b/>
        <u/>
        <sz val="11"/>
        <color rgb="FFFF0000"/>
        <rFont val="Calibri"/>
      </rPr>
      <t xml:space="preserve"> </t>
    </r>
    <r>
      <rPr>
        <b/>
        <u/>
        <sz val="11"/>
        <color rgb="FF7030A0"/>
        <rFont val="Calibri"/>
      </rPr>
      <t>Prekės aprašymas psl. Nr. 44, 45</t>
    </r>
  </si>
  <si>
    <t>3.1.30.</t>
  </si>
  <si>
    <t>Komplektacija: 1. Pakrovėjas arba pakrovimo laidas; 2. Komplektuojama kartu su stovo laikikliu ir rankena nešimui. (Tiekėjams leidžiama pateikti tiekėjo deklaraciją siekiant patvirtinti atitiktį techninės specifikacijos 3.1.30. papunkčio reikalavimams)</t>
  </si>
  <si>
    <t>Dalies biudžetas su PVM: 33600 Eur</t>
  </si>
  <si>
    <t>4. DALIS</t>
  </si>
  <si>
    <t>INFUZINĖS TŪRINĖS POMPOS</t>
  </si>
  <si>
    <t>KT4.1.</t>
  </si>
  <si>
    <t>KT4.1. balo reikšmė (ne mažiau nei 36 ir ne daugiau nei 60)</t>
  </si>
  <si>
    <t>KT4.2.</t>
  </si>
  <si>
    <t>KT4.2. balo reikšmė (ne mažiau nei 22 ir ne daugiau nei 44)</t>
  </si>
  <si>
    <t>KT4.3.</t>
  </si>
  <si>
    <t>(T3) Tūrinės pompos baterijos veikimo laikas ≥ 13 val., kai infuzijos greitis ≥ 100 ml/h</t>
  </si>
  <si>
    <t>KT4.3. balo reikšmė (Taip/Ne)</t>
  </si>
  <si>
    <t>4.</t>
  </si>
  <si>
    <t>Infuzinės tūrinės pompos</t>
  </si>
  <si>
    <t>4.1.</t>
  </si>
  <si>
    <t>4.1.1.</t>
  </si>
  <si>
    <r>
      <rPr>
        <sz val="11"/>
        <color theme="1"/>
        <rFont val="Calibri"/>
      </rPr>
      <t xml:space="preserve">Automatinės infuzinės tūrinės pompos darbo režimai: 1. Nuolatinės infuzijos; 2. Transfuzijos.
</t>
    </r>
    <r>
      <rPr>
        <b/>
        <u/>
        <sz val="11"/>
        <color rgb="FF00B050"/>
        <rFont val="Calibri"/>
      </rPr>
      <t>Prekės aprašymas psl. Nr. 48</t>
    </r>
  </si>
  <si>
    <t>4.1.2.</t>
  </si>
  <si>
    <r>
      <rPr>
        <sz val="11"/>
        <color theme="1"/>
        <rFont val="Calibri"/>
      </rPr>
      <t xml:space="preserve">Oro burbulų detekcija: aptinkami 0,010 ml oro burbuliukai
</t>
    </r>
    <r>
      <rPr>
        <b/>
        <u/>
        <sz val="11"/>
        <color rgb="FF00B050"/>
        <rFont val="Calibri"/>
      </rPr>
      <t>Prekės aprašymas psl. Nr. 48</t>
    </r>
  </si>
  <si>
    <t>4.1.3.</t>
  </si>
  <si>
    <r>
      <rPr>
        <sz val="11"/>
        <color theme="1"/>
        <rFont val="Calibri"/>
      </rPr>
      <t xml:space="preserve">Infuzijos greičio nustatymo ribos nuo 0,10  ml/val. iki 2300 ml/val
</t>
    </r>
    <r>
      <rPr>
        <b/>
        <u/>
        <sz val="11"/>
        <color rgb="FF00B050"/>
        <rFont val="Calibri"/>
      </rPr>
      <t>Prekės aprašymas psl. Nr. 46</t>
    </r>
  </si>
  <si>
    <t>4.1.4.</t>
  </si>
  <si>
    <r>
      <rPr>
        <sz val="11"/>
        <color theme="1"/>
        <rFont val="Calibri"/>
      </rPr>
      <t xml:space="preserve">Infuzijos greičio paklaida ± 3%
</t>
    </r>
    <r>
      <rPr>
        <b/>
        <u/>
        <sz val="11"/>
        <color rgb="FF00B050"/>
        <rFont val="Calibri"/>
      </rPr>
      <t>Prekės aprašymas psl. Nr. 48</t>
    </r>
  </si>
  <si>
    <t>4.1.5.</t>
  </si>
  <si>
    <r>
      <rPr>
        <sz val="11"/>
        <color theme="1"/>
        <rFont val="Calibri"/>
      </rPr>
      <t xml:space="preserve">Reakcijos į sistemos užsikimšimą slenksčio (okliuzijos slėgio) parinkimo ribos nuo 50 mmHg iki 1125 mmHg
</t>
    </r>
    <r>
      <rPr>
        <b/>
        <u/>
        <sz val="11"/>
        <color rgb="FF00B050"/>
        <rFont val="Calibri"/>
      </rPr>
      <t>Prekės aprašymas psl. Nr. 48</t>
    </r>
  </si>
  <si>
    <t>4.1.6.</t>
  </si>
  <si>
    <r>
      <rPr>
        <sz val="11"/>
        <color theme="1"/>
        <rFont val="Calibri"/>
      </rPr>
      <t xml:space="preserve">Infuzijos tūrio nustatymo ribos nuo 0,10 ml iki 9999,99 ml 
</t>
    </r>
    <r>
      <rPr>
        <b/>
        <u/>
        <sz val="11"/>
        <color rgb="FF00B050"/>
        <rFont val="Calibri"/>
      </rPr>
      <t>Prekės aprašymas psl. Nr. 48</t>
    </r>
  </si>
  <si>
    <t>4.1.7.</t>
  </si>
  <si>
    <r>
      <rPr>
        <sz val="11"/>
        <color theme="1"/>
        <rFont val="Calibri"/>
      </rPr>
      <t xml:space="preserve">Infuzijos laiko nustatymo ribos nuo 00:00:01 min iki 99:59:59 val.
</t>
    </r>
    <r>
      <rPr>
        <b/>
        <u/>
        <sz val="11"/>
        <color rgb="FF00B050"/>
        <rFont val="Calibri"/>
      </rPr>
      <t>Prekės aprašymas psl. Nr. 48</t>
    </r>
  </si>
  <si>
    <t>4.1.8.</t>
  </si>
  <si>
    <r>
      <rPr>
        <sz val="11"/>
        <color theme="1"/>
        <rFont val="Calibri"/>
      </rPr>
      <t xml:space="preserve">Pompa turi automatinio infuzijos greičio skaičiavimo funkciją
</t>
    </r>
    <r>
      <rPr>
        <b/>
        <u/>
        <sz val="11"/>
        <color rgb="FF00B050"/>
        <rFont val="Calibri"/>
      </rPr>
      <t>Prekės aprašymas psl. Nr. 50</t>
    </r>
  </si>
  <si>
    <t>4.1.9.</t>
  </si>
  <si>
    <r>
      <rPr>
        <sz val="11"/>
        <color theme="1"/>
        <rFont val="Calibri"/>
      </rPr>
      <t xml:space="preserve">Infuzijos greitis automatiškai apskaičiuojamas įvedus dozę pasirinktinai šiais mato vienetais - µg, mg,  mmol  paciento svorio vienetui (mg/kg/min.)
</t>
    </r>
    <r>
      <rPr>
        <b/>
        <u/>
        <sz val="11"/>
        <color rgb="FF00B050"/>
        <rFont val="Calibri"/>
      </rPr>
      <t>Prekės aprašymas psl. Nr. 48, 50</t>
    </r>
  </si>
  <si>
    <t>4.1.10.</t>
  </si>
  <si>
    <r>
      <rPr>
        <sz val="11"/>
        <color theme="1"/>
        <rFont val="Calibri"/>
      </rPr>
      <t>Smūginės dozės (boliuso) parametrai: 1. Boliusas kol nuspaustas mygtukas (pagal poreikį);</t>
    </r>
    <r>
      <rPr>
        <b/>
        <u/>
        <sz val="11"/>
        <color rgb="FFFF0000"/>
        <rFont val="Calibri"/>
      </rPr>
      <t xml:space="preserve"> </t>
    </r>
    <r>
      <rPr>
        <b/>
        <u/>
        <sz val="11"/>
        <color rgb="FF00B050"/>
        <rFont val="Calibri"/>
      </rPr>
      <t>Prekės aprašymas psl. Nr. 52</t>
    </r>
    <r>
      <rPr>
        <b/>
        <u/>
        <sz val="11"/>
        <color rgb="FFFF0000"/>
        <rFont val="Calibri"/>
      </rPr>
      <t xml:space="preserve"> </t>
    </r>
    <r>
      <rPr>
        <sz val="11"/>
        <color theme="1"/>
        <rFont val="Calibri"/>
      </rPr>
      <t xml:space="preserve">2. Boliusas su išankstiniu tūrio pasirinkimu </t>
    </r>
    <r>
      <rPr>
        <b/>
        <u/>
        <sz val="11"/>
        <color rgb="FFFF0000"/>
        <rFont val="Calibri"/>
      </rPr>
      <t xml:space="preserve"> </t>
    </r>
    <r>
      <rPr>
        <b/>
        <u/>
        <sz val="11"/>
        <color rgb="FF00B050"/>
        <rFont val="Calibri"/>
      </rPr>
      <t>Prekės aprašymas psl. Nr. 51, 52</t>
    </r>
    <r>
      <rPr>
        <sz val="11"/>
        <color rgb="FF00B050"/>
        <rFont val="Calibri"/>
      </rPr>
      <t xml:space="preserve"> </t>
    </r>
    <r>
      <rPr>
        <sz val="11"/>
        <color theme="1"/>
        <rFont val="Calibri"/>
      </rPr>
      <t xml:space="preserve">3. Boliuso greičio reguliavimo ribos  0,1 ml/val. iki 2300 ml/val. </t>
    </r>
    <r>
      <rPr>
        <b/>
        <u/>
        <sz val="11"/>
        <color rgb="FFFF0000"/>
        <rFont val="Calibri"/>
      </rPr>
      <t xml:space="preserve"> </t>
    </r>
    <r>
      <rPr>
        <b/>
        <u/>
        <sz val="11"/>
        <color rgb="FF00B050"/>
        <rFont val="Calibri"/>
      </rPr>
      <t>Prekės aprašymas psl. Nr. 48</t>
    </r>
  </si>
  <si>
    <t>4.1.11.</t>
  </si>
  <si>
    <r>
      <rPr>
        <sz val="11"/>
        <color theme="1"/>
        <rFont val="Calibri"/>
      </rPr>
      <t xml:space="preserve">Okliuzijos detekcija priešsrovinėje infuzinės sistemos dalyje
</t>
    </r>
    <r>
      <rPr>
        <b/>
        <u/>
        <sz val="11"/>
        <color rgb="FF00B050"/>
        <rFont val="Calibri"/>
      </rPr>
      <t>Prekės aprašymas psl. Nr. 53</t>
    </r>
  </si>
  <si>
    <t>4.1.12.</t>
  </si>
  <si>
    <t>4.1.13.</t>
  </si>
  <si>
    <r>
      <rPr>
        <sz val="11"/>
        <color theme="1"/>
        <rFont val="Calibri"/>
      </rPr>
      <t xml:space="preserve">Dinaminis spaudimo sistemoje monitoravimas pompos ekrane: Okliuzijos lygio detekcija.
</t>
    </r>
    <r>
      <rPr>
        <b/>
        <u/>
        <sz val="11"/>
        <color rgb="FF00B050"/>
        <rFont val="Calibri"/>
      </rPr>
      <t>Prekės aprašymas psl. Nr.48, 55, 56</t>
    </r>
  </si>
  <si>
    <t>4.1.14.</t>
  </si>
  <si>
    <t>Infuzijos metu (nebūtinai vienu metu) ekrane rodomos šios reikšmės: 1. Infuzijos greitis; 2. Likęs suleisti infuzijos tūris; 3. Infuzuotas tūris; 4. Infuzijos trukmė; 5. Naudojamo maitinimo šaltinio indikacija (elektros tinklas ar vidinis akumuliatorius);  6. Būsenos „vyksta infuzija“ indikacija; 7. Vaisto pavadinimas; 8. Aliarminės situacijos; 9. Aliarmo priežastys</t>
  </si>
  <si>
    <t>4.1.15.</t>
  </si>
  <si>
    <r>
      <rPr>
        <sz val="11"/>
        <color theme="1"/>
        <rFont val="Calibri"/>
      </rPr>
      <t>Vizualiniai bei akustiniai įspėjimai, nenutraukiantys infuzijos (priešaliarminė būsena)</t>
    </r>
    <r>
      <rPr>
        <b/>
        <u/>
        <sz val="11"/>
        <color rgb="FF00B050"/>
        <rFont val="Calibri"/>
      </rPr>
      <t>Prekės aprašymas psl. Nr.57</t>
    </r>
    <r>
      <rPr>
        <sz val="11"/>
        <color theme="1"/>
        <rFont val="Calibri"/>
      </rPr>
      <t xml:space="preserve"> 1. Infuzijos laikas beveik pasibaigė </t>
    </r>
    <r>
      <rPr>
        <b/>
        <u/>
        <sz val="11"/>
        <color rgb="FF00B050"/>
        <rFont val="Calibri"/>
      </rPr>
      <t>Prekės aprašymas psl. Nr 61.</t>
    </r>
    <r>
      <rPr>
        <sz val="11"/>
        <color theme="1"/>
        <rFont val="Calibri"/>
      </rPr>
      <t xml:space="preserve">; 2. Baterija beveik išsikrovė
</t>
    </r>
    <r>
      <rPr>
        <b/>
        <u/>
        <sz val="11"/>
        <color rgb="FF00B050"/>
        <rFont val="Calibri"/>
      </rPr>
      <t>Prekės aprašymas psl. Nr. 61</t>
    </r>
  </si>
  <si>
    <t>4.1.16.</t>
  </si>
  <si>
    <r>
      <rPr>
        <sz val="11"/>
        <color theme="1"/>
        <rFont val="Calibri"/>
      </rPr>
      <t>Vizualiniai bei akustiniai aliarmai su automatinio infuzijos sustabdymo f</t>
    </r>
    <r>
      <rPr>
        <sz val="11"/>
        <color theme="1"/>
        <rFont val="Calibri"/>
      </rPr>
      <t>unkcija: 1. Okliuzija; 2. Okliuzija priešsrovinėje infuzinės sistemos dalyje;</t>
    </r>
    <r>
      <rPr>
        <sz val="11"/>
        <color theme="1"/>
        <rFont val="Calibri"/>
      </rPr>
      <t xml:space="preserve"> 3. Oro infuzinėje sistemoje aliarmas; 4. Infuzijos pabaiga; 5. Baterijos signalas;</t>
    </r>
    <r>
      <rPr>
        <sz val="11"/>
        <color theme="1"/>
        <rFont val="Calibri"/>
      </rPr>
      <t xml:space="preserve"> 6.Techninis signalas (techninio gedimo indikacija) arba lygiavert</t>
    </r>
    <r>
      <rPr>
        <sz val="11"/>
        <color theme="1"/>
        <rFont val="Calibri"/>
      </rPr>
      <t>is</t>
    </r>
  </si>
  <si>
    <r>
      <rPr>
        <sz val="11"/>
        <color theme="1"/>
        <rFont val="Calibri"/>
      </rPr>
      <t xml:space="preserve">Vizualiniai bei akustiniai aliarmai su automatinio infuzijos sustabdymo funkcija </t>
    </r>
    <r>
      <rPr>
        <b/>
        <u/>
        <sz val="11"/>
        <color rgb="FF00B050"/>
        <rFont val="Calibri"/>
      </rPr>
      <t>Prekės aprašymas psl. Nr. 57</t>
    </r>
    <r>
      <rPr>
        <sz val="11"/>
        <color theme="1"/>
        <rFont val="Calibri"/>
      </rPr>
      <t xml:space="preserve"> 1. Okliuzija </t>
    </r>
    <r>
      <rPr>
        <b/>
        <u/>
        <sz val="11"/>
        <color rgb="FF00B050"/>
        <rFont val="Calibri"/>
      </rPr>
      <t>Prekės aprašymas psl. Nr. 59</t>
    </r>
    <r>
      <rPr>
        <sz val="11"/>
        <color theme="1"/>
        <rFont val="Calibri"/>
      </rPr>
      <t xml:space="preserve">; 2. Okliuzija priešsrovinėje infuzinės sistemos dalyje </t>
    </r>
    <r>
      <rPr>
        <b/>
        <u/>
        <sz val="11"/>
        <color rgb="FF00B050"/>
        <rFont val="Calibri"/>
      </rPr>
      <t>Prekės aprašymas psl. Nr. 59</t>
    </r>
    <r>
      <rPr>
        <sz val="11"/>
        <color theme="1"/>
        <rFont val="Calibri"/>
      </rPr>
      <t xml:space="preserve">.; 3. Oro infuzinėje sistemoje aliarmas </t>
    </r>
    <r>
      <rPr>
        <b/>
        <u/>
        <sz val="11"/>
        <color rgb="FF00B050"/>
        <rFont val="Calibri"/>
      </rPr>
      <t>Prekės aprašymas psl. Nr. 58</t>
    </r>
    <r>
      <rPr>
        <sz val="11"/>
        <color theme="1"/>
        <rFont val="Calibri"/>
      </rPr>
      <t xml:space="preserve">; 4. Infuzijos pabaiga </t>
    </r>
    <r>
      <rPr>
        <b/>
        <u/>
        <sz val="11"/>
        <color rgb="FF00B050"/>
        <rFont val="Calibri"/>
      </rPr>
      <t>Prekės aprašymas psl. Nr.60</t>
    </r>
    <r>
      <rPr>
        <b/>
        <u/>
        <sz val="11"/>
        <color rgb="FFFF0000"/>
        <rFont val="Calibri"/>
      </rPr>
      <t xml:space="preserve"> </t>
    </r>
    <r>
      <rPr>
        <sz val="11"/>
        <color theme="1"/>
        <rFont val="Calibri"/>
      </rPr>
      <t>; 5. Baterijos signalas</t>
    </r>
    <r>
      <rPr>
        <u/>
        <sz val="11"/>
        <color theme="1"/>
        <rFont val="Calibri"/>
      </rPr>
      <t xml:space="preserve"> </t>
    </r>
    <r>
      <rPr>
        <b/>
        <u/>
        <sz val="11"/>
        <color rgb="FF00B050"/>
        <rFont val="Calibri"/>
      </rPr>
      <t>Prekės aprašymas psl. Nr. 59</t>
    </r>
    <r>
      <rPr>
        <sz val="11"/>
        <color theme="1"/>
        <rFont val="Calibri"/>
      </rPr>
      <t xml:space="preserve">; 6. Techninis signalas (techninio gedimo indikacija) </t>
    </r>
    <r>
      <rPr>
        <b/>
        <u/>
        <sz val="11"/>
        <color rgb="FF00B050"/>
        <rFont val="Calibri"/>
      </rPr>
      <t>Prekės aprašymas psl. Nr. 60</t>
    </r>
    <r>
      <rPr>
        <b/>
        <u/>
        <sz val="11"/>
        <color rgb="FFFF0000"/>
        <rFont val="Calibri"/>
      </rPr>
      <t xml:space="preserve">
</t>
    </r>
  </si>
  <si>
    <t>4.1.17.</t>
  </si>
  <si>
    <t>4.1.18.</t>
  </si>
  <si>
    <r>
      <rPr>
        <sz val="11"/>
        <color theme="1"/>
        <rFont val="Calibri"/>
      </rPr>
      <t xml:space="preserve">Atviro venos spindžio palaikymo režimo (KVO) viršutinė infuzijos greičio keitimo diapazono riba nuo 0,1 ml/val iki 5 ml/val
</t>
    </r>
    <r>
      <rPr>
        <b/>
        <u/>
        <sz val="11"/>
        <color rgb="FF00B050"/>
        <rFont val="Calibri"/>
      </rPr>
      <t>Prekės aprašymas psl. Nr. 48</t>
    </r>
  </si>
  <si>
    <t>4.1.19.</t>
  </si>
  <si>
    <t>4.1.20.</t>
  </si>
  <si>
    <r>
      <rPr>
        <sz val="11"/>
        <color theme="1"/>
        <rFont val="Calibri"/>
      </rPr>
      <t xml:space="preserve">Ekrano užrakinimo funkcija
</t>
    </r>
    <r>
      <rPr>
        <b/>
        <u/>
        <sz val="11"/>
        <color rgb="FF00B050"/>
        <rFont val="Calibri"/>
      </rPr>
      <t>Prekės aprašymas psl. Nr.62</t>
    </r>
  </si>
  <si>
    <t>4.1.21.</t>
  </si>
  <si>
    <r>
      <rPr>
        <sz val="11"/>
        <color theme="1"/>
        <rFont val="Calibri"/>
      </rPr>
      <t xml:space="preserve">Galimybė nestabdant infuzijos keisti infuzijos greitį
</t>
    </r>
    <r>
      <rPr>
        <b/>
        <u/>
        <sz val="11"/>
        <color rgb="FF00B050"/>
        <rFont val="Calibri"/>
      </rPr>
      <t>Prekės aprašymas psl. Nr.63</t>
    </r>
  </si>
  <si>
    <t>4.1.22.</t>
  </si>
  <si>
    <r>
      <rPr>
        <sz val="11"/>
        <color theme="1"/>
        <rFont val="Calibri"/>
      </rPr>
      <t xml:space="preserve">Jungtis personalo iškvietimui
</t>
    </r>
    <r>
      <rPr>
        <b/>
        <u/>
        <sz val="11"/>
        <color rgb="FF00B050"/>
        <rFont val="Calibri"/>
      </rPr>
      <t>Prekės aprašymas psl. Nr. 64</t>
    </r>
  </si>
  <si>
    <t>4.1.23.</t>
  </si>
  <si>
    <r>
      <rPr>
        <sz val="11"/>
        <color theme="1"/>
        <rFont val="Calibri"/>
      </rPr>
      <t xml:space="preserve">Infuzinė pompa pritaikyta tvirtinimui tiek prie vertikalaus, tiek prie horizontalaus stovo
</t>
    </r>
    <r>
      <rPr>
        <b/>
        <u/>
        <sz val="11"/>
        <color rgb="FF00B050"/>
        <rFont val="Calibri"/>
      </rPr>
      <t>Prekės aprašymas psl. Nr. 77</t>
    </r>
  </si>
  <si>
    <t>4.1.24.</t>
  </si>
  <si>
    <r>
      <rPr>
        <sz val="11"/>
        <color theme="1"/>
        <rFont val="Calibri"/>
      </rPr>
      <t xml:space="preserve">Galimybė sujungti dvi infuzines pompas tarpusavyje ir transportuoti jas viena rankena
</t>
    </r>
    <r>
      <rPr>
        <b/>
        <u/>
        <sz val="11"/>
        <color rgb="FF00B050"/>
        <rFont val="Calibri"/>
      </rPr>
      <t>Prekės aprašymas psl. Nr. 31,41</t>
    </r>
  </si>
  <si>
    <t>4.1.25.</t>
  </si>
  <si>
    <r>
      <rPr>
        <sz val="11"/>
        <color theme="1"/>
        <rFont val="Calibri"/>
      </rPr>
      <t>Infuzinės tūrinės pompos būklės spalvinis (-iai) indikatorius (-iai) 3 lygių:1. Normali būsena (vyksta infuzija)</t>
    </r>
    <r>
      <rPr>
        <b/>
        <u/>
        <sz val="11"/>
        <color rgb="FFFF0000"/>
        <rFont val="Calibri"/>
      </rPr>
      <t xml:space="preserve"> </t>
    </r>
    <r>
      <rPr>
        <b/>
        <u/>
        <sz val="11"/>
        <color rgb="FF00B050"/>
        <rFont val="Calibri"/>
      </rPr>
      <t>Prekės aprašymas psl. Nr. 47</t>
    </r>
    <r>
      <rPr>
        <sz val="11"/>
        <color theme="1"/>
        <rFont val="Calibri"/>
      </rPr>
      <t xml:space="preserve">; 2. Perspėjimas, esant darbo sutrikimams </t>
    </r>
    <r>
      <rPr>
        <b/>
        <u/>
        <sz val="11"/>
        <color rgb="FF00B050"/>
        <rFont val="Calibri"/>
      </rPr>
      <t>Prekės aprašymas psl. Nr. 48, 65</t>
    </r>
    <r>
      <rPr>
        <sz val="11"/>
        <color theme="1"/>
        <rFont val="Calibri"/>
      </rPr>
      <t xml:space="preserve">; 3. Aliarmas, esant kritinei situacijai </t>
    </r>
    <r>
      <rPr>
        <b/>
        <u/>
        <sz val="11"/>
        <color rgb="FF00B050"/>
        <rFont val="Calibri"/>
      </rPr>
      <t>Prekės aprašymas psl. Nr. 48, 65</t>
    </r>
  </si>
  <si>
    <t>4.1.26.</t>
  </si>
  <si>
    <r>
      <rPr>
        <sz val="11"/>
        <color theme="1"/>
        <rFont val="Calibri"/>
      </rPr>
      <t xml:space="preserve">Integruotas vidinis akumuliatorius. Darbo iš akumuliatoriaus 11 val., kai infuzijos greitis 25ml/val.
</t>
    </r>
    <r>
      <rPr>
        <b/>
        <u/>
        <sz val="11"/>
        <color rgb="FF00B050"/>
        <rFont val="Calibri"/>
      </rPr>
      <t>Prekės aprašymas psl. Nr. 66</t>
    </r>
  </si>
  <si>
    <t>4.1.27.</t>
  </si>
  <si>
    <r>
      <rPr>
        <sz val="11"/>
        <color theme="1"/>
        <rFont val="Calibri"/>
      </rPr>
      <t xml:space="preserve">Informacija apie akumuliatoriaus likutinę talpą: ekrane, rodomas baterijos likutinis veikimo laikas procentais
</t>
    </r>
    <r>
      <rPr>
        <b/>
        <u/>
        <sz val="11"/>
        <color rgb="FF00B050"/>
        <rFont val="Calibri"/>
      </rPr>
      <t>Prekės aprašymas psl. Nr. 65</t>
    </r>
  </si>
  <si>
    <t>4.1.28.</t>
  </si>
  <si>
    <r>
      <rPr>
        <sz val="11"/>
        <color theme="1"/>
        <rFont val="Calibri"/>
      </rPr>
      <t xml:space="preserve">Pompos ekranas 8,89 cm įstrižainės
</t>
    </r>
    <r>
      <rPr>
        <b/>
        <u/>
        <sz val="11"/>
        <color rgb="FF00B050"/>
        <rFont val="Calibri"/>
      </rPr>
      <t>Prekės aprašymas psl. Nr. 48</t>
    </r>
  </si>
  <si>
    <t>4.1.29.</t>
  </si>
  <si>
    <r>
      <rPr>
        <sz val="11"/>
        <color theme="1"/>
        <rFont val="Calibri"/>
      </rPr>
      <t xml:space="preserve">Galimybė instaliuoti vaistų biblioteką: 1. Maksimali vaistų bibliotekos, esančios pompoje (nenaudojant papildomos išorinės įrangos), talpa 5000 vaistų įrašų; 2. Pompoje vaistų grupavimui galima 30 skirtingų vartotojo apibrėžtų vaistų kategorijų.
</t>
    </r>
    <r>
      <rPr>
        <b/>
        <u/>
        <sz val="11"/>
        <color rgb="FF00B050"/>
        <rFont val="Calibri"/>
      </rPr>
      <t>Prekės aprašymas psl. Nr. 67</t>
    </r>
  </si>
  <si>
    <t>4.1.30.</t>
  </si>
  <si>
    <t>Pauzės (budėjimo) režimas. Pompa turi budėjimo režimą. Budėjimo laiko nustatymo ribos ne siauresnės kaip nuo 1 min. iki 23:59 val.</t>
  </si>
  <si>
    <t>4.1.31.</t>
  </si>
  <si>
    <t>Įrenginio sąsajos: 1. Jungtis arba lygiavertis sprendimas duomenų perdavimui su infuzinius prietaisus integruojančiu / laikančiu įrenginiu; 2. Kompiuterinė sąsaja programinės įrangos atnaujinimui ir techninei priežiūrai"</t>
  </si>
  <si>
    <r>
      <rPr>
        <sz val="11"/>
        <color theme="1"/>
        <rFont val="Calibri"/>
      </rPr>
      <t>Įrenginio sąsajos: 1. Jungtis duomenų perdavimui su infuzinius prietaisus integruojančiu / laikančiu įrenginiu</t>
    </r>
    <r>
      <rPr>
        <sz val="11"/>
        <color rgb="FF00B050"/>
        <rFont val="Calibri"/>
      </rPr>
      <t xml:space="preserve"> </t>
    </r>
    <r>
      <rPr>
        <b/>
        <u/>
        <sz val="11"/>
        <color rgb="FF00B050"/>
        <rFont val="Calibri"/>
      </rPr>
      <t>Prekės aprašymas psl. Nr. 26, 27, 69</t>
    </r>
    <r>
      <rPr>
        <sz val="11"/>
        <color theme="1"/>
        <rFont val="Calibri"/>
      </rPr>
      <t xml:space="preserve">; 2. Kompiuterinė sąsaja programinės įrangos atnaujinimui ir techninei priežiūrai
</t>
    </r>
    <r>
      <rPr>
        <b/>
        <u/>
        <sz val="11"/>
        <color rgb="FF00B050"/>
        <rFont val="Calibri"/>
      </rPr>
      <t>Prekės aprašymas psl. Nr. 69, 71</t>
    </r>
  </si>
  <si>
    <t>4.1.32.</t>
  </si>
  <si>
    <r>
      <rPr>
        <sz val="11"/>
        <color theme="1"/>
        <rFont val="Calibri"/>
      </rPr>
      <t>Pompos klasifikacija: 1. Atsparus defibriliacijai prietaisas</t>
    </r>
    <r>
      <rPr>
        <b/>
        <u/>
        <sz val="11"/>
        <color rgb="FF00B050"/>
        <rFont val="Calibri"/>
      </rPr>
      <t xml:space="preserve"> Prekės aprašymas psl. Nr. 72</t>
    </r>
    <r>
      <rPr>
        <sz val="11"/>
        <color theme="1"/>
        <rFont val="Calibri"/>
      </rPr>
      <t xml:space="preserve">; 2. Apsauga nuo kietų objektų ir skysčių patekimo į prietaiso vidų IP33 klasės </t>
    </r>
    <r>
      <rPr>
        <b/>
        <u/>
        <sz val="11"/>
        <color rgb="FF00B050"/>
        <rFont val="Calibri"/>
      </rPr>
      <t>Prekės aprašymas psl. Nr. 72, 73</t>
    </r>
  </si>
  <si>
    <t>4.1.33.</t>
  </si>
  <si>
    <r>
      <rPr>
        <sz val="11"/>
        <color theme="1"/>
        <rFont val="Calibri"/>
      </rPr>
      <t>Suderinama su elektros tinklu 100-240 V., 50/60 Hz</t>
    </r>
    <r>
      <rPr>
        <i/>
        <sz val="11"/>
        <color theme="1"/>
        <rFont val="Calibri"/>
      </rPr>
      <t xml:space="preserve"> (Reikalaujama reikšmė yra siūlomos reikšmės diapazone)</t>
    </r>
    <r>
      <rPr>
        <sz val="11"/>
        <color theme="1"/>
        <rFont val="Calibri"/>
      </rPr>
      <t xml:space="preserve">
</t>
    </r>
    <r>
      <rPr>
        <b/>
        <u/>
        <sz val="11"/>
        <color rgb="FF00B050"/>
        <rFont val="Calibri"/>
      </rPr>
      <t>Prekės aprašymas psl. Nr. 48</t>
    </r>
  </si>
  <si>
    <t>4.1.34.</t>
  </si>
  <si>
    <t>Komplektacija: 1. Pakrovėjas arba pakrovimo laidas; 2. Komplektuojama kartu su stovo laikikliu ir rankena nešimui; (Tiekėjams leidžiama pateikti tiekėjo deklaraciją siekiant patvirtinti atitiktį techninės specifikacijos 4.1.34. papunkčio reikalavimams)</t>
  </si>
  <si>
    <t>Dalies biudžetas su PVM: 28900 Eur</t>
  </si>
  <si>
    <r>
      <t xml:space="preserve">Naudojamų švirkštų dydžiai: 1/2/3/5/6/10/12/20/30/35/50/60ml.
</t>
    </r>
    <r>
      <rPr>
        <b/>
        <u/>
        <sz val="11"/>
        <color rgb="FFFF0000"/>
        <rFont val="Calibri"/>
      </rPr>
      <t>Prekės aprašymas psl. Nr. 11</t>
    </r>
  </si>
  <si>
    <r>
      <t xml:space="preserve">Vizualiniai bei akustiniai aliarmai su automatinio infuzijos sustabdymo funkcija </t>
    </r>
    <r>
      <rPr>
        <b/>
        <u/>
        <sz val="11"/>
        <color rgb="FFFF0000"/>
        <rFont val="Calibri"/>
      </rPr>
      <t>Prekės aprašymas psl. Nr.21</t>
    </r>
    <r>
      <rPr>
        <sz val="11"/>
        <color theme="1"/>
        <rFont val="Calibri"/>
      </rPr>
      <t xml:space="preserve">: 1. Švirkštas tuščias </t>
    </r>
    <r>
      <rPr>
        <b/>
        <u/>
        <sz val="11"/>
        <color rgb="FFFF0000"/>
        <rFont val="Calibri"/>
      </rPr>
      <t>Prekės aprašymas psl. Nr.18</t>
    </r>
    <r>
      <rPr>
        <sz val="11"/>
        <color theme="1"/>
        <rFont val="Calibri"/>
      </rPr>
      <t>; 2. Tūris suleistas</t>
    </r>
    <r>
      <rPr>
        <b/>
        <u/>
        <sz val="11"/>
        <color rgb="FFFF0000"/>
        <rFont val="Calibri"/>
      </rPr>
      <t xml:space="preserve"> Prekės aprašymas psl. Nr.19</t>
    </r>
    <r>
      <rPr>
        <sz val="11"/>
        <color theme="1"/>
        <rFont val="Calibri"/>
      </rPr>
      <t xml:space="preserve">; 3. Baterija tuščia </t>
    </r>
    <r>
      <rPr>
        <b/>
        <u/>
        <sz val="11"/>
        <color rgb="FFFF0000"/>
        <rFont val="Calibri"/>
      </rPr>
      <t>Prekės aprašymas psl. Nr.19</t>
    </r>
    <r>
      <rPr>
        <sz val="11"/>
        <color theme="1"/>
        <rFont val="Calibri"/>
      </rPr>
      <t xml:space="preserve">; 4. Švirkšto laikiklis atidarytas </t>
    </r>
    <r>
      <rPr>
        <b/>
        <u/>
        <sz val="11"/>
        <color rgb="FFFF0000"/>
        <rFont val="Calibri"/>
      </rPr>
      <t>Prekės aprašymas psl. Nr.18,79,80</t>
    </r>
    <r>
      <rPr>
        <sz val="11"/>
        <color theme="1"/>
        <rFont val="Calibri"/>
      </rPr>
      <t xml:space="preserve">; 5. Spaudimas per aukštas / okliuzija </t>
    </r>
    <r>
      <rPr>
        <b/>
        <u/>
        <sz val="11"/>
        <color rgb="FFFF0000"/>
        <rFont val="Calibri"/>
      </rPr>
      <t>Prekės aprašymas psl. Nr.18</t>
    </r>
    <r>
      <rPr>
        <sz val="11"/>
        <color theme="1"/>
        <rFont val="Calibri"/>
      </rPr>
      <t xml:space="preserve">; 6. Neteisingai įstatytas švirkštas </t>
    </r>
    <r>
      <rPr>
        <b/>
        <u/>
        <sz val="11"/>
        <color rgb="FFFF0000"/>
        <rFont val="Calibri"/>
      </rPr>
      <t>Prekės aprašymas psl. Nr.18</t>
    </r>
  </si>
  <si>
    <r>
      <t xml:space="preserve">Pauzės (budėjimo) režimas. Pompa turi budėjimo režimą. Budėjimo laiko nustatymo ribos nuo 1 sekundės iki 23.59 val.
</t>
    </r>
    <r>
      <rPr>
        <b/>
        <u/>
        <sz val="11"/>
        <color rgb="FFFF0000"/>
        <rFont val="Calibri"/>
      </rPr>
      <t>Prekės aprašymas psl. Nr. 68,81,82</t>
    </r>
  </si>
  <si>
    <r>
      <t xml:space="preserve">Naudojamų švirkštų dydžiai: 1/2/3/5/6/10/12/20/30/35/50/60ml
</t>
    </r>
    <r>
      <rPr>
        <b/>
        <u/>
        <sz val="11"/>
        <color theme="4"/>
        <rFont val="Calibri"/>
      </rPr>
      <t>Prekės aprašymas psl. Nr. 11</t>
    </r>
  </si>
  <si>
    <r>
      <t xml:space="preserve">Vizualiniai bei akustiniai aliarmai su automatinio infuzijos sustabdymo funkcija </t>
    </r>
    <r>
      <rPr>
        <b/>
        <u/>
        <sz val="11"/>
        <color theme="4"/>
        <rFont val="Calibri"/>
      </rPr>
      <t>Prekės aprašymas psl. Nr.21</t>
    </r>
    <r>
      <rPr>
        <sz val="11"/>
        <color theme="1"/>
        <rFont val="Calibri"/>
      </rPr>
      <t>: 1. Švirkštas tuščias</t>
    </r>
    <r>
      <rPr>
        <sz val="11"/>
        <color theme="4"/>
        <rFont val="Calibri"/>
      </rPr>
      <t xml:space="preserve"> </t>
    </r>
    <r>
      <rPr>
        <b/>
        <u/>
        <sz val="11"/>
        <color theme="4"/>
        <rFont val="Calibri"/>
      </rPr>
      <t>Prekės aprašymas psl. Nr.18</t>
    </r>
    <r>
      <rPr>
        <sz val="11"/>
        <color theme="1"/>
        <rFont val="Calibri"/>
      </rPr>
      <t>; 2. Tūris suleistas</t>
    </r>
    <r>
      <rPr>
        <b/>
        <u/>
        <sz val="11"/>
        <color rgb="FFFF0000"/>
        <rFont val="Calibri"/>
      </rPr>
      <t xml:space="preserve"> </t>
    </r>
    <r>
      <rPr>
        <b/>
        <u/>
        <sz val="11"/>
        <color theme="4"/>
        <rFont val="Calibri"/>
      </rPr>
      <t>Prekės aprašymas psl. Nr.19</t>
    </r>
    <r>
      <rPr>
        <sz val="11"/>
        <color theme="1"/>
        <rFont val="Calibri"/>
      </rPr>
      <t xml:space="preserve">; 3. Baterija tuščia </t>
    </r>
    <r>
      <rPr>
        <b/>
        <u/>
        <sz val="11"/>
        <color theme="4"/>
        <rFont val="Calibri"/>
      </rPr>
      <t>Prekės aprašymas psl. Nr.19</t>
    </r>
    <r>
      <rPr>
        <sz val="11"/>
        <color theme="1"/>
        <rFont val="Calibri"/>
      </rPr>
      <t xml:space="preserve">; 4. Švirkšto laikiklis atidarytas </t>
    </r>
    <r>
      <rPr>
        <b/>
        <u/>
        <sz val="11"/>
        <color theme="4"/>
        <rFont val="Calibri"/>
      </rPr>
      <t>Prekės aprašymas psl. Nr.18,79,80</t>
    </r>
    <r>
      <rPr>
        <sz val="11"/>
        <color theme="1"/>
        <rFont val="Calibri"/>
      </rPr>
      <t xml:space="preserve">; 5. Spaudimas per aukštas / okliuzija </t>
    </r>
    <r>
      <rPr>
        <b/>
        <u/>
        <sz val="11"/>
        <color theme="4"/>
        <rFont val="Calibri"/>
      </rPr>
      <t>Prekės aprašymas psl. Nr.18</t>
    </r>
    <r>
      <rPr>
        <sz val="11"/>
        <color theme="1"/>
        <rFont val="Calibri"/>
      </rPr>
      <t xml:space="preserve">; 6. Neteisingai įstatytas švirkštas </t>
    </r>
    <r>
      <rPr>
        <b/>
        <u/>
        <sz val="11"/>
        <color theme="4"/>
        <rFont val="Calibri"/>
      </rPr>
      <t>Prekės aprašymas psl. Nr.18</t>
    </r>
  </si>
  <si>
    <r>
      <t xml:space="preserve">Naudojamų švirkštų dydžiai: 1/2/3/5/6/10/12/20/30/35/50/60 ml
</t>
    </r>
    <r>
      <rPr>
        <b/>
        <u/>
        <sz val="11"/>
        <color rgb="FF7030A0"/>
        <rFont val="Calibri"/>
      </rPr>
      <t>Prekės aprašymas psl. Nr. 11</t>
    </r>
  </si>
  <si>
    <r>
      <t xml:space="preserve">Vizualiniai bei akustiniai aliarmai su automatinio infuzijos sustabdymo funkcija </t>
    </r>
    <r>
      <rPr>
        <b/>
        <u/>
        <sz val="11"/>
        <color rgb="FF7030A0"/>
        <rFont val="Calibri"/>
      </rPr>
      <t>Prekės aprašymas psl. Nr.21</t>
    </r>
    <r>
      <rPr>
        <sz val="11"/>
        <color theme="1"/>
        <rFont val="Calibri"/>
      </rPr>
      <t>: 1. Švirkštas tuščias</t>
    </r>
    <r>
      <rPr>
        <sz val="11"/>
        <color theme="4"/>
        <rFont val="Calibri"/>
      </rPr>
      <t xml:space="preserve"> </t>
    </r>
    <r>
      <rPr>
        <b/>
        <u/>
        <sz val="11"/>
        <color rgb="FF7030A0"/>
        <rFont val="Calibri"/>
      </rPr>
      <t>Prekės aprašymas psl. Nr.18</t>
    </r>
    <r>
      <rPr>
        <sz val="11"/>
        <color theme="1"/>
        <rFont val="Calibri"/>
      </rPr>
      <t>; 2. Tūris suleistas</t>
    </r>
    <r>
      <rPr>
        <b/>
        <u/>
        <sz val="11"/>
        <color rgb="FFFF0000"/>
        <rFont val="Calibri"/>
      </rPr>
      <t xml:space="preserve"> </t>
    </r>
    <r>
      <rPr>
        <b/>
        <u/>
        <sz val="11"/>
        <color rgb="FF7030A0"/>
        <rFont val="Calibri"/>
      </rPr>
      <t>Prekės aprašymas psl. Nr.19</t>
    </r>
    <r>
      <rPr>
        <sz val="11"/>
        <color theme="1"/>
        <rFont val="Calibri"/>
      </rPr>
      <t>; 3. Baterija tuščia</t>
    </r>
    <r>
      <rPr>
        <sz val="11"/>
        <color rgb="FF7030A0"/>
        <rFont val="Calibri"/>
      </rPr>
      <t xml:space="preserve"> </t>
    </r>
    <r>
      <rPr>
        <b/>
        <u/>
        <sz val="11"/>
        <color rgb="FF7030A0"/>
        <rFont val="Calibri"/>
      </rPr>
      <t>Prekės aprašymas psl. Nr.19</t>
    </r>
    <r>
      <rPr>
        <sz val="11"/>
        <color theme="1"/>
        <rFont val="Calibri"/>
      </rPr>
      <t>; 4. Švirkšto laikiklis atidarytas</t>
    </r>
    <r>
      <rPr>
        <sz val="11"/>
        <color rgb="FF7030A0"/>
        <rFont val="Calibri"/>
      </rPr>
      <t xml:space="preserve"> </t>
    </r>
    <r>
      <rPr>
        <b/>
        <u/>
        <sz val="11"/>
        <color rgb="FF7030A0"/>
        <rFont val="Calibri"/>
      </rPr>
      <t>Prekės aprašymas psl. Nr.18,79,80</t>
    </r>
    <r>
      <rPr>
        <sz val="11"/>
        <color theme="1"/>
        <rFont val="Calibri"/>
      </rPr>
      <t>; 5. Spaudimas per aukštas / okliuzija</t>
    </r>
    <r>
      <rPr>
        <sz val="11"/>
        <color rgb="FF7030A0"/>
        <rFont val="Calibri"/>
      </rPr>
      <t xml:space="preserve"> </t>
    </r>
    <r>
      <rPr>
        <b/>
        <u/>
        <sz val="11"/>
        <color rgb="FF7030A0"/>
        <rFont val="Calibri"/>
      </rPr>
      <t>Prekės aprašymas psl. Nr.18</t>
    </r>
    <r>
      <rPr>
        <sz val="11"/>
        <color theme="1"/>
        <rFont val="Calibri"/>
      </rPr>
      <t xml:space="preserve">; 6. Neteisingai įstatytas švirkštas </t>
    </r>
    <r>
      <rPr>
        <b/>
        <u/>
        <sz val="11"/>
        <color rgb="FF7030A0"/>
        <rFont val="Calibri"/>
      </rPr>
      <t>Prekės aprašymas psl. Nr.18</t>
    </r>
  </si>
  <si>
    <r>
      <t xml:space="preserve">Komplektacija: 1. Pakrovimo laidas </t>
    </r>
    <r>
      <rPr>
        <b/>
        <u/>
        <sz val="11"/>
        <color rgb="FF7030A0"/>
        <rFont val="Calibri"/>
      </rPr>
      <t>Prekės aprašymas psl. Nr. 46</t>
    </r>
    <r>
      <rPr>
        <sz val="11"/>
        <color theme="1"/>
        <rFont val="Calibri"/>
      </rPr>
      <t xml:space="preserve">; 2.Stovo laikiklis  ir rankena nešimui </t>
    </r>
    <r>
      <rPr>
        <b/>
        <u/>
        <sz val="11"/>
        <color rgb="FF7030A0"/>
        <rFont val="Calibri"/>
      </rPr>
      <t>Prekės aprašymas psl. Nr. 41</t>
    </r>
  </si>
  <si>
    <r>
      <t xml:space="preserve">Pauzės (budėjimo) režimas. Pompa turi budėjimo režimą. Budėjimo laiko nustatymo ribos nuo 1 sekundės iki 23.59 val.
</t>
    </r>
    <r>
      <rPr>
        <b/>
        <u/>
        <sz val="11"/>
        <color rgb="FF00B050"/>
        <rFont val="Calibri"/>
      </rPr>
      <t>Prekės aprašymas psl. Nr. 68,81,82</t>
    </r>
  </si>
  <si>
    <r>
      <t xml:space="preserve">Komplektacija: 1. Pakrovimo laidas Prekės aprašymas psl. Nr.75; 2. Stovo laikiklis ir rankena nešimui </t>
    </r>
    <r>
      <rPr>
        <b/>
        <u/>
        <sz val="11"/>
        <color rgb="FF00B050"/>
        <rFont val="Calibri"/>
        <family val="2"/>
      </rPr>
      <t xml:space="preserve">Prekės aprašymas psl. Nr. 41 
</t>
    </r>
  </si>
  <si>
    <r>
      <rPr>
        <sz val="11"/>
        <color theme="1"/>
        <rFont val="Calibri"/>
        <family val="2"/>
      </rPr>
      <t>Apsauga nuo nekontroliuojamos skysčių tėkmės</t>
    </r>
    <r>
      <rPr>
        <b/>
        <u/>
        <sz val="11"/>
        <color rgb="FFFF0000"/>
        <rFont val="Calibri"/>
      </rPr>
      <t xml:space="preserve">
</t>
    </r>
    <r>
      <rPr>
        <b/>
        <u/>
        <sz val="11"/>
        <color rgb="FF00B050"/>
        <rFont val="Calibri"/>
      </rPr>
      <t>Prekės aprašymas psl. Nr. 53</t>
    </r>
    <r>
      <rPr>
        <b/>
        <u/>
        <sz val="11"/>
        <color rgb="FFFF0000"/>
        <rFont val="Calibri"/>
      </rPr>
      <t xml:space="preserve">
</t>
    </r>
  </si>
  <si>
    <r>
      <rPr>
        <sz val="11"/>
        <color theme="1"/>
        <rFont val="Calibri"/>
        <family val="2"/>
      </rPr>
      <t>Antiboliuso funkcija: boliuso tūris automatiškai sumažinamas po okliuzijos aliarmo.</t>
    </r>
    <r>
      <rPr>
        <b/>
        <u/>
        <sz val="11"/>
        <color rgb="FFFF0000"/>
        <rFont val="Calibri"/>
      </rPr>
      <t xml:space="preserve">
</t>
    </r>
    <r>
      <rPr>
        <b/>
        <u/>
        <sz val="11"/>
        <color rgb="FF00B050"/>
        <rFont val="Calibri"/>
      </rPr>
      <t>Prekės aprašymas psl. Nr. 48</t>
    </r>
    <r>
      <rPr>
        <b/>
        <u/>
        <sz val="11"/>
        <color rgb="FFFF0000"/>
        <rFont val="Calibri"/>
      </rPr>
      <t xml:space="preserve">
</t>
    </r>
  </si>
  <si>
    <r>
      <rPr>
        <sz val="11"/>
        <color theme="1"/>
        <rFont val="Calibri"/>
        <family val="2"/>
      </rPr>
      <t xml:space="preserve">Duomenų žurnalas. Galimybė atmintyje išsaugoti 3500 įvykių </t>
    </r>
    <r>
      <rPr>
        <b/>
        <sz val="11"/>
        <color rgb="FFFF0000"/>
        <rFont val="Calibri"/>
      </rPr>
      <t xml:space="preserve">
</t>
    </r>
    <r>
      <rPr>
        <b/>
        <sz val="11"/>
        <color rgb="FF00B050"/>
        <rFont val="Calibri"/>
      </rPr>
      <t>Prekės aprašymas psl. Nr. 48</t>
    </r>
  </si>
  <si>
    <r>
      <t xml:space="preserve">Infuzijos metu (nebūtinai vienu metu) ekrane rodomos šios reikšmės: 1. Infuzijos greitis </t>
    </r>
    <r>
      <rPr>
        <b/>
        <u/>
        <sz val="11"/>
        <color rgb="FFFF0000"/>
        <rFont val="Calibri"/>
      </rPr>
      <t>Prekės aprašymas psl. Nr.16</t>
    </r>
    <r>
      <rPr>
        <sz val="11"/>
        <color theme="1"/>
        <rFont val="Calibri"/>
      </rPr>
      <t xml:space="preserve"> ; 2. Infuzuotas tūris </t>
    </r>
    <r>
      <rPr>
        <b/>
        <u/>
        <sz val="11"/>
        <color rgb="FFFF0000"/>
        <rFont val="Calibri"/>
      </rPr>
      <t>Prekės aprašymas psl. Nr.16</t>
    </r>
    <r>
      <rPr>
        <sz val="11"/>
        <color theme="1"/>
        <rFont val="Calibri"/>
      </rPr>
      <t>; 3. Likęs infuzijos laikas</t>
    </r>
    <r>
      <rPr>
        <b/>
        <u/>
        <sz val="11"/>
        <color rgb="FFFF0000"/>
        <rFont val="Calibri"/>
      </rPr>
      <t xml:space="preserve"> Prekės aprašymas psl. Nr.16</t>
    </r>
    <r>
      <rPr>
        <sz val="11"/>
        <color theme="1"/>
        <rFont val="Calibri"/>
      </rPr>
      <t xml:space="preserve">; 4. Naudojamo maitinimo šaltinio indikacija (elektros tinklas ar vidinis akumuliatorius) </t>
    </r>
    <r>
      <rPr>
        <b/>
        <u/>
        <sz val="11"/>
        <color rgb="FFFF0000"/>
        <rFont val="Calibri"/>
      </rPr>
      <t xml:space="preserve"> Prekės aprašymas psl. Nr. 16, 17</t>
    </r>
    <r>
      <rPr>
        <sz val="11"/>
        <color theme="1"/>
        <rFont val="Calibri"/>
      </rPr>
      <t xml:space="preserve">; 5. Būsenos „vyksta infuzija“ indikacija </t>
    </r>
    <r>
      <rPr>
        <b/>
        <u/>
        <sz val="11"/>
        <color rgb="FFFF0000"/>
        <rFont val="Calibri"/>
      </rPr>
      <t>Prekės aprašymas psl. Nr.16,83</t>
    </r>
    <r>
      <rPr>
        <sz val="11"/>
        <color theme="1"/>
        <rFont val="Calibri"/>
      </rPr>
      <t xml:space="preserve">; 6. Aliarminės situacijos </t>
    </r>
    <r>
      <rPr>
        <b/>
        <u/>
        <sz val="11"/>
        <color rgb="FFFF0000"/>
        <rFont val="Calibri"/>
      </rPr>
      <t>Prekės aprašymas psl. Nr.17</t>
    </r>
    <r>
      <rPr>
        <sz val="11"/>
        <color theme="1"/>
        <rFont val="Calibri"/>
      </rPr>
      <t xml:space="preserve">; 7. Aliarmo priežastys </t>
    </r>
    <r>
      <rPr>
        <b/>
        <u/>
        <sz val="11"/>
        <color rgb="FFFF0000"/>
        <rFont val="Calibri"/>
      </rPr>
      <t>Prekės aprašymas psl. Nr.17</t>
    </r>
  </si>
  <si>
    <r>
      <t xml:space="preserve">Infuzijos metu (nebūtinai vienu metu) ekrane rodomos šios reikšmės: 1. Infuzijos greitis </t>
    </r>
    <r>
      <rPr>
        <b/>
        <u/>
        <sz val="11"/>
        <color rgb="FFFF0000"/>
        <rFont val="Calibri"/>
      </rPr>
      <t xml:space="preserve">Prekės aprašymas psl. Nr.55 </t>
    </r>
    <r>
      <rPr>
        <sz val="11"/>
        <color theme="1"/>
        <rFont val="Calibri"/>
      </rPr>
      <t xml:space="preserve">; 2. Likęs suleisti infuzijos tūris </t>
    </r>
    <r>
      <rPr>
        <b/>
        <u/>
        <sz val="11"/>
        <color rgb="FFFF0000"/>
        <rFont val="Calibri"/>
      </rPr>
      <t>Prekės aprašymas psl. Nr.55</t>
    </r>
    <r>
      <rPr>
        <sz val="11"/>
        <color theme="1"/>
        <rFont val="Calibri"/>
      </rPr>
      <t xml:space="preserve"> ; 3. Infuzuotas tūris</t>
    </r>
    <r>
      <rPr>
        <b/>
        <u/>
        <sz val="11"/>
        <color rgb="FFFF0000"/>
        <rFont val="Calibri"/>
      </rPr>
      <t xml:space="preserve"> Prekės aprašymas psl. Nr.55</t>
    </r>
    <r>
      <rPr>
        <sz val="11"/>
        <color theme="1"/>
        <rFont val="Calibri"/>
      </rPr>
      <t xml:space="preserve">; 4. Infuzijos trukmė </t>
    </r>
    <r>
      <rPr>
        <b/>
        <u/>
        <sz val="11"/>
        <color rgb="FFFF0000"/>
        <rFont val="Calibri"/>
      </rPr>
      <t>Prekės aprašymas psl. Nr.55</t>
    </r>
    <r>
      <rPr>
        <sz val="11"/>
        <color theme="1"/>
        <rFont val="Calibri"/>
      </rPr>
      <t xml:space="preserve">; 5. Naudojamo maitinimo šaltinio indikacija (elektros tinklas ar vidinis akumuliatorius) </t>
    </r>
    <r>
      <rPr>
        <b/>
        <u/>
        <sz val="11"/>
        <color rgb="FFFF0000"/>
        <rFont val="Calibri"/>
      </rPr>
      <t>Prekės aprašymas psl. Nr.55, 56</t>
    </r>
    <r>
      <rPr>
        <sz val="11"/>
        <color theme="1"/>
        <rFont val="Calibri"/>
      </rPr>
      <t xml:space="preserve">;  6. Būsenos „vyksta infuzija“ indikacija  </t>
    </r>
    <r>
      <rPr>
        <b/>
        <u/>
        <sz val="11"/>
        <color rgb="FFFF0000"/>
        <rFont val="Calibri"/>
      </rPr>
      <t>Prekės aprašymas psl. Nr.56,83</t>
    </r>
    <r>
      <rPr>
        <sz val="11"/>
        <color theme="1"/>
        <rFont val="Calibri"/>
      </rPr>
      <t>; 7. Vaisto pavadinimas</t>
    </r>
    <r>
      <rPr>
        <b/>
        <u/>
        <sz val="11"/>
        <color rgb="FFFF0000"/>
        <rFont val="Calibri"/>
      </rPr>
      <t xml:space="preserve"> Prekės aprašymas psl. Nr.56</t>
    </r>
    <r>
      <rPr>
        <sz val="11"/>
        <color theme="1"/>
        <rFont val="Calibri"/>
      </rPr>
      <t xml:space="preserve">; 8. Aliarminės situacijos  </t>
    </r>
    <r>
      <rPr>
        <b/>
        <u/>
        <sz val="11"/>
        <color rgb="FFFF0000"/>
        <rFont val="Calibri"/>
      </rPr>
      <t>Prekės aprašymas psl. Nr.56</t>
    </r>
    <r>
      <rPr>
        <sz val="11"/>
        <color theme="1"/>
        <rFont val="Calibri"/>
      </rPr>
      <t xml:space="preserve">; 9. Aliarmo priežastys </t>
    </r>
    <r>
      <rPr>
        <b/>
        <sz val="11"/>
        <color rgb="FFFF0000"/>
        <rFont val="Calibri"/>
      </rPr>
      <t>Prekės aprašymas psl. Nr.56</t>
    </r>
  </si>
  <si>
    <r>
      <t xml:space="preserve">Infuzijos metu (nebūtinai vienu metu) ekrane rodomos šios reikšmės: 1. Infuzijos greitis </t>
    </r>
    <r>
      <rPr>
        <b/>
        <u/>
        <sz val="11"/>
        <color theme="4"/>
        <rFont val="Calibri"/>
      </rPr>
      <t>Prekės aprašymas psl. Nr.16</t>
    </r>
    <r>
      <rPr>
        <sz val="11"/>
        <color theme="1"/>
        <rFont val="Calibri"/>
      </rPr>
      <t xml:space="preserve"> ; 2. Infuzuotas tūris </t>
    </r>
    <r>
      <rPr>
        <b/>
        <u/>
        <sz val="11"/>
        <color theme="4"/>
        <rFont val="Calibri"/>
      </rPr>
      <t>Prekės aprašymas psl. Nr.16</t>
    </r>
    <r>
      <rPr>
        <sz val="11"/>
        <color theme="1"/>
        <rFont val="Calibri"/>
      </rPr>
      <t>; 3. Likęs infuzijos laikas</t>
    </r>
    <r>
      <rPr>
        <b/>
        <u/>
        <sz val="11"/>
        <color rgb="FFFF0000"/>
        <rFont val="Calibri"/>
      </rPr>
      <t xml:space="preserve"> </t>
    </r>
    <r>
      <rPr>
        <b/>
        <u/>
        <sz val="11"/>
        <color theme="4"/>
        <rFont val="Calibri"/>
      </rPr>
      <t>Prekės aprašymas psl. Nr.16</t>
    </r>
    <r>
      <rPr>
        <sz val="11"/>
        <color theme="1"/>
        <rFont val="Calibri"/>
      </rPr>
      <t xml:space="preserve">; 4. Naudojamo maitinimo šaltinio indikacija (elektros tinklas ar vidinis akumuliatorius) </t>
    </r>
    <r>
      <rPr>
        <b/>
        <u/>
        <sz val="11"/>
        <color rgb="FFFF0000"/>
        <rFont val="Calibri"/>
      </rPr>
      <t xml:space="preserve"> </t>
    </r>
    <r>
      <rPr>
        <b/>
        <u/>
        <sz val="11"/>
        <color theme="4"/>
        <rFont val="Calibri"/>
      </rPr>
      <t>Prekės aprašymas psl. Nr. 16, 17</t>
    </r>
    <r>
      <rPr>
        <sz val="11"/>
        <color theme="1"/>
        <rFont val="Calibri"/>
      </rPr>
      <t>; 5. Būsenos „vyksta infuzija“ indikacija</t>
    </r>
    <r>
      <rPr>
        <sz val="11"/>
        <color theme="4"/>
        <rFont val="Calibri"/>
      </rPr>
      <t xml:space="preserve"> </t>
    </r>
    <r>
      <rPr>
        <b/>
        <u/>
        <sz val="11"/>
        <color theme="4"/>
        <rFont val="Calibri"/>
      </rPr>
      <t>Prekės aprašymas psl. Nr.16,83</t>
    </r>
    <r>
      <rPr>
        <sz val="11"/>
        <color theme="4"/>
        <rFont val="Calibri"/>
      </rPr>
      <t>;</t>
    </r>
    <r>
      <rPr>
        <sz val="11"/>
        <color theme="1"/>
        <rFont val="Calibri"/>
      </rPr>
      <t xml:space="preserve"> 6. Aliarminės situacijos </t>
    </r>
    <r>
      <rPr>
        <b/>
        <u/>
        <sz val="11"/>
        <color theme="4"/>
        <rFont val="Calibri"/>
      </rPr>
      <t>Prekės aprašymas psl. Nr.17</t>
    </r>
    <r>
      <rPr>
        <sz val="11"/>
        <color theme="1"/>
        <rFont val="Calibri"/>
      </rPr>
      <t xml:space="preserve">; 7. Aliarmo priežastys </t>
    </r>
    <r>
      <rPr>
        <b/>
        <u/>
        <sz val="11"/>
        <color theme="4"/>
        <rFont val="Calibri"/>
      </rPr>
      <t>Prekės aprašymas psl. Nr.17</t>
    </r>
  </si>
  <si>
    <r>
      <t>Infuzijos metu (nebūtinai vienu metu) ekrane rodomos šios reikšmės: 1. Infuzijos greitis</t>
    </r>
    <r>
      <rPr>
        <sz val="11"/>
        <color rgb="FF7030A0"/>
        <rFont val="Calibri"/>
      </rPr>
      <t xml:space="preserve"> </t>
    </r>
    <r>
      <rPr>
        <b/>
        <u/>
        <sz val="11"/>
        <color rgb="FF7030A0"/>
        <rFont val="Calibri"/>
      </rPr>
      <t>Prekės aprašymas psl. Nr.16</t>
    </r>
    <r>
      <rPr>
        <sz val="11"/>
        <color theme="1"/>
        <rFont val="Calibri"/>
      </rPr>
      <t xml:space="preserve"> ; 2. Infuzuotas tūris</t>
    </r>
    <r>
      <rPr>
        <sz val="11"/>
        <color rgb="FF7030A0"/>
        <rFont val="Calibri"/>
      </rPr>
      <t xml:space="preserve"> </t>
    </r>
    <r>
      <rPr>
        <b/>
        <u/>
        <sz val="11"/>
        <color rgb="FF7030A0"/>
        <rFont val="Calibri"/>
      </rPr>
      <t>Prekės aprašymas psl. Nr.16</t>
    </r>
    <r>
      <rPr>
        <sz val="11"/>
        <color theme="1"/>
        <rFont val="Calibri"/>
      </rPr>
      <t>; 3. Likęs infuzijos laikas</t>
    </r>
    <r>
      <rPr>
        <b/>
        <u/>
        <sz val="11"/>
        <color rgb="FFFF0000"/>
        <rFont val="Calibri"/>
      </rPr>
      <t xml:space="preserve"> </t>
    </r>
    <r>
      <rPr>
        <b/>
        <u/>
        <sz val="11"/>
        <color rgb="FF7030A0"/>
        <rFont val="Calibri"/>
      </rPr>
      <t>Prekės aprašymas psl. Nr.16</t>
    </r>
    <r>
      <rPr>
        <sz val="11"/>
        <color theme="1"/>
        <rFont val="Calibri"/>
      </rPr>
      <t xml:space="preserve">; 4. Naudojamo maitinimo šaltinio indikacija (elektros tinklas ar vidinis akumuliatorius) </t>
    </r>
    <r>
      <rPr>
        <b/>
        <u/>
        <sz val="11"/>
        <color rgb="FF7030A0"/>
        <rFont val="Calibri"/>
      </rPr>
      <t xml:space="preserve"> Prekės aprašymas psl. Nr. 16, 17</t>
    </r>
    <r>
      <rPr>
        <sz val="11"/>
        <color theme="1"/>
        <rFont val="Calibri"/>
      </rPr>
      <t>; 5. Būsenos „vyksta infuzija“ indikacija</t>
    </r>
    <r>
      <rPr>
        <sz val="11"/>
        <color rgb="FF7030A0"/>
        <rFont val="Calibri"/>
      </rPr>
      <t xml:space="preserve"> </t>
    </r>
    <r>
      <rPr>
        <b/>
        <u/>
        <sz val="11"/>
        <color rgb="FF7030A0"/>
        <rFont val="Calibri"/>
      </rPr>
      <t>Prekės aprašymas psl. Nr.16,83</t>
    </r>
    <r>
      <rPr>
        <sz val="11"/>
        <color theme="4"/>
        <rFont val="Calibri"/>
      </rPr>
      <t>;</t>
    </r>
    <r>
      <rPr>
        <sz val="11"/>
        <color theme="1"/>
        <rFont val="Calibri"/>
      </rPr>
      <t xml:space="preserve"> 6. Aliarminės situacijos </t>
    </r>
    <r>
      <rPr>
        <b/>
        <u/>
        <sz val="11"/>
        <color rgb="FF7030A0"/>
        <rFont val="Calibri"/>
      </rPr>
      <t>Prekės aprašymas psl. Nr.17</t>
    </r>
    <r>
      <rPr>
        <sz val="11"/>
        <color theme="1"/>
        <rFont val="Calibri"/>
      </rPr>
      <t xml:space="preserve">; 7. Aliarmo priežastys </t>
    </r>
    <r>
      <rPr>
        <b/>
        <u/>
        <sz val="11"/>
        <color rgb="FF7030A0"/>
        <rFont val="Calibri"/>
      </rPr>
      <t>Prekės aprašymas psl. Nr. 16</t>
    </r>
  </si>
  <si>
    <r>
      <t xml:space="preserve">Infuzijos metu (nebūtinai vienu metu) ekrane rodomos šios reikšmės: 1. Infuzijos greitis </t>
    </r>
    <r>
      <rPr>
        <b/>
        <u/>
        <sz val="11"/>
        <color rgb="FF00B050"/>
        <rFont val="Calibri"/>
      </rPr>
      <t xml:space="preserve">Prekės aprašymas psl. Nr.55 </t>
    </r>
    <r>
      <rPr>
        <sz val="11"/>
        <color theme="1"/>
        <rFont val="Calibri"/>
      </rPr>
      <t xml:space="preserve">; 2. Likęs suleisti infuzijos tūris </t>
    </r>
    <r>
      <rPr>
        <b/>
        <u/>
        <sz val="11"/>
        <color rgb="FF00B050"/>
        <rFont val="Calibri"/>
      </rPr>
      <t>Prekės aprašymas psl. Nr.55</t>
    </r>
    <r>
      <rPr>
        <sz val="11"/>
        <color theme="1"/>
        <rFont val="Calibri"/>
      </rPr>
      <t xml:space="preserve"> ; 3. Infuzuotas tūris</t>
    </r>
    <r>
      <rPr>
        <b/>
        <u/>
        <sz val="11"/>
        <color rgb="FFFF0000"/>
        <rFont val="Calibri"/>
      </rPr>
      <t xml:space="preserve"> </t>
    </r>
    <r>
      <rPr>
        <b/>
        <u/>
        <sz val="11"/>
        <color rgb="FF00B050"/>
        <rFont val="Calibri"/>
      </rPr>
      <t>Prekės aprašymas psl. Nr.55</t>
    </r>
    <r>
      <rPr>
        <sz val="11"/>
        <color theme="1"/>
        <rFont val="Calibri"/>
      </rPr>
      <t xml:space="preserve">; 4. Infuzijos trukmė </t>
    </r>
    <r>
      <rPr>
        <b/>
        <u/>
        <sz val="11"/>
        <color rgb="FF00B050"/>
        <rFont val="Calibri"/>
      </rPr>
      <t>Prekės aprašymas psl. Nr.55</t>
    </r>
    <r>
      <rPr>
        <sz val="11"/>
        <color theme="1"/>
        <rFont val="Calibri"/>
      </rPr>
      <t>; 5. Naudojamo maitinimo šaltinio indikacija (elektros tinklas ar vidinis akumuliatorius)</t>
    </r>
    <r>
      <rPr>
        <sz val="11"/>
        <color rgb="FF00B050"/>
        <rFont val="Calibri"/>
      </rPr>
      <t xml:space="preserve"> </t>
    </r>
    <r>
      <rPr>
        <b/>
        <u/>
        <sz val="11"/>
        <color rgb="FF00B050"/>
        <rFont val="Calibri"/>
      </rPr>
      <t>Prekės aprašymas psl. Nr.55,56</t>
    </r>
    <r>
      <rPr>
        <sz val="11"/>
        <color theme="1"/>
        <rFont val="Calibri"/>
      </rPr>
      <t xml:space="preserve">;  6. Būsenos „vyksta infuzija“ indikacija  </t>
    </r>
    <r>
      <rPr>
        <b/>
        <u/>
        <sz val="11"/>
        <color rgb="FF00B050"/>
        <rFont val="Calibri"/>
      </rPr>
      <t>Prekės aprašymas psl. Nr.47,83</t>
    </r>
    <r>
      <rPr>
        <sz val="11"/>
        <color theme="1"/>
        <rFont val="Calibri"/>
      </rPr>
      <t>; 7. Vaisto pavadinimas</t>
    </r>
    <r>
      <rPr>
        <b/>
        <u/>
        <sz val="11"/>
        <color rgb="FF00B050"/>
        <rFont val="Calibri"/>
      </rPr>
      <t xml:space="preserve"> Prekės aprašymas psl. Nr.56</t>
    </r>
    <r>
      <rPr>
        <sz val="11"/>
        <color theme="1"/>
        <rFont val="Calibri"/>
      </rPr>
      <t xml:space="preserve">; 8. Aliarminės situacijos  </t>
    </r>
    <r>
      <rPr>
        <b/>
        <u/>
        <sz val="11"/>
        <color rgb="FF00B050"/>
        <rFont val="Calibri"/>
      </rPr>
      <t>Prekės aprašymas psl. Nr.56</t>
    </r>
    <r>
      <rPr>
        <sz val="11"/>
        <color theme="1"/>
        <rFont val="Calibri"/>
      </rPr>
      <t xml:space="preserve">; 9. Aliarmo priežastys </t>
    </r>
    <r>
      <rPr>
        <b/>
        <sz val="11"/>
        <color rgb="FF00B050"/>
        <rFont val="Calibri"/>
      </rPr>
      <t>Prekės aprašymas psl. Nr.56</t>
    </r>
  </si>
  <si>
    <r>
      <t xml:space="preserve">Komplektacija: 1. Pakrovimo laidas </t>
    </r>
    <r>
      <rPr>
        <b/>
        <u/>
        <sz val="11"/>
        <color rgb="FFFF0000"/>
        <rFont val="Calibri"/>
      </rPr>
      <t>Prekės aprašymas psl. Nr.75</t>
    </r>
    <r>
      <rPr>
        <sz val="11"/>
        <color theme="1"/>
        <rFont val="Calibri"/>
      </rPr>
      <t xml:space="preserve">; 2. Stovo laikiklis </t>
    </r>
    <r>
      <rPr>
        <b/>
        <u/>
        <sz val="11"/>
        <color rgb="FFFF0000"/>
        <rFont val="Calibri"/>
      </rPr>
      <t>Prekės aprašymas psl. Nr. 41</t>
    </r>
    <r>
      <rPr>
        <sz val="11"/>
        <color theme="1"/>
        <rFont val="Calibri"/>
      </rPr>
      <t xml:space="preserve"> 
</t>
    </r>
  </si>
  <si>
    <t>(T2) Komplekto (stotelė + švirkštinė pompa + tūrinė pompa) apsauga nuo kietų objektų ir skysčių</t>
  </si>
  <si>
    <t>(T2) Komplekto (stotelė + švirkštinė pompa) apsauga nuo kietų objektų ir skysčių</t>
  </si>
  <si>
    <t>(T2) Apsauga nuo kietų objektų ir skysčių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</si>
</sst>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2"/>
      <color theme="1"/>
      <name val="Calibri"/>
      <scheme val="minor"/>
    </font>
    <font>
      <sz val="11"/>
      <color theme="1"/>
      <name val="Calibri"/>
    </font>
    <font>
      <b/>
      <sz val="11"/>
      <color theme="1"/>
      <name val="Calibri"/>
    </font>
    <font>
      <sz val="12"/>
      <name val="Calibri"/>
    </font>
    <font>
      <sz val="11"/>
      <color rgb="FF000000"/>
      <name val="Calibri"/>
    </font>
    <font>
      <b/>
      <u/>
      <sz val="11"/>
      <color rgb="FFFF0000"/>
      <name val="Calibri"/>
    </font>
    <font>
      <b/>
      <sz val="11"/>
      <color rgb="FFFF0000"/>
      <name val="Calibri"/>
    </font>
    <font>
      <b/>
      <sz val="11"/>
      <color rgb="FF7030A0"/>
      <name val="Calibri"/>
    </font>
    <font>
      <i/>
      <sz val="11"/>
      <color theme="1"/>
      <name val="Calibri"/>
    </font>
    <font>
      <u/>
      <sz val="11"/>
      <color rgb="FFFF0000"/>
      <name val="Calibri"/>
    </font>
    <font>
      <sz val="11"/>
      <color rgb="FFFF0000"/>
      <name val="Calibri"/>
    </font>
    <font>
      <b/>
      <u/>
      <sz val="11"/>
      <color theme="4"/>
      <name val="Calibri"/>
    </font>
    <font>
      <sz val="11"/>
      <color theme="4"/>
      <name val="Calibri"/>
    </font>
    <font>
      <b/>
      <sz val="11"/>
      <color theme="4"/>
      <name val="Calibri"/>
    </font>
    <font>
      <b/>
      <u/>
      <sz val="11"/>
      <color rgb="FF7030A0"/>
      <name val="Calibri"/>
    </font>
    <font>
      <sz val="11"/>
      <color rgb="FF7030A0"/>
      <name val="Calibri"/>
    </font>
    <font>
      <b/>
      <u/>
      <sz val="11"/>
      <color rgb="FF00B050"/>
      <name val="Calibri"/>
    </font>
    <font>
      <sz val="11"/>
      <color rgb="FF00B050"/>
      <name val="Calibri"/>
    </font>
    <font>
      <b/>
      <sz val="11"/>
      <color rgb="FF00B050"/>
      <name val="Calibri"/>
    </font>
    <font>
      <u/>
      <sz val="11"/>
      <color theme="1"/>
      <name val="Calibri"/>
    </font>
    <font>
      <b/>
      <u/>
      <sz val="11"/>
      <color rgb="FF00B050"/>
      <name val="Calibri"/>
      <family val="2"/>
    </font>
    <font>
      <sz val="11"/>
      <color theme="1"/>
      <name val="Calibri"/>
      <family val="2"/>
    </font>
    <font>
      <b/>
      <u/>
      <sz val="11"/>
      <color rgb="FFFF0000"/>
      <name val="Calibri"/>
      <family val="2"/>
    </font>
    <font>
      <b/>
      <sz val="11"/>
      <color rgb="FFFF0000"/>
      <name val="Calibri"/>
      <family val="2"/>
    </font>
  </fonts>
  <fills count="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s>
  <cellStyleXfs count="1">
    <xf numFmtId="0" fontId="0" fillId="0" borderId="0"/>
  </cellStyleXfs>
  <cellXfs count="38">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164" fontId="1" fillId="3" borderId="2" xfId="0" applyNumberFormat="1" applyFont="1" applyFill="1" applyBorder="1"/>
    <xf numFmtId="0" fontId="1" fillId="3" borderId="2" xfId="0" applyFont="1" applyFill="1" applyBorder="1"/>
    <xf numFmtId="0" fontId="1" fillId="3" borderId="1" xfId="0" applyFont="1" applyFill="1" applyBorder="1"/>
    <xf numFmtId="0" fontId="1" fillId="2" borderId="2" xfId="0" applyFont="1" applyFill="1" applyBorder="1"/>
    <xf numFmtId="0" fontId="1" fillId="2" borderId="2" xfId="0" applyFont="1" applyFill="1" applyBorder="1" applyAlignment="1">
      <alignment wrapText="1"/>
    </xf>
    <xf numFmtId="0" fontId="2" fillId="2" borderId="2" xfId="0" applyFont="1" applyFill="1" applyBorder="1"/>
    <xf numFmtId="0" fontId="2" fillId="2" borderId="2" xfId="0" applyFont="1" applyFill="1" applyBorder="1" applyAlignment="1">
      <alignment horizontal="center" vertical="center" wrapText="1"/>
    </xf>
    <xf numFmtId="0" fontId="2" fillId="2" borderId="2" xfId="0" applyFont="1" applyFill="1" applyBorder="1" applyAlignment="1">
      <alignment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center"/>
    </xf>
    <xf numFmtId="0" fontId="1" fillId="3" borderId="2" xfId="0" applyFont="1" applyFill="1" applyBorder="1" applyAlignment="1">
      <alignment horizontal="left" vertical="top" wrapText="1"/>
    </xf>
    <xf numFmtId="0" fontId="1" fillId="4" borderId="2" xfId="0" applyFont="1" applyFill="1" applyBorder="1" applyAlignment="1">
      <alignment wrapText="1"/>
    </xf>
    <xf numFmtId="0" fontId="1" fillId="0" borderId="2" xfId="0" applyFont="1" applyBorder="1" applyAlignment="1">
      <alignment wrapText="1"/>
    </xf>
    <xf numFmtId="0" fontId="1" fillId="2" borderId="2" xfId="0" applyFont="1" applyFill="1" applyBorder="1" applyAlignment="1">
      <alignment horizontal="center" vertical="center" wrapText="1"/>
    </xf>
    <xf numFmtId="0" fontId="1" fillId="0" borderId="2" xfId="0" applyFont="1" applyBorder="1" applyAlignment="1">
      <alignment horizontal="left" wrapText="1"/>
    </xf>
    <xf numFmtId="0" fontId="5" fillId="0" borderId="2" xfId="0" applyFont="1" applyBorder="1" applyAlignment="1">
      <alignment wrapText="1"/>
    </xf>
    <xf numFmtId="0" fontId="6" fillId="0" borderId="2" xfId="0" applyFont="1" applyBorder="1" applyAlignment="1">
      <alignment wrapText="1"/>
    </xf>
    <xf numFmtId="0" fontId="4" fillId="3" borderId="2" xfId="0" applyFont="1" applyFill="1" applyBorder="1" applyAlignment="1">
      <alignment horizontal="left" vertical="top" wrapText="1"/>
    </xf>
    <xf numFmtId="0" fontId="21" fillId="0" borderId="2" xfId="0" applyFont="1" applyBorder="1" applyAlignment="1">
      <alignment wrapText="1"/>
    </xf>
    <xf numFmtId="0" fontId="22" fillId="0" borderId="2" xfId="0" applyFont="1" applyBorder="1" applyAlignment="1">
      <alignment wrapText="1"/>
    </xf>
    <xf numFmtId="0" fontId="23" fillId="0" borderId="2" xfId="0" applyFont="1" applyBorder="1" applyAlignment="1">
      <alignment wrapText="1"/>
    </xf>
    <xf numFmtId="0" fontId="2" fillId="2" borderId="3" xfId="0" applyFont="1" applyFill="1" applyBorder="1" applyAlignment="1">
      <alignment horizontal="left" vertical="top" wrapText="1"/>
    </xf>
    <xf numFmtId="0" fontId="3" fillId="0" borderId="4" xfId="0" applyFont="1" applyBorder="1"/>
    <xf numFmtId="0" fontId="3" fillId="0" borderId="5" xfId="0" applyFont="1" applyBorder="1"/>
    <xf numFmtId="49" fontId="4" fillId="2" borderId="6" xfId="0" applyNumberFormat="1" applyFont="1" applyFill="1" applyBorder="1" applyAlignment="1">
      <alignment horizontal="left" vertical="top" wrapText="1"/>
    </xf>
    <xf numFmtId="0" fontId="3" fillId="0" borderId="7" xfId="0" applyFont="1" applyBorder="1"/>
    <xf numFmtId="0" fontId="3" fillId="0" borderId="8" xfId="0" applyFont="1" applyBorder="1"/>
    <xf numFmtId="49" fontId="4" fillId="2" borderId="9" xfId="0" applyNumberFormat="1"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3" xfId="0" applyFont="1" applyFill="1" applyBorder="1"/>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2" fillId="2"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zoomScale="86" workbookViewId="0">
      <selection activeCell="A2" sqref="A2"/>
    </sheetView>
  </sheetViews>
  <sheetFormatPr defaultColWidth="11.19921875" defaultRowHeight="15" customHeight="1" x14ac:dyDescent="0.3"/>
  <cols>
    <col min="1" max="1" width="9.09765625" customWidth="1"/>
    <col min="2" max="2" width="78" customWidth="1"/>
    <col min="3" max="3" width="12.09765625" customWidth="1"/>
    <col min="4" max="4" width="15.296875" customWidth="1"/>
    <col min="5" max="5" width="16.3984375" customWidth="1"/>
    <col min="6" max="6" width="16" customWidth="1"/>
    <col min="7" max="7" width="18" customWidth="1"/>
    <col min="8" max="8" width="65.09765625" customWidth="1"/>
    <col min="9" max="26" width="10.6992187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2" t="s">
        <v>0</v>
      </c>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c r="B3" s="3"/>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2" t="s">
        <v>1</v>
      </c>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2"/>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1" t="s">
        <v>2</v>
      </c>
      <c r="B6" s="2" t="s">
        <v>3</v>
      </c>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1"/>
      <c r="B7" s="2"/>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4" t="s">
        <v>4</v>
      </c>
      <c r="B8" s="5">
        <v>45981</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4" t="s">
        <v>5</v>
      </c>
      <c r="B9" s="6" t="s">
        <v>6</v>
      </c>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4" t="s">
        <v>7</v>
      </c>
      <c r="B10" s="6" t="s">
        <v>8</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7.25" customHeight="1" x14ac:dyDescent="0.3">
      <c r="A12" s="26" t="s">
        <v>9</v>
      </c>
      <c r="B12" s="27"/>
      <c r="C12" s="27"/>
      <c r="D12" s="27"/>
      <c r="E12" s="27"/>
      <c r="F12" s="28"/>
      <c r="G12" s="1"/>
      <c r="H12" s="1"/>
      <c r="I12" s="1"/>
      <c r="J12" s="1"/>
      <c r="K12" s="1"/>
      <c r="L12" s="1"/>
      <c r="M12" s="1"/>
      <c r="N12" s="1"/>
      <c r="O12" s="1"/>
      <c r="P12" s="1"/>
      <c r="Q12" s="1"/>
      <c r="R12" s="1"/>
      <c r="S12" s="1"/>
      <c r="T12" s="1"/>
      <c r="U12" s="1"/>
      <c r="V12" s="1"/>
      <c r="W12" s="1"/>
      <c r="X12" s="1"/>
      <c r="Y12" s="1"/>
      <c r="Z12" s="1"/>
    </row>
    <row r="13" spans="1:26" ht="335.25" customHeight="1" x14ac:dyDescent="0.3">
      <c r="A13" s="29" t="s">
        <v>10</v>
      </c>
      <c r="B13" s="30"/>
      <c r="C13" s="30"/>
      <c r="D13" s="30"/>
      <c r="E13" s="30"/>
      <c r="F13" s="31"/>
      <c r="G13" s="1"/>
      <c r="H13" s="1"/>
      <c r="I13" s="1"/>
      <c r="J13" s="1"/>
      <c r="K13" s="1"/>
      <c r="L13" s="1"/>
      <c r="M13" s="1"/>
      <c r="N13" s="1"/>
      <c r="O13" s="1"/>
      <c r="P13" s="1"/>
      <c r="Q13" s="1"/>
      <c r="R13" s="1"/>
      <c r="S13" s="1"/>
      <c r="T13" s="1"/>
      <c r="U13" s="1"/>
      <c r="V13" s="1"/>
      <c r="W13" s="1"/>
      <c r="X13" s="1"/>
      <c r="Y13" s="1"/>
      <c r="Z13" s="1"/>
    </row>
    <row r="14" spans="1:26" ht="78.75" customHeight="1" x14ac:dyDescent="0.3">
      <c r="A14" s="32" t="s">
        <v>11</v>
      </c>
      <c r="B14" s="30"/>
      <c r="C14" s="30"/>
      <c r="D14" s="30"/>
      <c r="E14" s="30"/>
      <c r="F14" s="31"/>
      <c r="G14" s="1"/>
      <c r="H14" s="1"/>
      <c r="I14" s="1"/>
      <c r="J14" s="1"/>
      <c r="K14" s="1"/>
      <c r="L14" s="1"/>
      <c r="M14" s="1"/>
      <c r="N14" s="1"/>
      <c r="O14" s="1"/>
      <c r="P14" s="1"/>
      <c r="Q14" s="1"/>
      <c r="R14" s="1"/>
      <c r="S14" s="1"/>
      <c r="T14" s="1"/>
      <c r="U14" s="1"/>
      <c r="V14" s="1"/>
      <c r="W14" s="1"/>
      <c r="X14" s="1"/>
      <c r="Y14" s="1"/>
      <c r="Z14" s="1"/>
    </row>
    <row r="15" spans="1:26" ht="37.5" customHeight="1" x14ac:dyDescent="0.3">
      <c r="A15" s="33" t="s">
        <v>12</v>
      </c>
      <c r="B15" s="30"/>
      <c r="C15" s="30"/>
      <c r="D15" s="30"/>
      <c r="E15" s="30"/>
      <c r="F15" s="31"/>
      <c r="G15" s="1"/>
      <c r="H15" s="1"/>
      <c r="I15" s="1"/>
      <c r="J15" s="1"/>
      <c r="K15" s="1"/>
      <c r="L15" s="1"/>
      <c r="M15" s="1"/>
      <c r="N15" s="1"/>
      <c r="O15" s="1"/>
      <c r="P15" s="1"/>
      <c r="Q15" s="1"/>
      <c r="R15" s="1"/>
      <c r="S15" s="1"/>
      <c r="T15" s="1"/>
      <c r="U15" s="1"/>
      <c r="V15" s="1"/>
      <c r="W15" s="1"/>
      <c r="X15" s="1"/>
      <c r="Y15" s="1"/>
      <c r="Z15" s="1"/>
    </row>
    <row r="16" spans="1:26" ht="27.75" customHeight="1" x14ac:dyDescent="0.3">
      <c r="A16" s="29" t="s">
        <v>13</v>
      </c>
      <c r="B16" s="30"/>
      <c r="C16" s="30"/>
      <c r="D16" s="30"/>
      <c r="E16" s="30"/>
      <c r="F16" s="31"/>
      <c r="G16" s="1"/>
      <c r="H16" s="1"/>
      <c r="I16" s="1"/>
      <c r="J16" s="1"/>
      <c r="K16" s="1"/>
      <c r="L16" s="1"/>
      <c r="M16" s="1"/>
      <c r="N16" s="1"/>
      <c r="O16" s="1"/>
      <c r="P16" s="1"/>
      <c r="Q16" s="1"/>
      <c r="R16" s="1"/>
      <c r="S16" s="1"/>
      <c r="T16" s="1"/>
      <c r="U16" s="1"/>
      <c r="V16" s="1"/>
      <c r="W16" s="1"/>
      <c r="X16" s="1"/>
      <c r="Y16" s="1"/>
      <c r="Z16" s="1"/>
    </row>
    <row r="17" spans="1:26" ht="22.5" customHeight="1" x14ac:dyDescent="0.3">
      <c r="A17" s="33" t="s">
        <v>14</v>
      </c>
      <c r="B17" s="30"/>
      <c r="C17" s="30"/>
      <c r="D17" s="30"/>
      <c r="E17" s="30"/>
      <c r="F17" s="31"/>
      <c r="G17" s="1"/>
      <c r="H17" s="1"/>
      <c r="I17" s="1"/>
      <c r="J17" s="1"/>
      <c r="K17" s="1"/>
      <c r="L17" s="1"/>
      <c r="M17" s="1"/>
      <c r="N17" s="1"/>
      <c r="O17" s="1"/>
      <c r="P17" s="1"/>
      <c r="Q17" s="1"/>
      <c r="R17" s="1"/>
      <c r="S17" s="1"/>
      <c r="T17" s="1"/>
      <c r="U17" s="1"/>
      <c r="V17" s="1"/>
      <c r="W17" s="1"/>
      <c r="X17" s="1"/>
      <c r="Y17" s="1"/>
      <c r="Z17" s="1"/>
    </row>
    <row r="18" spans="1:26" ht="53.25" customHeight="1" x14ac:dyDescent="0.3">
      <c r="A18" s="33" t="s">
        <v>15</v>
      </c>
      <c r="B18" s="30"/>
      <c r="C18" s="30"/>
      <c r="D18" s="30"/>
      <c r="E18" s="30"/>
      <c r="F18" s="31"/>
      <c r="G18" s="1"/>
      <c r="H18" s="1"/>
      <c r="I18" s="1"/>
      <c r="J18" s="1"/>
      <c r="K18" s="1"/>
      <c r="L18" s="1"/>
      <c r="M18" s="1"/>
      <c r="N18" s="1"/>
      <c r="O18" s="1"/>
      <c r="P18" s="1"/>
      <c r="Q18" s="1"/>
      <c r="R18" s="1"/>
      <c r="S18" s="1"/>
      <c r="T18" s="1"/>
      <c r="U18" s="1"/>
      <c r="V18" s="1"/>
      <c r="W18" s="1"/>
      <c r="X18" s="1"/>
      <c r="Y18" s="1"/>
      <c r="Z18" s="1"/>
    </row>
    <row r="19" spans="1:26" ht="15" customHeight="1" x14ac:dyDescent="0.3">
      <c r="A19" s="36"/>
      <c r="B19" s="27"/>
      <c r="C19" s="27"/>
      <c r="D19" s="27"/>
      <c r="E19" s="27"/>
      <c r="F19" s="28"/>
      <c r="G19" s="1"/>
      <c r="H19" s="1"/>
      <c r="I19" s="1"/>
      <c r="J19" s="1"/>
      <c r="K19" s="1"/>
      <c r="L19" s="1"/>
      <c r="M19" s="1"/>
      <c r="N19" s="1"/>
      <c r="O19" s="1"/>
      <c r="P19" s="1"/>
      <c r="Q19" s="1"/>
      <c r="R19" s="1"/>
      <c r="S19" s="1"/>
      <c r="T19" s="1"/>
      <c r="U19" s="1"/>
      <c r="V19" s="1"/>
      <c r="W19" s="1"/>
      <c r="X19" s="1"/>
      <c r="Y19" s="1"/>
      <c r="Z19" s="1"/>
    </row>
    <row r="20" spans="1:26" ht="14.25" customHeight="1" x14ac:dyDescent="0.3">
      <c r="A20" s="37" t="s">
        <v>16</v>
      </c>
      <c r="B20" s="27"/>
      <c r="C20" s="27"/>
      <c r="D20" s="27"/>
      <c r="E20" s="27"/>
      <c r="F20" s="28"/>
      <c r="G20" s="1"/>
      <c r="H20" s="1"/>
      <c r="I20" s="1"/>
      <c r="J20" s="1"/>
      <c r="K20" s="1"/>
      <c r="L20" s="1"/>
      <c r="M20" s="1"/>
      <c r="N20" s="1"/>
      <c r="O20" s="1"/>
      <c r="P20" s="1"/>
      <c r="Q20" s="1"/>
      <c r="R20" s="1"/>
      <c r="S20" s="1"/>
      <c r="T20" s="1"/>
      <c r="U20" s="1"/>
      <c r="V20" s="1"/>
      <c r="W20" s="1"/>
      <c r="X20" s="1"/>
      <c r="Y20" s="1"/>
      <c r="Z20" s="1"/>
    </row>
    <row r="21" spans="1:26" ht="14.25" customHeight="1" x14ac:dyDescent="0.3">
      <c r="A21" s="34" t="s">
        <v>17</v>
      </c>
      <c r="B21" s="27"/>
      <c r="C21" s="27"/>
      <c r="D21" s="27"/>
      <c r="E21" s="27"/>
      <c r="F21" s="28"/>
      <c r="G21" s="1"/>
      <c r="H21" s="1"/>
      <c r="I21" s="1"/>
      <c r="J21" s="1"/>
      <c r="K21" s="1"/>
      <c r="L21" s="1"/>
      <c r="M21" s="1"/>
      <c r="N21" s="1"/>
      <c r="O21" s="1"/>
      <c r="P21" s="1"/>
      <c r="Q21" s="1"/>
      <c r="R21" s="1"/>
      <c r="S21" s="1"/>
      <c r="T21" s="1"/>
      <c r="U21" s="1"/>
      <c r="V21" s="1"/>
      <c r="W21" s="1"/>
      <c r="X21" s="1"/>
      <c r="Y21" s="1"/>
      <c r="Z21" s="1"/>
    </row>
    <row r="22" spans="1:26" ht="14.25" customHeight="1" x14ac:dyDescent="0.3">
      <c r="A22" s="34" t="s">
        <v>18</v>
      </c>
      <c r="B22" s="27"/>
      <c r="C22" s="27"/>
      <c r="D22" s="27"/>
      <c r="E22" s="27"/>
      <c r="F22" s="28"/>
      <c r="G22" s="1"/>
      <c r="H22" s="1"/>
      <c r="I22" s="1"/>
      <c r="J22" s="1"/>
      <c r="K22" s="1"/>
      <c r="L22" s="1"/>
      <c r="M22" s="1"/>
      <c r="N22" s="1"/>
      <c r="O22" s="1"/>
      <c r="P22" s="1"/>
      <c r="Q22" s="1"/>
      <c r="R22" s="1"/>
      <c r="S22" s="1"/>
      <c r="T22" s="1"/>
      <c r="U22" s="1"/>
      <c r="V22" s="1"/>
      <c r="W22" s="1"/>
      <c r="X22" s="1"/>
      <c r="Y22" s="1"/>
      <c r="Z22" s="1"/>
    </row>
    <row r="23" spans="1:26" ht="14.25" customHeight="1" x14ac:dyDescent="0.3">
      <c r="A23" s="34" t="s">
        <v>19</v>
      </c>
      <c r="B23" s="27"/>
      <c r="C23" s="27"/>
      <c r="D23" s="27"/>
      <c r="E23" s="27"/>
      <c r="F23" s="28"/>
      <c r="G23" s="1"/>
      <c r="H23" s="1"/>
      <c r="I23" s="1"/>
      <c r="J23" s="1"/>
      <c r="K23" s="1"/>
      <c r="L23" s="1"/>
      <c r="M23" s="1"/>
      <c r="N23" s="1"/>
      <c r="O23" s="1"/>
      <c r="P23" s="1"/>
      <c r="Q23" s="1"/>
      <c r="R23" s="1"/>
      <c r="S23" s="1"/>
      <c r="T23" s="1"/>
      <c r="U23" s="1"/>
      <c r="V23" s="1"/>
      <c r="W23" s="1"/>
      <c r="X23" s="1"/>
      <c r="Y23" s="1"/>
      <c r="Z23" s="1"/>
    </row>
    <row r="24" spans="1:26" ht="14.25" customHeight="1" x14ac:dyDescent="0.3">
      <c r="A24" s="34" t="s">
        <v>20</v>
      </c>
      <c r="B24" s="27"/>
      <c r="C24" s="27"/>
      <c r="D24" s="27"/>
      <c r="E24" s="27"/>
      <c r="F24" s="28"/>
      <c r="G24" s="1"/>
      <c r="H24" s="1"/>
      <c r="I24" s="1"/>
      <c r="J24" s="1"/>
      <c r="K24" s="1"/>
      <c r="L24" s="1"/>
      <c r="M24" s="1"/>
      <c r="N24" s="1"/>
      <c r="O24" s="1"/>
      <c r="P24" s="1"/>
      <c r="Q24" s="1"/>
      <c r="R24" s="1"/>
      <c r="S24" s="1"/>
      <c r="T24" s="1"/>
      <c r="U24" s="1"/>
      <c r="V24" s="1"/>
      <c r="W24" s="1"/>
      <c r="X24" s="1"/>
      <c r="Y24" s="1"/>
      <c r="Z24" s="1"/>
    </row>
    <row r="25" spans="1:26" ht="31.5" customHeight="1" x14ac:dyDescent="0.3">
      <c r="A25" s="35" t="s">
        <v>21</v>
      </c>
      <c r="B25" s="27"/>
      <c r="C25" s="27"/>
      <c r="D25" s="27"/>
      <c r="E25" s="27"/>
      <c r="F25" s="28"/>
      <c r="G25" s="1"/>
      <c r="H25" s="1"/>
      <c r="I25" s="1"/>
      <c r="J25" s="1"/>
      <c r="K25" s="1"/>
      <c r="L25" s="1"/>
      <c r="M25" s="1"/>
      <c r="N25" s="1"/>
      <c r="O25" s="1"/>
      <c r="P25" s="1"/>
      <c r="Q25" s="1"/>
      <c r="R25" s="1"/>
      <c r="S25" s="1"/>
      <c r="T25" s="1"/>
      <c r="U25" s="1"/>
      <c r="V25" s="1"/>
      <c r="W25" s="1"/>
      <c r="X25" s="1"/>
      <c r="Y25" s="1"/>
      <c r="Z25" s="1"/>
    </row>
    <row r="26" spans="1:26" ht="14.25" customHeight="1" x14ac:dyDescent="0.3">
      <c r="A26" s="34" t="s">
        <v>22</v>
      </c>
      <c r="B26" s="27"/>
      <c r="C26" s="27"/>
      <c r="D26" s="27"/>
      <c r="E26" s="27"/>
      <c r="F26" s="28"/>
      <c r="G26" s="1"/>
      <c r="H26" s="1"/>
      <c r="I26" s="1"/>
      <c r="J26" s="1"/>
      <c r="K26" s="1"/>
      <c r="L26" s="1"/>
      <c r="M26" s="1"/>
      <c r="N26" s="1"/>
      <c r="O26" s="1"/>
      <c r="P26" s="1"/>
      <c r="Q26" s="1"/>
      <c r="R26" s="1"/>
      <c r="S26" s="1"/>
      <c r="T26" s="1"/>
      <c r="U26" s="1"/>
      <c r="V26" s="1"/>
      <c r="W26" s="1"/>
      <c r="X26" s="1"/>
      <c r="Y26" s="1"/>
      <c r="Z26" s="1"/>
    </row>
    <row r="27" spans="1:26" ht="14.25" customHeight="1" x14ac:dyDescent="0.3">
      <c r="A27" s="1" t="s">
        <v>23</v>
      </c>
      <c r="B27" s="1"/>
      <c r="C27" s="1"/>
      <c r="D27" s="7"/>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t="s">
        <v>24</v>
      </c>
      <c r="B28" s="1"/>
      <c r="C28" s="1"/>
      <c r="D28" s="1"/>
      <c r="E28" s="1"/>
      <c r="F28" s="1"/>
      <c r="G28" s="1"/>
      <c r="H28" s="1"/>
      <c r="I28" s="1"/>
      <c r="J28" s="1"/>
      <c r="K28" s="1"/>
      <c r="L28" s="1"/>
      <c r="M28" s="1"/>
      <c r="N28" s="1"/>
      <c r="O28" s="1"/>
      <c r="P28" s="1"/>
      <c r="Q28" s="1"/>
      <c r="R28" s="1"/>
      <c r="S28" s="1"/>
      <c r="T28" s="1"/>
      <c r="U28" s="1"/>
      <c r="V28" s="1"/>
      <c r="W28" s="1"/>
      <c r="X28" s="1"/>
      <c r="Y28" s="1"/>
      <c r="Z28" s="1"/>
    </row>
    <row r="29" spans="1:26" ht="23.25" customHeight="1" x14ac:dyDescent="0.3">
      <c r="A29" s="2" t="s">
        <v>25</v>
      </c>
      <c r="B29" s="2" t="s">
        <v>26</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2" t="s">
        <v>27</v>
      </c>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8" t="s">
        <v>28</v>
      </c>
      <c r="B32" s="8" t="s">
        <v>29</v>
      </c>
      <c r="C32" s="6">
        <v>60</v>
      </c>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8" t="s">
        <v>30</v>
      </c>
      <c r="C33" s="8">
        <f>SUM(C31:C32)</f>
        <v>60</v>
      </c>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2" t="s">
        <v>27</v>
      </c>
      <c r="B35" s="1"/>
      <c r="C35" s="1"/>
      <c r="D35" s="1"/>
      <c r="E35" s="1"/>
      <c r="F35" s="1"/>
      <c r="G35" s="1"/>
      <c r="H35" s="1"/>
      <c r="I35" s="1"/>
      <c r="J35" s="1"/>
      <c r="K35" s="1"/>
      <c r="L35" s="1"/>
      <c r="M35" s="1"/>
      <c r="N35" s="1"/>
      <c r="O35" s="1"/>
      <c r="P35" s="1"/>
      <c r="Q35" s="1"/>
      <c r="R35" s="1"/>
      <c r="S35" s="1"/>
      <c r="T35" s="1"/>
      <c r="U35" s="1"/>
      <c r="V35" s="1"/>
      <c r="W35" s="1"/>
      <c r="X35" s="1"/>
      <c r="Y35" s="1"/>
      <c r="Z35" s="1"/>
    </row>
    <row r="36" spans="1:26" ht="21" customHeight="1" x14ac:dyDescent="0.3">
      <c r="A36" s="8" t="s">
        <v>31</v>
      </c>
      <c r="B36" s="9" t="s">
        <v>539</v>
      </c>
      <c r="C36" s="6">
        <v>33</v>
      </c>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8" t="s">
        <v>32</v>
      </c>
      <c r="C37" s="8">
        <f>SUM(C35:C36)</f>
        <v>33</v>
      </c>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2" t="s">
        <v>27</v>
      </c>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8" t="s">
        <v>33</v>
      </c>
      <c r="B40" s="8" t="s">
        <v>34</v>
      </c>
      <c r="C40" s="6" t="s">
        <v>35</v>
      </c>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8" t="s">
        <v>36</v>
      </c>
      <c r="C41" s="8" t="str">
        <f>IF(OR(C40="Taip",C40="Ne"), C40, "")</f>
        <v>Ne</v>
      </c>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2" t="s">
        <v>27</v>
      </c>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8" t="s">
        <v>37</v>
      </c>
      <c r="B44" s="8" t="s">
        <v>38</v>
      </c>
      <c r="C44" s="6" t="s">
        <v>35</v>
      </c>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8" t="s">
        <v>39</v>
      </c>
      <c r="C45" s="8" t="str">
        <f>IF(OR(C44="Taip",C44="Ne"), C44, "")</f>
        <v>Ne</v>
      </c>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2" t="s">
        <v>27</v>
      </c>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8" t="s">
        <v>40</v>
      </c>
      <c r="B48" s="8" t="s">
        <v>41</v>
      </c>
      <c r="C48" s="6">
        <v>4</v>
      </c>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8" t="s">
        <v>42</v>
      </c>
      <c r="C49" s="8">
        <f>SUM(C47:C48)</f>
        <v>4</v>
      </c>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2" t="s">
        <v>43</v>
      </c>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0" t="s">
        <v>44</v>
      </c>
      <c r="B52" s="11" t="s">
        <v>45</v>
      </c>
      <c r="C52" s="11" t="s">
        <v>46</v>
      </c>
      <c r="D52" s="11" t="s">
        <v>47</v>
      </c>
      <c r="E52" s="11" t="s">
        <v>48</v>
      </c>
      <c r="F52" s="11" t="s">
        <v>49</v>
      </c>
      <c r="G52" s="11" t="s">
        <v>50</v>
      </c>
      <c r="H52" s="11" t="s">
        <v>51</v>
      </c>
      <c r="I52" s="1"/>
      <c r="J52" s="1"/>
      <c r="K52" s="1"/>
      <c r="L52" s="1"/>
      <c r="M52" s="1"/>
      <c r="N52" s="1"/>
      <c r="O52" s="1"/>
      <c r="P52" s="1"/>
      <c r="Q52" s="1"/>
      <c r="R52" s="1"/>
      <c r="S52" s="1"/>
      <c r="T52" s="1"/>
      <c r="U52" s="1"/>
      <c r="V52" s="1"/>
      <c r="W52" s="1"/>
      <c r="X52" s="1"/>
      <c r="Y52" s="1"/>
      <c r="Z52" s="1"/>
    </row>
    <row r="53" spans="1:26" ht="15.6" x14ac:dyDescent="0.3">
      <c r="A53" s="10" t="s">
        <v>52</v>
      </c>
      <c r="B53" s="12" t="s">
        <v>53</v>
      </c>
      <c r="C53" s="8"/>
      <c r="D53" s="8"/>
      <c r="E53" s="8"/>
      <c r="F53" s="8"/>
      <c r="G53" s="8"/>
      <c r="H53" s="13"/>
      <c r="I53" s="1"/>
      <c r="J53" s="1"/>
      <c r="K53" s="1"/>
      <c r="L53" s="1"/>
      <c r="M53" s="1"/>
      <c r="N53" s="1"/>
      <c r="O53" s="1"/>
      <c r="P53" s="1"/>
      <c r="Q53" s="1"/>
      <c r="R53" s="1"/>
      <c r="S53" s="1"/>
      <c r="T53" s="1"/>
      <c r="U53" s="1"/>
      <c r="V53" s="1"/>
      <c r="W53" s="1"/>
      <c r="X53" s="1"/>
      <c r="Y53" s="1"/>
      <c r="Z53" s="1"/>
    </row>
    <row r="54" spans="1:26" ht="28.8" x14ac:dyDescent="0.3">
      <c r="A54" s="8" t="s">
        <v>54</v>
      </c>
      <c r="B54" s="12" t="s">
        <v>55</v>
      </c>
      <c r="C54" s="14">
        <v>6</v>
      </c>
      <c r="D54" s="14" t="s">
        <v>56</v>
      </c>
      <c r="E54" s="6">
        <v>1147</v>
      </c>
      <c r="F54" s="8">
        <f>IF(ISBLANK(E54),"", PRODUCT(C54,E54))</f>
        <v>6882</v>
      </c>
      <c r="G54" s="15" t="s">
        <v>57</v>
      </c>
      <c r="H54" s="13"/>
      <c r="I54" s="1"/>
      <c r="J54" s="1"/>
      <c r="K54" s="1"/>
      <c r="L54" s="1"/>
      <c r="M54" s="1"/>
      <c r="N54" s="1"/>
      <c r="O54" s="1"/>
      <c r="P54" s="1"/>
      <c r="Q54" s="1"/>
      <c r="R54" s="1"/>
      <c r="S54" s="1"/>
      <c r="T54" s="1"/>
      <c r="U54" s="1"/>
      <c r="V54" s="1"/>
      <c r="W54" s="1"/>
      <c r="X54" s="1"/>
      <c r="Y54" s="1"/>
      <c r="Z54" s="1"/>
    </row>
    <row r="55" spans="1:26" ht="28.8" x14ac:dyDescent="0.3">
      <c r="A55" s="8" t="s">
        <v>58</v>
      </c>
      <c r="B55" s="9" t="s">
        <v>59</v>
      </c>
      <c r="C55" s="8"/>
      <c r="D55" s="8"/>
      <c r="E55" s="8"/>
      <c r="F55" s="8"/>
      <c r="G55" s="8"/>
      <c r="H55" s="16" t="s">
        <v>60</v>
      </c>
      <c r="I55" s="1"/>
      <c r="J55" s="1"/>
      <c r="K55" s="1"/>
      <c r="L55" s="1"/>
      <c r="M55" s="1"/>
      <c r="N55" s="1"/>
      <c r="O55" s="1"/>
      <c r="P55" s="1"/>
      <c r="Q55" s="1"/>
      <c r="R55" s="1"/>
      <c r="S55" s="1"/>
      <c r="T55" s="1"/>
      <c r="U55" s="1"/>
      <c r="V55" s="1"/>
      <c r="W55" s="1"/>
      <c r="X55" s="1"/>
      <c r="Y55" s="1"/>
      <c r="Z55" s="1"/>
    </row>
    <row r="56" spans="1:26" ht="28.8" x14ac:dyDescent="0.3">
      <c r="A56" s="8" t="s">
        <v>61</v>
      </c>
      <c r="B56" s="9" t="s">
        <v>62</v>
      </c>
      <c r="C56" s="8"/>
      <c r="D56" s="8"/>
      <c r="E56" s="8"/>
      <c r="F56" s="8"/>
      <c r="G56" s="8"/>
      <c r="H56" s="16" t="s">
        <v>63</v>
      </c>
      <c r="I56" s="1"/>
      <c r="J56" s="1"/>
      <c r="K56" s="1"/>
      <c r="L56" s="1"/>
      <c r="M56" s="1"/>
      <c r="N56" s="1"/>
      <c r="O56" s="1"/>
      <c r="P56" s="1"/>
      <c r="Q56" s="1"/>
      <c r="R56" s="1"/>
      <c r="S56" s="1"/>
      <c r="T56" s="1"/>
      <c r="U56" s="1"/>
      <c r="V56" s="1"/>
      <c r="W56" s="1"/>
      <c r="X56" s="1"/>
      <c r="Y56" s="1"/>
      <c r="Z56" s="1"/>
    </row>
    <row r="57" spans="1:26" ht="43.2" x14ac:dyDescent="0.3">
      <c r="A57" s="8" t="s">
        <v>64</v>
      </c>
      <c r="B57" s="9" t="s">
        <v>65</v>
      </c>
      <c r="C57" s="8"/>
      <c r="D57" s="8"/>
      <c r="E57" s="8"/>
      <c r="F57" s="8"/>
      <c r="G57" s="8"/>
      <c r="H57" s="17" t="s">
        <v>66</v>
      </c>
      <c r="I57" s="1"/>
      <c r="J57" s="1"/>
      <c r="K57" s="1"/>
      <c r="L57" s="1"/>
      <c r="M57" s="1"/>
      <c r="N57" s="1"/>
      <c r="O57" s="1"/>
      <c r="P57" s="1"/>
      <c r="Q57" s="1"/>
      <c r="R57" s="1"/>
      <c r="S57" s="1"/>
      <c r="T57" s="1"/>
      <c r="U57" s="1"/>
      <c r="V57" s="1"/>
      <c r="W57" s="1"/>
      <c r="X57" s="1"/>
      <c r="Y57" s="1"/>
      <c r="Z57" s="1"/>
    </row>
    <row r="58" spans="1:26" ht="43.2" x14ac:dyDescent="0.3">
      <c r="A58" s="8" t="s">
        <v>67</v>
      </c>
      <c r="B58" s="9" t="s">
        <v>68</v>
      </c>
      <c r="C58" s="8"/>
      <c r="D58" s="8"/>
      <c r="E58" s="8"/>
      <c r="F58" s="8"/>
      <c r="G58" s="8"/>
      <c r="H58" s="16" t="s">
        <v>69</v>
      </c>
      <c r="I58" s="1"/>
      <c r="J58" s="1"/>
      <c r="K58" s="1"/>
      <c r="L58" s="1"/>
      <c r="M58" s="1"/>
      <c r="N58" s="1"/>
      <c r="O58" s="1"/>
      <c r="P58" s="1"/>
      <c r="Q58" s="1"/>
      <c r="R58" s="1"/>
      <c r="S58" s="1"/>
      <c r="T58" s="1"/>
      <c r="U58" s="1"/>
      <c r="V58" s="1"/>
      <c r="W58" s="1"/>
      <c r="X58" s="1"/>
      <c r="Y58" s="1"/>
      <c r="Z58" s="1"/>
    </row>
    <row r="59" spans="1:26" ht="28.8" x14ac:dyDescent="0.3">
      <c r="A59" s="8" t="s">
        <v>70</v>
      </c>
      <c r="B59" s="9" t="s">
        <v>71</v>
      </c>
      <c r="C59" s="8"/>
      <c r="D59" s="8"/>
      <c r="E59" s="8"/>
      <c r="F59" s="8"/>
      <c r="G59" s="8"/>
      <c r="H59" s="16" t="s">
        <v>72</v>
      </c>
      <c r="I59" s="1"/>
      <c r="J59" s="1"/>
      <c r="K59" s="1"/>
      <c r="L59" s="1"/>
      <c r="M59" s="1"/>
      <c r="N59" s="1"/>
      <c r="O59" s="1"/>
      <c r="P59" s="1"/>
      <c r="Q59" s="1"/>
      <c r="R59" s="1"/>
      <c r="S59" s="1"/>
      <c r="T59" s="1"/>
      <c r="U59" s="1"/>
      <c r="V59" s="1"/>
      <c r="W59" s="1"/>
      <c r="X59" s="1"/>
      <c r="Y59" s="1"/>
      <c r="Z59" s="1"/>
    </row>
    <row r="60" spans="1:26" ht="43.2" x14ac:dyDescent="0.3">
      <c r="A60" s="8" t="s">
        <v>73</v>
      </c>
      <c r="B60" s="9" t="s">
        <v>74</v>
      </c>
      <c r="C60" s="8"/>
      <c r="D60" s="8"/>
      <c r="E60" s="8"/>
      <c r="F60" s="8"/>
      <c r="G60" s="8"/>
      <c r="H60" s="16" t="s">
        <v>75</v>
      </c>
      <c r="I60" s="1"/>
      <c r="J60" s="1"/>
      <c r="K60" s="1"/>
      <c r="L60" s="1"/>
      <c r="M60" s="1"/>
      <c r="N60" s="1"/>
      <c r="O60" s="1"/>
      <c r="P60" s="1"/>
      <c r="Q60" s="1"/>
      <c r="R60" s="1"/>
      <c r="S60" s="1"/>
      <c r="T60" s="1"/>
      <c r="U60" s="1"/>
      <c r="V60" s="1"/>
      <c r="W60" s="1"/>
      <c r="X60" s="1"/>
      <c r="Y60" s="1"/>
      <c r="Z60" s="1"/>
    </row>
    <row r="61" spans="1:26" ht="43.2" x14ac:dyDescent="0.3">
      <c r="A61" s="8" t="s">
        <v>76</v>
      </c>
      <c r="B61" s="9" t="s">
        <v>77</v>
      </c>
      <c r="C61" s="8"/>
      <c r="D61" s="8"/>
      <c r="E61" s="8"/>
      <c r="F61" s="8"/>
      <c r="G61" s="8"/>
      <c r="H61" s="16" t="s">
        <v>78</v>
      </c>
      <c r="I61" s="1"/>
      <c r="J61" s="1"/>
      <c r="K61" s="1"/>
      <c r="L61" s="1"/>
      <c r="M61" s="1"/>
      <c r="N61" s="1"/>
      <c r="O61" s="1"/>
      <c r="P61" s="1"/>
      <c r="Q61" s="1"/>
      <c r="R61" s="1"/>
      <c r="S61" s="1"/>
      <c r="T61" s="1"/>
      <c r="U61" s="1"/>
      <c r="V61" s="1"/>
      <c r="W61" s="1"/>
      <c r="X61" s="1"/>
      <c r="Y61" s="1"/>
      <c r="Z61" s="1"/>
    </row>
    <row r="62" spans="1:26" ht="72" x14ac:dyDescent="0.3">
      <c r="A62" s="8" t="s">
        <v>79</v>
      </c>
      <c r="B62" s="9" t="s">
        <v>80</v>
      </c>
      <c r="C62" s="8"/>
      <c r="D62" s="8"/>
      <c r="E62" s="8"/>
      <c r="F62" s="8"/>
      <c r="G62" s="8"/>
      <c r="H62" s="16" t="s">
        <v>81</v>
      </c>
      <c r="I62" s="1"/>
      <c r="J62" s="1"/>
      <c r="K62" s="1"/>
      <c r="L62" s="1"/>
      <c r="M62" s="1"/>
      <c r="N62" s="1"/>
      <c r="O62" s="1"/>
      <c r="P62" s="1"/>
      <c r="Q62" s="1"/>
      <c r="R62" s="1"/>
      <c r="S62" s="1"/>
      <c r="T62" s="1"/>
      <c r="U62" s="1"/>
      <c r="V62" s="1"/>
      <c r="W62" s="1"/>
      <c r="X62" s="1"/>
      <c r="Y62" s="1"/>
      <c r="Z62" s="1"/>
    </row>
    <row r="63" spans="1:26" ht="28.8" x14ac:dyDescent="0.3">
      <c r="A63" s="8" t="s">
        <v>82</v>
      </c>
      <c r="B63" s="12" t="s">
        <v>83</v>
      </c>
      <c r="C63" s="18">
        <v>18</v>
      </c>
      <c r="D63" s="18" t="s">
        <v>56</v>
      </c>
      <c r="E63" s="6">
        <v>620</v>
      </c>
      <c r="F63" s="8">
        <f>IF(ISBLANK(E63),"", PRODUCT(C63,E63))</f>
        <v>11160</v>
      </c>
      <c r="G63" s="15" t="s">
        <v>84</v>
      </c>
      <c r="H63" s="13"/>
      <c r="I63" s="1"/>
      <c r="J63" s="1"/>
      <c r="K63" s="1"/>
      <c r="L63" s="1"/>
      <c r="M63" s="1"/>
      <c r="N63" s="1"/>
      <c r="O63" s="1"/>
      <c r="P63" s="1"/>
      <c r="Q63" s="1"/>
      <c r="R63" s="1"/>
      <c r="S63" s="1"/>
      <c r="T63" s="1"/>
      <c r="U63" s="1"/>
      <c r="V63" s="1"/>
      <c r="W63" s="1"/>
      <c r="X63" s="1"/>
      <c r="Y63" s="1"/>
      <c r="Z63" s="1"/>
    </row>
    <row r="64" spans="1:26" ht="28.8" x14ac:dyDescent="0.3">
      <c r="A64" s="8" t="s">
        <v>85</v>
      </c>
      <c r="B64" s="9" t="s">
        <v>86</v>
      </c>
      <c r="C64" s="8"/>
      <c r="D64" s="8"/>
      <c r="E64" s="8"/>
      <c r="F64" s="8"/>
      <c r="G64" s="8"/>
      <c r="H64" s="17" t="s">
        <v>520</v>
      </c>
      <c r="I64" s="1"/>
      <c r="J64" s="1"/>
      <c r="K64" s="1"/>
      <c r="L64" s="1"/>
      <c r="M64" s="1"/>
      <c r="N64" s="1"/>
      <c r="O64" s="1"/>
      <c r="P64" s="1"/>
      <c r="Q64" s="1"/>
      <c r="R64" s="1"/>
      <c r="S64" s="1"/>
      <c r="T64" s="1"/>
      <c r="U64" s="1"/>
      <c r="V64" s="1"/>
      <c r="W64" s="1"/>
      <c r="X64" s="1"/>
      <c r="Y64" s="1"/>
      <c r="Z64" s="1"/>
    </row>
    <row r="65" spans="1:26" ht="28.8" x14ac:dyDescent="0.3">
      <c r="A65" s="8" t="s">
        <v>87</v>
      </c>
      <c r="B65" s="9" t="s">
        <v>88</v>
      </c>
      <c r="C65" s="8"/>
      <c r="D65" s="8"/>
      <c r="E65" s="8"/>
      <c r="F65" s="8"/>
      <c r="G65" s="8"/>
      <c r="H65" s="17" t="s">
        <v>89</v>
      </c>
      <c r="I65" s="1"/>
      <c r="J65" s="1"/>
      <c r="K65" s="1"/>
      <c r="L65" s="1"/>
      <c r="M65" s="1"/>
      <c r="N65" s="1"/>
      <c r="O65" s="1"/>
      <c r="P65" s="1"/>
      <c r="Q65" s="1"/>
      <c r="R65" s="1"/>
      <c r="S65" s="1"/>
      <c r="T65" s="1"/>
      <c r="U65" s="1"/>
      <c r="V65" s="1"/>
      <c r="W65" s="1"/>
      <c r="X65" s="1"/>
      <c r="Y65" s="1"/>
      <c r="Z65" s="1"/>
    </row>
    <row r="66" spans="1:26" ht="28.8" x14ac:dyDescent="0.3">
      <c r="A66" s="8" t="s">
        <v>90</v>
      </c>
      <c r="B66" s="9" t="s">
        <v>91</v>
      </c>
      <c r="C66" s="8"/>
      <c r="D66" s="8"/>
      <c r="E66" s="8"/>
      <c r="F66" s="8"/>
      <c r="G66" s="8"/>
      <c r="H66" s="17" t="s">
        <v>92</v>
      </c>
      <c r="I66" s="1"/>
      <c r="J66" s="1"/>
      <c r="K66" s="1"/>
      <c r="L66" s="1"/>
      <c r="M66" s="1"/>
      <c r="N66" s="1"/>
      <c r="O66" s="1"/>
      <c r="P66" s="1"/>
      <c r="Q66" s="1"/>
      <c r="R66" s="1"/>
      <c r="S66" s="1"/>
      <c r="T66" s="1"/>
      <c r="U66" s="1"/>
      <c r="V66" s="1"/>
      <c r="W66" s="1"/>
      <c r="X66" s="1"/>
      <c r="Y66" s="1"/>
      <c r="Z66" s="1"/>
    </row>
    <row r="67" spans="1:26" ht="28.8" x14ac:dyDescent="0.3">
      <c r="A67" s="8" t="s">
        <v>93</v>
      </c>
      <c r="B67" s="9" t="s">
        <v>94</v>
      </c>
      <c r="C67" s="8"/>
      <c r="D67" s="8"/>
      <c r="E67" s="8"/>
      <c r="F67" s="8"/>
      <c r="G67" s="8"/>
      <c r="H67" s="17" t="s">
        <v>95</v>
      </c>
      <c r="I67" s="1"/>
      <c r="J67" s="1"/>
      <c r="K67" s="1"/>
      <c r="L67" s="1"/>
      <c r="M67" s="1"/>
      <c r="N67" s="1"/>
      <c r="O67" s="1"/>
      <c r="P67" s="1"/>
      <c r="Q67" s="1"/>
      <c r="R67" s="1"/>
      <c r="S67" s="1"/>
      <c r="T67" s="1"/>
      <c r="U67" s="1"/>
      <c r="V67" s="1"/>
      <c r="W67" s="1"/>
      <c r="X67" s="1"/>
      <c r="Y67" s="1"/>
      <c r="Z67" s="1"/>
    </row>
    <row r="68" spans="1:26" ht="28.8" x14ac:dyDescent="0.3">
      <c r="A68" s="8" t="s">
        <v>96</v>
      </c>
      <c r="B68" s="9" t="s">
        <v>97</v>
      </c>
      <c r="C68" s="8"/>
      <c r="D68" s="8"/>
      <c r="E68" s="8"/>
      <c r="F68" s="8"/>
      <c r="G68" s="8"/>
      <c r="H68" s="17" t="s">
        <v>98</v>
      </c>
      <c r="I68" s="1"/>
      <c r="J68" s="1"/>
      <c r="K68" s="1"/>
      <c r="L68" s="1"/>
      <c r="M68" s="1"/>
      <c r="N68" s="1"/>
      <c r="O68" s="1"/>
      <c r="P68" s="1"/>
      <c r="Q68" s="1"/>
      <c r="R68" s="1"/>
      <c r="S68" s="1"/>
      <c r="T68" s="1"/>
      <c r="U68" s="1"/>
      <c r="V68" s="1"/>
      <c r="W68" s="1"/>
      <c r="X68" s="1"/>
      <c r="Y68" s="1"/>
      <c r="Z68" s="1"/>
    </row>
    <row r="69" spans="1:26" ht="43.2" x14ac:dyDescent="0.3">
      <c r="A69" s="8" t="s">
        <v>99</v>
      </c>
      <c r="B69" s="9" t="s">
        <v>100</v>
      </c>
      <c r="C69" s="8"/>
      <c r="D69" s="8"/>
      <c r="E69" s="8"/>
      <c r="F69" s="8"/>
      <c r="G69" s="8"/>
      <c r="H69" s="17" t="s">
        <v>101</v>
      </c>
      <c r="I69" s="1"/>
      <c r="J69" s="1"/>
      <c r="K69" s="1"/>
      <c r="L69" s="1"/>
      <c r="M69" s="1"/>
      <c r="N69" s="1"/>
      <c r="O69" s="1"/>
      <c r="P69" s="1"/>
      <c r="Q69" s="1"/>
      <c r="R69" s="1"/>
      <c r="S69" s="1"/>
      <c r="T69" s="1"/>
      <c r="U69" s="1"/>
      <c r="V69" s="1"/>
      <c r="W69" s="1"/>
      <c r="X69" s="1"/>
      <c r="Y69" s="1"/>
      <c r="Z69" s="1"/>
    </row>
    <row r="70" spans="1:26" ht="57.6" x14ac:dyDescent="0.3">
      <c r="A70" s="8" t="s">
        <v>102</v>
      </c>
      <c r="B70" s="9" t="s">
        <v>103</v>
      </c>
      <c r="C70" s="8"/>
      <c r="D70" s="8"/>
      <c r="E70" s="8"/>
      <c r="F70" s="8"/>
      <c r="G70" s="8"/>
      <c r="H70" s="17" t="s">
        <v>104</v>
      </c>
      <c r="I70" s="1"/>
      <c r="J70" s="1"/>
      <c r="K70" s="1"/>
      <c r="L70" s="1"/>
      <c r="M70" s="1"/>
      <c r="N70" s="1"/>
      <c r="O70" s="1"/>
      <c r="P70" s="1"/>
      <c r="Q70" s="1"/>
      <c r="R70" s="1"/>
      <c r="S70" s="1"/>
      <c r="T70" s="1"/>
      <c r="U70" s="1"/>
      <c r="V70" s="1"/>
      <c r="W70" s="1"/>
      <c r="X70" s="1"/>
      <c r="Y70" s="1"/>
      <c r="Z70" s="1"/>
    </row>
    <row r="71" spans="1:26" ht="28.8" x14ac:dyDescent="0.3">
      <c r="A71" s="8" t="s">
        <v>105</v>
      </c>
      <c r="B71" s="9" t="s">
        <v>106</v>
      </c>
      <c r="C71" s="8"/>
      <c r="D71" s="8"/>
      <c r="E71" s="8"/>
      <c r="F71" s="8"/>
      <c r="G71" s="8"/>
      <c r="H71" s="17" t="s">
        <v>107</v>
      </c>
      <c r="I71" s="1"/>
      <c r="J71" s="1"/>
      <c r="K71" s="1"/>
      <c r="L71" s="1"/>
      <c r="M71" s="1"/>
      <c r="N71" s="1"/>
      <c r="O71" s="1"/>
      <c r="P71" s="1"/>
      <c r="Q71" s="1"/>
      <c r="R71" s="1"/>
      <c r="S71" s="1"/>
      <c r="T71" s="1"/>
      <c r="U71" s="1"/>
      <c r="V71" s="1"/>
      <c r="W71" s="1"/>
      <c r="X71" s="1"/>
      <c r="Y71" s="1"/>
      <c r="Z71" s="1"/>
    </row>
    <row r="72" spans="1:26" ht="43.2" x14ac:dyDescent="0.3">
      <c r="A72" s="8" t="s">
        <v>108</v>
      </c>
      <c r="B72" s="9" t="s">
        <v>109</v>
      </c>
      <c r="C72" s="8"/>
      <c r="D72" s="8"/>
      <c r="E72" s="8"/>
      <c r="F72" s="8"/>
      <c r="G72" s="8"/>
      <c r="H72" s="17" t="s">
        <v>110</v>
      </c>
      <c r="I72" s="1"/>
      <c r="J72" s="1"/>
      <c r="K72" s="1"/>
      <c r="L72" s="1"/>
      <c r="M72" s="1"/>
      <c r="N72" s="1"/>
      <c r="O72" s="1"/>
      <c r="P72" s="1"/>
      <c r="Q72" s="1"/>
      <c r="R72" s="1"/>
      <c r="S72" s="1"/>
      <c r="T72" s="1"/>
      <c r="U72" s="1"/>
      <c r="V72" s="1"/>
      <c r="W72" s="1"/>
      <c r="X72" s="1"/>
      <c r="Y72" s="1"/>
      <c r="Z72" s="1"/>
    </row>
    <row r="73" spans="1:26" ht="100.8" x14ac:dyDescent="0.3">
      <c r="A73" s="8" t="s">
        <v>111</v>
      </c>
      <c r="B73" s="9" t="s">
        <v>112</v>
      </c>
      <c r="C73" s="8"/>
      <c r="D73" s="8"/>
      <c r="E73" s="8"/>
      <c r="F73" s="8"/>
      <c r="G73" s="8"/>
      <c r="H73" s="23" t="s">
        <v>533</v>
      </c>
      <c r="I73" s="1"/>
      <c r="J73" s="1"/>
      <c r="K73" s="1"/>
      <c r="L73" s="1"/>
      <c r="M73" s="1"/>
      <c r="N73" s="1"/>
      <c r="O73" s="1"/>
      <c r="P73" s="1"/>
      <c r="Q73" s="1"/>
      <c r="R73" s="1"/>
      <c r="S73" s="1"/>
      <c r="T73" s="1"/>
      <c r="U73" s="1"/>
      <c r="V73" s="1"/>
      <c r="W73" s="1"/>
      <c r="X73" s="1"/>
      <c r="Y73" s="1"/>
      <c r="Z73" s="1"/>
    </row>
    <row r="74" spans="1:26" ht="57.6" x14ac:dyDescent="0.3">
      <c r="A74" s="8" t="s">
        <v>113</v>
      </c>
      <c r="B74" s="9" t="s">
        <v>114</v>
      </c>
      <c r="C74" s="8"/>
      <c r="D74" s="8"/>
      <c r="E74" s="8"/>
      <c r="F74" s="8"/>
      <c r="G74" s="8"/>
      <c r="H74" s="17" t="s">
        <v>115</v>
      </c>
      <c r="I74" s="1"/>
      <c r="J74" s="1"/>
      <c r="K74" s="1"/>
      <c r="L74" s="1"/>
      <c r="M74" s="1"/>
      <c r="N74" s="1"/>
      <c r="O74" s="1"/>
      <c r="P74" s="1"/>
      <c r="Q74" s="1"/>
      <c r="R74" s="1"/>
      <c r="S74" s="1"/>
      <c r="T74" s="1"/>
      <c r="U74" s="1"/>
      <c r="V74" s="1"/>
      <c r="W74" s="1"/>
      <c r="X74" s="1"/>
      <c r="Y74" s="1"/>
      <c r="Z74" s="1"/>
    </row>
    <row r="75" spans="1:26" ht="86.4" x14ac:dyDescent="0.3">
      <c r="A75" s="8" t="s">
        <v>116</v>
      </c>
      <c r="B75" s="9" t="s">
        <v>117</v>
      </c>
      <c r="C75" s="8"/>
      <c r="D75" s="8"/>
      <c r="E75" s="8"/>
      <c r="F75" s="8"/>
      <c r="G75" s="8"/>
      <c r="H75" s="23" t="s">
        <v>521</v>
      </c>
      <c r="I75" s="1"/>
      <c r="J75" s="1"/>
      <c r="K75" s="1"/>
      <c r="L75" s="1"/>
      <c r="M75" s="1"/>
      <c r="N75" s="1"/>
      <c r="O75" s="1"/>
      <c r="P75" s="1"/>
      <c r="Q75" s="1"/>
      <c r="R75" s="1"/>
      <c r="S75" s="1"/>
      <c r="T75" s="1"/>
      <c r="U75" s="1"/>
      <c r="V75" s="1"/>
      <c r="W75" s="1"/>
      <c r="X75" s="1"/>
      <c r="Y75" s="1"/>
      <c r="Z75" s="1"/>
    </row>
    <row r="76" spans="1:26" ht="43.2" x14ac:dyDescent="0.3">
      <c r="A76" s="8" t="s">
        <v>118</v>
      </c>
      <c r="B76" s="9" t="s">
        <v>119</v>
      </c>
      <c r="C76" s="8"/>
      <c r="D76" s="8"/>
      <c r="E76" s="8"/>
      <c r="F76" s="8"/>
      <c r="G76" s="8"/>
      <c r="H76" s="17" t="s">
        <v>120</v>
      </c>
      <c r="I76" s="1"/>
      <c r="J76" s="1"/>
      <c r="K76" s="1"/>
      <c r="L76" s="1"/>
      <c r="M76" s="1"/>
      <c r="N76" s="1"/>
      <c r="O76" s="1"/>
      <c r="P76" s="1"/>
      <c r="Q76" s="1"/>
      <c r="R76" s="1"/>
      <c r="S76" s="1"/>
      <c r="T76" s="1"/>
      <c r="U76" s="1"/>
      <c r="V76" s="1"/>
      <c r="W76" s="1"/>
      <c r="X76" s="1"/>
      <c r="Y76" s="1"/>
      <c r="Z76" s="1"/>
    </row>
    <row r="77" spans="1:26" ht="43.2" x14ac:dyDescent="0.3">
      <c r="A77" s="8" t="s">
        <v>121</v>
      </c>
      <c r="B77" s="9" t="s">
        <v>122</v>
      </c>
      <c r="C77" s="8"/>
      <c r="D77" s="8"/>
      <c r="E77" s="8"/>
      <c r="F77" s="8"/>
      <c r="G77" s="8"/>
      <c r="H77" s="17" t="s">
        <v>123</v>
      </c>
      <c r="I77" s="1"/>
      <c r="J77" s="1"/>
      <c r="K77" s="1"/>
      <c r="L77" s="1"/>
      <c r="M77" s="1"/>
      <c r="N77" s="1"/>
      <c r="O77" s="1"/>
      <c r="P77" s="1"/>
      <c r="Q77" s="1"/>
      <c r="R77" s="1"/>
      <c r="S77" s="1"/>
      <c r="T77" s="1"/>
      <c r="U77" s="1"/>
      <c r="V77" s="1"/>
      <c r="W77" s="1"/>
      <c r="X77" s="1"/>
      <c r="Y77" s="1"/>
      <c r="Z77" s="1"/>
    </row>
    <row r="78" spans="1:26" ht="57.6" x14ac:dyDescent="0.3">
      <c r="A78" s="8" t="s">
        <v>124</v>
      </c>
      <c r="B78" s="9" t="s">
        <v>125</v>
      </c>
      <c r="C78" s="8"/>
      <c r="D78" s="8"/>
      <c r="E78" s="8"/>
      <c r="F78" s="8"/>
      <c r="G78" s="8"/>
      <c r="H78" s="17" t="s">
        <v>126</v>
      </c>
      <c r="I78" s="1"/>
      <c r="J78" s="1"/>
      <c r="K78" s="1"/>
      <c r="L78" s="1"/>
      <c r="M78" s="1"/>
      <c r="N78" s="1"/>
      <c r="O78" s="1"/>
      <c r="P78" s="1"/>
      <c r="Q78" s="1"/>
      <c r="R78" s="1"/>
      <c r="S78" s="1"/>
      <c r="T78" s="1"/>
      <c r="U78" s="1"/>
      <c r="V78" s="1"/>
      <c r="W78" s="1"/>
      <c r="X78" s="1"/>
      <c r="Y78" s="1"/>
      <c r="Z78" s="1"/>
    </row>
    <row r="79" spans="1:26" ht="57.6" x14ac:dyDescent="0.3">
      <c r="A79" s="8" t="s">
        <v>127</v>
      </c>
      <c r="B79" s="9" t="s">
        <v>128</v>
      </c>
      <c r="C79" s="8"/>
      <c r="D79" s="8"/>
      <c r="E79" s="8"/>
      <c r="F79" s="8"/>
      <c r="G79" s="8"/>
      <c r="H79" s="17" t="s">
        <v>129</v>
      </c>
      <c r="I79" s="1"/>
      <c r="J79" s="1"/>
      <c r="K79" s="1"/>
      <c r="L79" s="1"/>
      <c r="M79" s="1"/>
      <c r="N79" s="1"/>
      <c r="O79" s="1"/>
      <c r="P79" s="1"/>
      <c r="Q79" s="1"/>
      <c r="R79" s="1"/>
      <c r="S79" s="1"/>
      <c r="T79" s="1"/>
      <c r="U79" s="1"/>
      <c r="V79" s="1"/>
      <c r="W79" s="1"/>
      <c r="X79" s="1"/>
      <c r="Y79" s="1"/>
      <c r="Z79" s="1"/>
    </row>
    <row r="80" spans="1:26" ht="28.8" x14ac:dyDescent="0.3">
      <c r="A80" s="8" t="s">
        <v>130</v>
      </c>
      <c r="B80" s="9" t="s">
        <v>71</v>
      </c>
      <c r="C80" s="8"/>
      <c r="D80" s="8"/>
      <c r="E80" s="8"/>
      <c r="F80" s="8"/>
      <c r="G80" s="8"/>
      <c r="H80" s="17" t="s">
        <v>131</v>
      </c>
      <c r="I80" s="1"/>
      <c r="J80" s="1"/>
      <c r="K80" s="1"/>
      <c r="L80" s="1"/>
      <c r="M80" s="1"/>
      <c r="N80" s="1"/>
      <c r="O80" s="1"/>
      <c r="P80" s="1"/>
      <c r="Q80" s="1"/>
      <c r="R80" s="1"/>
      <c r="S80" s="1"/>
      <c r="T80" s="1"/>
      <c r="U80" s="1"/>
      <c r="V80" s="1"/>
      <c r="W80" s="1"/>
      <c r="X80" s="1"/>
      <c r="Y80" s="1"/>
      <c r="Z80" s="1"/>
    </row>
    <row r="81" spans="1:26" ht="43.2" x14ac:dyDescent="0.3">
      <c r="A81" s="8" t="s">
        <v>132</v>
      </c>
      <c r="B81" s="9" t="s">
        <v>133</v>
      </c>
      <c r="C81" s="8"/>
      <c r="D81" s="8"/>
      <c r="E81" s="8"/>
      <c r="F81" s="8"/>
      <c r="G81" s="8"/>
      <c r="H81" s="17" t="s">
        <v>134</v>
      </c>
      <c r="I81" s="1"/>
      <c r="J81" s="1"/>
      <c r="K81" s="1"/>
      <c r="L81" s="1"/>
      <c r="M81" s="1"/>
      <c r="N81" s="1"/>
      <c r="O81" s="1"/>
      <c r="P81" s="1"/>
      <c r="Q81" s="1"/>
      <c r="R81" s="1"/>
      <c r="S81" s="1"/>
      <c r="T81" s="1"/>
      <c r="U81" s="1"/>
      <c r="V81" s="1"/>
      <c r="W81" s="1"/>
      <c r="X81" s="1"/>
      <c r="Y81" s="1"/>
      <c r="Z81" s="1"/>
    </row>
    <row r="82" spans="1:26" ht="28.8" x14ac:dyDescent="0.3">
      <c r="A82" s="8" t="s">
        <v>135</v>
      </c>
      <c r="B82" s="9" t="s">
        <v>136</v>
      </c>
      <c r="C82" s="8"/>
      <c r="D82" s="8"/>
      <c r="E82" s="8"/>
      <c r="F82" s="8"/>
      <c r="G82" s="8"/>
      <c r="H82" s="17" t="s">
        <v>137</v>
      </c>
      <c r="I82" s="1"/>
      <c r="J82" s="1"/>
      <c r="K82" s="1"/>
      <c r="L82" s="1"/>
      <c r="M82" s="1"/>
      <c r="N82" s="1"/>
      <c r="O82" s="1"/>
      <c r="P82" s="1"/>
      <c r="Q82" s="1"/>
      <c r="R82" s="1"/>
      <c r="S82" s="1"/>
      <c r="T82" s="1"/>
      <c r="U82" s="1"/>
      <c r="V82" s="1"/>
      <c r="W82" s="1"/>
      <c r="X82" s="1"/>
      <c r="Y82" s="1"/>
      <c r="Z82" s="1"/>
    </row>
    <row r="83" spans="1:26" ht="43.2" x14ac:dyDescent="0.3">
      <c r="A83" s="8" t="s">
        <v>138</v>
      </c>
      <c r="B83" s="9" t="s">
        <v>139</v>
      </c>
      <c r="C83" s="8"/>
      <c r="D83" s="8"/>
      <c r="E83" s="8"/>
      <c r="F83" s="8"/>
      <c r="G83" s="8"/>
      <c r="H83" s="17" t="s">
        <v>140</v>
      </c>
      <c r="I83" s="1"/>
      <c r="J83" s="1"/>
      <c r="K83" s="1"/>
      <c r="L83" s="1"/>
      <c r="M83" s="1"/>
      <c r="N83" s="1"/>
      <c r="O83" s="1"/>
      <c r="P83" s="1"/>
      <c r="Q83" s="1"/>
      <c r="R83" s="1"/>
      <c r="S83" s="1"/>
      <c r="T83" s="1"/>
      <c r="U83" s="1"/>
      <c r="V83" s="1"/>
      <c r="W83" s="1"/>
      <c r="X83" s="1"/>
      <c r="Y83" s="1"/>
      <c r="Z83" s="1"/>
    </row>
    <row r="84" spans="1:26" ht="28.8" x14ac:dyDescent="0.3">
      <c r="A84" s="8" t="s">
        <v>141</v>
      </c>
      <c r="B84" s="9" t="s">
        <v>142</v>
      </c>
      <c r="C84" s="8"/>
      <c r="D84" s="8"/>
      <c r="E84" s="8"/>
      <c r="F84" s="8"/>
      <c r="G84" s="8"/>
      <c r="H84" s="17" t="s">
        <v>143</v>
      </c>
      <c r="I84" s="1"/>
      <c r="J84" s="1"/>
      <c r="K84" s="1"/>
      <c r="L84" s="1"/>
      <c r="M84" s="1"/>
      <c r="N84" s="1"/>
      <c r="O84" s="1"/>
      <c r="P84" s="1"/>
      <c r="Q84" s="1"/>
      <c r="R84" s="1"/>
      <c r="S84" s="1"/>
      <c r="T84" s="1"/>
      <c r="U84" s="1"/>
      <c r="V84" s="1"/>
      <c r="W84" s="1"/>
      <c r="X84" s="1"/>
      <c r="Y84" s="1"/>
      <c r="Z84" s="1"/>
    </row>
    <row r="85" spans="1:26" ht="43.2" x14ac:dyDescent="0.3">
      <c r="A85" s="8" t="s">
        <v>144</v>
      </c>
      <c r="B85" s="9" t="s">
        <v>145</v>
      </c>
      <c r="C85" s="8"/>
      <c r="D85" s="8"/>
      <c r="E85" s="8"/>
      <c r="F85" s="8"/>
      <c r="G85" s="8"/>
      <c r="H85" s="17" t="s">
        <v>146</v>
      </c>
      <c r="I85" s="1"/>
      <c r="J85" s="1"/>
      <c r="K85" s="1"/>
      <c r="L85" s="1"/>
      <c r="M85" s="1"/>
      <c r="N85" s="1"/>
      <c r="O85" s="1"/>
      <c r="P85" s="1"/>
      <c r="Q85" s="1"/>
      <c r="R85" s="1"/>
      <c r="S85" s="1"/>
      <c r="T85" s="1"/>
      <c r="U85" s="1"/>
      <c r="V85" s="1"/>
      <c r="W85" s="1"/>
      <c r="X85" s="1"/>
      <c r="Y85" s="1"/>
      <c r="Z85" s="1"/>
    </row>
    <row r="86" spans="1:26" ht="28.8" x14ac:dyDescent="0.3">
      <c r="A86" s="8" t="s">
        <v>147</v>
      </c>
      <c r="B86" s="9" t="s">
        <v>148</v>
      </c>
      <c r="C86" s="8"/>
      <c r="D86" s="8"/>
      <c r="E86" s="8"/>
      <c r="F86" s="8"/>
      <c r="G86" s="8"/>
      <c r="H86" s="17" t="s">
        <v>149</v>
      </c>
      <c r="I86" s="1"/>
      <c r="J86" s="1"/>
      <c r="K86" s="1"/>
      <c r="L86" s="1"/>
      <c r="M86" s="1"/>
      <c r="N86" s="1"/>
      <c r="O86" s="1"/>
      <c r="P86" s="1"/>
      <c r="Q86" s="1"/>
      <c r="R86" s="1"/>
      <c r="S86" s="1"/>
      <c r="T86" s="1"/>
      <c r="U86" s="1"/>
      <c r="V86" s="1"/>
      <c r="W86" s="1"/>
      <c r="X86" s="1"/>
      <c r="Y86" s="1"/>
      <c r="Z86" s="1"/>
    </row>
    <row r="87" spans="1:26" ht="28.8" x14ac:dyDescent="0.3">
      <c r="A87" s="8" t="s">
        <v>150</v>
      </c>
      <c r="B87" s="9" t="s">
        <v>151</v>
      </c>
      <c r="C87" s="8"/>
      <c r="D87" s="8"/>
      <c r="E87" s="8"/>
      <c r="F87" s="8"/>
      <c r="G87" s="8"/>
      <c r="H87" s="17" t="s">
        <v>152</v>
      </c>
      <c r="I87" s="1"/>
      <c r="J87" s="1"/>
      <c r="K87" s="1"/>
      <c r="L87" s="1"/>
      <c r="M87" s="1"/>
      <c r="N87" s="1"/>
      <c r="O87" s="1"/>
      <c r="P87" s="1"/>
      <c r="Q87" s="1"/>
      <c r="R87" s="1"/>
      <c r="S87" s="1"/>
      <c r="T87" s="1"/>
      <c r="U87" s="1"/>
      <c r="V87" s="1"/>
      <c r="W87" s="1"/>
      <c r="X87" s="1"/>
      <c r="Y87" s="1"/>
      <c r="Z87" s="1"/>
    </row>
    <row r="88" spans="1:26" ht="28.8" x14ac:dyDescent="0.3">
      <c r="A88" s="8" t="s">
        <v>153</v>
      </c>
      <c r="B88" s="9" t="s">
        <v>154</v>
      </c>
      <c r="C88" s="8"/>
      <c r="D88" s="8"/>
      <c r="E88" s="8"/>
      <c r="F88" s="8"/>
      <c r="G88" s="8"/>
      <c r="H88" s="17" t="s">
        <v>155</v>
      </c>
      <c r="I88" s="1"/>
      <c r="J88" s="1"/>
      <c r="K88" s="1"/>
      <c r="L88" s="1"/>
      <c r="M88" s="1"/>
      <c r="N88" s="1"/>
      <c r="O88" s="1"/>
      <c r="P88" s="1"/>
      <c r="Q88" s="1"/>
      <c r="R88" s="1"/>
      <c r="S88" s="1"/>
      <c r="T88" s="1"/>
      <c r="U88" s="1"/>
      <c r="V88" s="1"/>
      <c r="W88" s="1"/>
      <c r="X88" s="1"/>
      <c r="Y88" s="1"/>
      <c r="Z88" s="1"/>
    </row>
    <row r="89" spans="1:26" ht="28.8" x14ac:dyDescent="0.3">
      <c r="A89" s="8" t="s">
        <v>156</v>
      </c>
      <c r="B89" s="9" t="s">
        <v>157</v>
      </c>
      <c r="C89" s="8"/>
      <c r="D89" s="8"/>
      <c r="E89" s="8"/>
      <c r="F89" s="8"/>
      <c r="G89" s="8"/>
      <c r="H89" s="17" t="s">
        <v>158</v>
      </c>
      <c r="I89" s="1"/>
      <c r="J89" s="1"/>
      <c r="K89" s="1"/>
      <c r="L89" s="1"/>
      <c r="M89" s="1"/>
      <c r="N89" s="1"/>
      <c r="O89" s="1"/>
      <c r="P89" s="1"/>
      <c r="Q89" s="1"/>
      <c r="R89" s="1"/>
      <c r="S89" s="1"/>
      <c r="T89" s="1"/>
      <c r="U89" s="1"/>
      <c r="V89" s="1"/>
      <c r="W89" s="1"/>
      <c r="X89" s="1"/>
      <c r="Y89" s="1"/>
      <c r="Z89" s="1"/>
    </row>
    <row r="90" spans="1:26" ht="28.8" x14ac:dyDescent="0.3">
      <c r="A90" s="8" t="s">
        <v>159</v>
      </c>
      <c r="B90" s="9" t="s">
        <v>160</v>
      </c>
      <c r="C90" s="8"/>
      <c r="D90" s="8"/>
      <c r="E90" s="8"/>
      <c r="F90" s="8"/>
      <c r="G90" s="8"/>
      <c r="H90" s="17" t="s">
        <v>161</v>
      </c>
      <c r="I90" s="1"/>
      <c r="J90" s="1"/>
      <c r="K90" s="1"/>
      <c r="L90" s="1"/>
      <c r="M90" s="1"/>
      <c r="N90" s="1"/>
      <c r="O90" s="1"/>
      <c r="P90" s="1"/>
      <c r="Q90" s="1"/>
      <c r="R90" s="1"/>
      <c r="S90" s="1"/>
      <c r="T90" s="1"/>
      <c r="U90" s="1"/>
      <c r="V90" s="1"/>
      <c r="W90" s="1"/>
      <c r="X90" s="1"/>
      <c r="Y90" s="1"/>
      <c r="Z90" s="1"/>
    </row>
    <row r="91" spans="1:26" ht="43.2" x14ac:dyDescent="0.3">
      <c r="A91" s="8" t="s">
        <v>162</v>
      </c>
      <c r="B91" s="9" t="s">
        <v>74</v>
      </c>
      <c r="C91" s="8"/>
      <c r="D91" s="8"/>
      <c r="E91" s="8"/>
      <c r="F91" s="8"/>
      <c r="G91" s="8"/>
      <c r="H91" s="17" t="s">
        <v>163</v>
      </c>
      <c r="I91" s="1"/>
      <c r="J91" s="1"/>
      <c r="K91" s="1"/>
      <c r="L91" s="1"/>
      <c r="M91" s="1"/>
      <c r="N91" s="1"/>
      <c r="O91" s="1"/>
      <c r="P91" s="1"/>
      <c r="Q91" s="1"/>
      <c r="R91" s="1"/>
      <c r="S91" s="1"/>
      <c r="T91" s="1"/>
      <c r="U91" s="1"/>
      <c r="V91" s="1"/>
      <c r="W91" s="1"/>
      <c r="X91" s="1"/>
      <c r="Y91" s="1"/>
      <c r="Z91" s="1"/>
    </row>
    <row r="92" spans="1:26" ht="43.2" x14ac:dyDescent="0.3">
      <c r="A92" s="8" t="s">
        <v>164</v>
      </c>
      <c r="B92" s="9" t="s">
        <v>165</v>
      </c>
      <c r="C92" s="8"/>
      <c r="D92" s="8"/>
      <c r="E92" s="8"/>
      <c r="F92" s="8"/>
      <c r="G92" s="8"/>
      <c r="H92" s="17" t="s">
        <v>166</v>
      </c>
      <c r="I92" s="1"/>
      <c r="J92" s="1"/>
      <c r="K92" s="1"/>
      <c r="L92" s="1"/>
      <c r="M92" s="1"/>
      <c r="N92" s="1"/>
      <c r="O92" s="1"/>
      <c r="P92" s="1"/>
      <c r="Q92" s="1"/>
      <c r="R92" s="1"/>
      <c r="S92" s="1"/>
      <c r="T92" s="1"/>
      <c r="U92" s="1"/>
      <c r="V92" s="1"/>
      <c r="W92" s="1"/>
      <c r="X92" s="1"/>
      <c r="Y92" s="1"/>
      <c r="Z92" s="1"/>
    </row>
    <row r="93" spans="1:26" ht="28.8" x14ac:dyDescent="0.3">
      <c r="A93" s="8" t="s">
        <v>167</v>
      </c>
      <c r="B93" s="9" t="s">
        <v>168</v>
      </c>
      <c r="C93" s="8"/>
      <c r="D93" s="8"/>
      <c r="E93" s="8"/>
      <c r="F93" s="8"/>
      <c r="G93" s="8"/>
      <c r="H93" s="17" t="s">
        <v>169</v>
      </c>
      <c r="I93" s="1"/>
      <c r="J93" s="1"/>
      <c r="K93" s="1"/>
      <c r="L93" s="1"/>
      <c r="M93" s="1"/>
      <c r="N93" s="1"/>
      <c r="O93" s="1"/>
      <c r="P93" s="1"/>
      <c r="Q93" s="1"/>
      <c r="R93" s="1"/>
      <c r="S93" s="1"/>
      <c r="T93" s="1"/>
      <c r="U93" s="1"/>
      <c r="V93" s="1"/>
      <c r="W93" s="1"/>
      <c r="X93" s="1"/>
      <c r="Y93" s="1"/>
      <c r="Z93" s="1"/>
    </row>
    <row r="94" spans="1:26" ht="28.8" x14ac:dyDescent="0.3">
      <c r="A94" s="8" t="s">
        <v>170</v>
      </c>
      <c r="B94" s="12" t="s">
        <v>171</v>
      </c>
      <c r="C94" s="18">
        <v>6</v>
      </c>
      <c r="D94" s="18" t="s">
        <v>56</v>
      </c>
      <c r="E94" s="6">
        <v>520</v>
      </c>
      <c r="F94" s="8">
        <f>IF(ISBLANK(E94),"", PRODUCT(C94,E94))</f>
        <v>3120</v>
      </c>
      <c r="G94" s="15" t="s">
        <v>172</v>
      </c>
      <c r="H94" s="13"/>
      <c r="I94" s="1"/>
      <c r="J94" s="1"/>
      <c r="K94" s="1"/>
      <c r="L94" s="1"/>
      <c r="M94" s="1"/>
      <c r="N94" s="1"/>
      <c r="O94" s="1"/>
      <c r="P94" s="1"/>
      <c r="Q94" s="1"/>
      <c r="R94" s="1"/>
      <c r="S94" s="1"/>
      <c r="T94" s="1"/>
      <c r="U94" s="1"/>
      <c r="V94" s="1"/>
      <c r="W94" s="1"/>
      <c r="X94" s="1"/>
      <c r="Y94" s="1"/>
      <c r="Z94" s="1"/>
    </row>
    <row r="95" spans="1:26" ht="43.2" x14ac:dyDescent="0.3">
      <c r="A95" s="8" t="s">
        <v>173</v>
      </c>
      <c r="B95" s="9" t="s">
        <v>174</v>
      </c>
      <c r="C95" s="8"/>
      <c r="D95" s="8"/>
      <c r="E95" s="8"/>
      <c r="F95" s="8"/>
      <c r="G95" s="8"/>
      <c r="H95" s="17" t="s">
        <v>175</v>
      </c>
      <c r="I95" s="1"/>
      <c r="J95" s="1"/>
      <c r="K95" s="1"/>
      <c r="L95" s="1"/>
      <c r="M95" s="1"/>
      <c r="N95" s="1"/>
      <c r="O95" s="1"/>
      <c r="P95" s="1"/>
      <c r="Q95" s="1"/>
      <c r="R95" s="1"/>
      <c r="S95" s="1"/>
      <c r="T95" s="1"/>
      <c r="U95" s="1"/>
      <c r="V95" s="1"/>
      <c r="W95" s="1"/>
      <c r="X95" s="1"/>
      <c r="Y95" s="1"/>
      <c r="Z95" s="1"/>
    </row>
    <row r="96" spans="1:26" ht="28.8" x14ac:dyDescent="0.3">
      <c r="A96" s="8" t="s">
        <v>176</v>
      </c>
      <c r="B96" s="9" t="s">
        <v>177</v>
      </c>
      <c r="C96" s="8"/>
      <c r="D96" s="8"/>
      <c r="E96" s="8"/>
      <c r="F96" s="8"/>
      <c r="G96" s="8"/>
      <c r="H96" s="17" t="s">
        <v>178</v>
      </c>
      <c r="I96" s="1"/>
      <c r="J96" s="1"/>
      <c r="K96" s="1"/>
      <c r="L96" s="1"/>
      <c r="M96" s="1"/>
      <c r="N96" s="1"/>
      <c r="O96" s="1"/>
      <c r="P96" s="1"/>
      <c r="Q96" s="1"/>
      <c r="R96" s="1"/>
      <c r="S96" s="1"/>
      <c r="T96" s="1"/>
      <c r="U96" s="1"/>
      <c r="V96" s="1"/>
      <c r="W96" s="1"/>
      <c r="X96" s="1"/>
      <c r="Y96" s="1"/>
      <c r="Z96" s="1"/>
    </row>
    <row r="97" spans="1:26" ht="28.8" x14ac:dyDescent="0.3">
      <c r="A97" s="8" t="s">
        <v>179</v>
      </c>
      <c r="B97" s="9" t="s">
        <v>91</v>
      </c>
      <c r="C97" s="8"/>
      <c r="D97" s="8"/>
      <c r="E97" s="8"/>
      <c r="F97" s="8"/>
      <c r="G97" s="8"/>
      <c r="H97" s="17" t="s">
        <v>180</v>
      </c>
      <c r="I97" s="1"/>
      <c r="J97" s="1"/>
      <c r="K97" s="1"/>
      <c r="L97" s="1"/>
      <c r="M97" s="1"/>
      <c r="N97" s="1"/>
      <c r="O97" s="1"/>
      <c r="P97" s="1"/>
      <c r="Q97" s="1"/>
      <c r="R97" s="1"/>
      <c r="S97" s="1"/>
      <c r="T97" s="1"/>
      <c r="U97" s="1"/>
      <c r="V97" s="1"/>
      <c r="W97" s="1"/>
      <c r="X97" s="1"/>
      <c r="Y97" s="1"/>
      <c r="Z97" s="1"/>
    </row>
    <row r="98" spans="1:26" ht="28.8" x14ac:dyDescent="0.3">
      <c r="A98" s="8" t="s">
        <v>181</v>
      </c>
      <c r="B98" s="9" t="s">
        <v>182</v>
      </c>
      <c r="C98" s="8"/>
      <c r="D98" s="8"/>
      <c r="E98" s="8"/>
      <c r="F98" s="8"/>
      <c r="G98" s="8"/>
      <c r="H98" s="17" t="s">
        <v>183</v>
      </c>
      <c r="I98" s="1"/>
      <c r="J98" s="1"/>
      <c r="K98" s="1"/>
      <c r="L98" s="1"/>
      <c r="M98" s="1"/>
      <c r="N98" s="1"/>
      <c r="O98" s="1"/>
      <c r="P98" s="1"/>
      <c r="Q98" s="1"/>
      <c r="R98" s="1"/>
      <c r="S98" s="1"/>
      <c r="T98" s="1"/>
      <c r="U98" s="1"/>
      <c r="V98" s="1"/>
      <c r="W98" s="1"/>
      <c r="X98" s="1"/>
      <c r="Y98" s="1"/>
      <c r="Z98" s="1"/>
    </row>
    <row r="99" spans="1:26" ht="43.2" x14ac:dyDescent="0.3">
      <c r="A99" s="8" t="s">
        <v>184</v>
      </c>
      <c r="B99" s="9" t="s">
        <v>185</v>
      </c>
      <c r="C99" s="8"/>
      <c r="D99" s="8"/>
      <c r="E99" s="8"/>
      <c r="F99" s="8"/>
      <c r="G99" s="8"/>
      <c r="H99" s="17" t="s">
        <v>186</v>
      </c>
      <c r="I99" s="1"/>
      <c r="J99" s="1"/>
      <c r="K99" s="1"/>
      <c r="L99" s="1"/>
      <c r="M99" s="1"/>
      <c r="N99" s="1"/>
      <c r="O99" s="1"/>
      <c r="P99" s="1"/>
      <c r="Q99" s="1"/>
      <c r="R99" s="1"/>
      <c r="S99" s="1"/>
      <c r="T99" s="1"/>
      <c r="U99" s="1"/>
      <c r="V99" s="1"/>
      <c r="W99" s="1"/>
      <c r="X99" s="1"/>
      <c r="Y99" s="1"/>
      <c r="Z99" s="1"/>
    </row>
    <row r="100" spans="1:26" ht="28.8" x14ac:dyDescent="0.3">
      <c r="A100" s="8" t="s">
        <v>187</v>
      </c>
      <c r="B100" s="9" t="s">
        <v>188</v>
      </c>
      <c r="C100" s="8"/>
      <c r="D100" s="8"/>
      <c r="E100" s="8"/>
      <c r="F100" s="8"/>
      <c r="G100" s="8"/>
      <c r="H100" s="17" t="s">
        <v>189</v>
      </c>
      <c r="I100" s="1"/>
      <c r="J100" s="1"/>
      <c r="K100" s="1"/>
      <c r="L100" s="1"/>
      <c r="M100" s="1"/>
      <c r="N100" s="1"/>
      <c r="O100" s="1"/>
      <c r="P100" s="1"/>
      <c r="Q100" s="1"/>
      <c r="R100" s="1"/>
      <c r="S100" s="1"/>
      <c r="T100" s="1"/>
      <c r="U100" s="1"/>
      <c r="V100" s="1"/>
      <c r="W100" s="1"/>
      <c r="X100" s="1"/>
      <c r="Y100" s="1"/>
      <c r="Z100" s="1"/>
    </row>
    <row r="101" spans="1:26" ht="28.8" x14ac:dyDescent="0.3">
      <c r="A101" s="8" t="s">
        <v>190</v>
      </c>
      <c r="B101" s="9" t="s">
        <v>191</v>
      </c>
      <c r="C101" s="8"/>
      <c r="D101" s="8"/>
      <c r="E101" s="8"/>
      <c r="F101" s="8"/>
      <c r="G101" s="8"/>
      <c r="H101" s="17" t="s">
        <v>192</v>
      </c>
      <c r="I101" s="1"/>
      <c r="J101" s="1"/>
      <c r="K101" s="1"/>
      <c r="L101" s="1"/>
      <c r="M101" s="1"/>
      <c r="N101" s="1"/>
      <c r="O101" s="1"/>
      <c r="P101" s="1"/>
      <c r="Q101" s="1"/>
      <c r="R101" s="1"/>
      <c r="S101" s="1"/>
      <c r="T101" s="1"/>
      <c r="U101" s="1"/>
      <c r="V101" s="1"/>
      <c r="W101" s="1"/>
      <c r="X101" s="1"/>
      <c r="Y101" s="1"/>
      <c r="Z101" s="1"/>
    </row>
    <row r="102" spans="1:26" ht="28.8" x14ac:dyDescent="0.3">
      <c r="A102" s="8" t="s">
        <v>193</v>
      </c>
      <c r="B102" s="9" t="s">
        <v>194</v>
      </c>
      <c r="C102" s="8"/>
      <c r="D102" s="8"/>
      <c r="E102" s="8"/>
      <c r="F102" s="8"/>
      <c r="G102" s="8"/>
      <c r="H102" s="17" t="s">
        <v>195</v>
      </c>
      <c r="I102" s="1"/>
      <c r="J102" s="1"/>
      <c r="K102" s="1"/>
      <c r="L102" s="1"/>
      <c r="M102" s="1"/>
      <c r="N102" s="1"/>
      <c r="O102" s="1"/>
      <c r="P102" s="1"/>
      <c r="Q102" s="1"/>
      <c r="R102" s="1"/>
      <c r="S102" s="1"/>
      <c r="T102" s="1"/>
      <c r="U102" s="1"/>
      <c r="V102" s="1"/>
      <c r="W102" s="1"/>
      <c r="X102" s="1"/>
      <c r="Y102" s="1"/>
      <c r="Z102" s="1"/>
    </row>
    <row r="103" spans="1:26" ht="43.2" x14ac:dyDescent="0.3">
      <c r="A103" s="8" t="s">
        <v>196</v>
      </c>
      <c r="B103" s="9" t="s">
        <v>197</v>
      </c>
      <c r="C103" s="8"/>
      <c r="D103" s="8"/>
      <c r="E103" s="8"/>
      <c r="F103" s="8"/>
      <c r="G103" s="8"/>
      <c r="H103" s="17" t="s">
        <v>198</v>
      </c>
      <c r="I103" s="1"/>
      <c r="J103" s="1"/>
      <c r="K103" s="1"/>
      <c r="L103" s="1"/>
      <c r="M103" s="1"/>
      <c r="N103" s="1"/>
      <c r="O103" s="1"/>
      <c r="P103" s="1"/>
      <c r="Q103" s="1"/>
      <c r="R103" s="1"/>
      <c r="S103" s="1"/>
      <c r="T103" s="1"/>
      <c r="U103" s="1"/>
      <c r="V103" s="1"/>
      <c r="W103" s="1"/>
      <c r="X103" s="1"/>
      <c r="Y103" s="1"/>
      <c r="Z103" s="1"/>
    </row>
    <row r="104" spans="1:26" ht="57.6" x14ac:dyDescent="0.3">
      <c r="A104" s="8" t="s">
        <v>199</v>
      </c>
      <c r="B104" s="9" t="s">
        <v>200</v>
      </c>
      <c r="C104" s="8"/>
      <c r="D104" s="8"/>
      <c r="E104" s="8"/>
      <c r="F104" s="8"/>
      <c r="G104" s="8"/>
      <c r="H104" s="19" t="s">
        <v>201</v>
      </c>
      <c r="I104" s="1"/>
      <c r="J104" s="1"/>
      <c r="K104" s="1"/>
      <c r="L104" s="1"/>
      <c r="M104" s="1"/>
      <c r="N104" s="1"/>
      <c r="O104" s="1"/>
      <c r="P104" s="1"/>
      <c r="Q104" s="1"/>
      <c r="R104" s="1"/>
      <c r="S104" s="1"/>
      <c r="T104" s="1"/>
      <c r="U104" s="1"/>
      <c r="V104" s="1"/>
      <c r="W104" s="1"/>
      <c r="X104" s="1"/>
      <c r="Y104" s="1"/>
      <c r="Z104" s="1"/>
    </row>
    <row r="105" spans="1:26" ht="28.8" x14ac:dyDescent="0.3">
      <c r="A105" s="8" t="s">
        <v>202</v>
      </c>
      <c r="B105" s="9" t="s">
        <v>203</v>
      </c>
      <c r="C105" s="8"/>
      <c r="D105" s="8"/>
      <c r="E105" s="8"/>
      <c r="F105" s="8"/>
      <c r="G105" s="8"/>
      <c r="H105" s="17" t="s">
        <v>204</v>
      </c>
      <c r="I105" s="1"/>
      <c r="J105" s="1"/>
      <c r="K105" s="1"/>
      <c r="L105" s="1"/>
      <c r="M105" s="1"/>
      <c r="N105" s="1"/>
      <c r="O105" s="1"/>
      <c r="P105" s="1"/>
      <c r="Q105" s="1"/>
      <c r="R105" s="1"/>
      <c r="S105" s="1"/>
      <c r="T105" s="1"/>
      <c r="U105" s="1"/>
      <c r="V105" s="1"/>
      <c r="W105" s="1"/>
      <c r="X105" s="1"/>
      <c r="Y105" s="1"/>
      <c r="Z105" s="1"/>
    </row>
    <row r="106" spans="1:26" ht="43.2" x14ac:dyDescent="0.3">
      <c r="A106" s="8" t="s">
        <v>205</v>
      </c>
      <c r="B106" s="9" t="s">
        <v>206</v>
      </c>
      <c r="C106" s="8"/>
      <c r="D106" s="8"/>
      <c r="E106" s="8"/>
      <c r="F106" s="8"/>
      <c r="G106" s="8"/>
      <c r="H106" s="24" t="s">
        <v>207</v>
      </c>
      <c r="I106" s="1"/>
      <c r="J106" s="1"/>
      <c r="K106" s="1"/>
      <c r="L106" s="1"/>
      <c r="M106" s="1"/>
      <c r="N106" s="1"/>
      <c r="O106" s="1"/>
      <c r="P106" s="1"/>
      <c r="Q106" s="1"/>
      <c r="R106" s="1"/>
      <c r="S106" s="1"/>
      <c r="T106" s="1"/>
      <c r="U106" s="1"/>
      <c r="V106" s="1"/>
      <c r="W106" s="1"/>
      <c r="X106" s="1"/>
      <c r="Y106" s="1"/>
      <c r="Z106" s="1"/>
    </row>
    <row r="107" spans="1:26" ht="43.2" x14ac:dyDescent="0.3">
      <c r="A107" s="8" t="s">
        <v>208</v>
      </c>
      <c r="B107" s="9" t="s">
        <v>209</v>
      </c>
      <c r="C107" s="8"/>
      <c r="D107" s="8"/>
      <c r="E107" s="8"/>
      <c r="F107" s="8"/>
      <c r="G107" s="8"/>
      <c r="H107" s="17" t="s">
        <v>210</v>
      </c>
      <c r="I107" s="1"/>
      <c r="J107" s="1"/>
      <c r="K107" s="1"/>
      <c r="L107" s="1"/>
      <c r="M107" s="1"/>
      <c r="N107" s="1"/>
      <c r="O107" s="1"/>
      <c r="P107" s="1"/>
      <c r="Q107" s="1"/>
      <c r="R107" s="1"/>
      <c r="S107" s="1"/>
      <c r="T107" s="1"/>
      <c r="U107" s="1"/>
      <c r="V107" s="1"/>
      <c r="W107" s="1"/>
      <c r="X107" s="1"/>
      <c r="Y107" s="1"/>
      <c r="Z107" s="1"/>
    </row>
    <row r="108" spans="1:26" ht="115.2" x14ac:dyDescent="0.3">
      <c r="A108" s="8" t="s">
        <v>211</v>
      </c>
      <c r="B108" s="9" t="s">
        <v>212</v>
      </c>
      <c r="C108" s="8"/>
      <c r="D108" s="8"/>
      <c r="E108" s="8"/>
      <c r="F108" s="8"/>
      <c r="G108" s="8"/>
      <c r="H108" s="23" t="s">
        <v>534</v>
      </c>
      <c r="I108" s="1"/>
      <c r="J108" s="1"/>
      <c r="K108" s="1"/>
      <c r="L108" s="1"/>
      <c r="M108" s="1"/>
      <c r="N108" s="1"/>
      <c r="O108" s="1"/>
      <c r="P108" s="1"/>
      <c r="Q108" s="1"/>
      <c r="R108" s="1"/>
      <c r="S108" s="1"/>
      <c r="T108" s="1"/>
      <c r="U108" s="1"/>
      <c r="V108" s="1"/>
      <c r="W108" s="1"/>
      <c r="X108" s="1"/>
      <c r="Y108" s="1"/>
      <c r="Z108" s="1"/>
    </row>
    <row r="109" spans="1:26" ht="57.6" x14ac:dyDescent="0.3">
      <c r="A109" s="8" t="s">
        <v>213</v>
      </c>
      <c r="B109" s="9" t="s">
        <v>214</v>
      </c>
      <c r="C109" s="8"/>
      <c r="D109" s="8"/>
      <c r="E109" s="8"/>
      <c r="F109" s="8"/>
      <c r="G109" s="8"/>
      <c r="H109" s="17" t="s">
        <v>215</v>
      </c>
      <c r="I109" s="1"/>
      <c r="J109" s="1"/>
      <c r="K109" s="1"/>
      <c r="L109" s="1"/>
      <c r="M109" s="1"/>
      <c r="N109" s="1"/>
      <c r="O109" s="1"/>
      <c r="P109" s="1"/>
      <c r="Q109" s="1"/>
      <c r="R109" s="1"/>
      <c r="S109" s="1"/>
      <c r="T109" s="1"/>
      <c r="U109" s="1"/>
      <c r="V109" s="1"/>
      <c r="W109" s="1"/>
      <c r="X109" s="1"/>
      <c r="Y109" s="1"/>
      <c r="Z109" s="1"/>
    </row>
    <row r="110" spans="1:26" ht="100.8" x14ac:dyDescent="0.3">
      <c r="A110" s="8" t="s">
        <v>216</v>
      </c>
      <c r="B110" s="9" t="s">
        <v>217</v>
      </c>
      <c r="C110" s="8"/>
      <c r="D110" s="8"/>
      <c r="E110" s="8"/>
      <c r="F110" s="8"/>
      <c r="G110" s="8"/>
      <c r="H110" s="17" t="s">
        <v>218</v>
      </c>
      <c r="I110" s="1"/>
      <c r="J110" s="1"/>
      <c r="K110" s="1"/>
      <c r="L110" s="1"/>
      <c r="M110" s="1"/>
      <c r="N110" s="1"/>
      <c r="O110" s="1"/>
      <c r="P110" s="1"/>
      <c r="Q110" s="1"/>
      <c r="R110" s="1"/>
      <c r="S110" s="1"/>
      <c r="T110" s="1"/>
      <c r="U110" s="1"/>
      <c r="V110" s="1"/>
      <c r="W110" s="1"/>
      <c r="X110" s="1"/>
      <c r="Y110" s="1"/>
      <c r="Z110" s="1"/>
    </row>
    <row r="111" spans="1:26" ht="28.8" x14ac:dyDescent="0.3">
      <c r="A111" s="8" t="s">
        <v>219</v>
      </c>
      <c r="B111" s="9" t="s">
        <v>160</v>
      </c>
      <c r="C111" s="8"/>
      <c r="D111" s="8"/>
      <c r="E111" s="8"/>
      <c r="F111" s="8"/>
      <c r="G111" s="8"/>
      <c r="H111" s="21" t="s">
        <v>220</v>
      </c>
      <c r="I111" s="1"/>
      <c r="J111" s="1"/>
      <c r="K111" s="1"/>
      <c r="L111" s="1"/>
      <c r="M111" s="1"/>
      <c r="N111" s="1"/>
      <c r="O111" s="1"/>
      <c r="P111" s="1"/>
      <c r="Q111" s="1"/>
      <c r="R111" s="1"/>
      <c r="S111" s="1"/>
      <c r="T111" s="1"/>
      <c r="U111" s="1"/>
      <c r="V111" s="1"/>
      <c r="W111" s="1"/>
      <c r="X111" s="1"/>
      <c r="Y111" s="1"/>
      <c r="Z111" s="1"/>
    </row>
    <row r="112" spans="1:26" ht="43.2" x14ac:dyDescent="0.3">
      <c r="A112" s="8" t="s">
        <v>221</v>
      </c>
      <c r="B112" s="9" t="s">
        <v>222</v>
      </c>
      <c r="C112" s="8"/>
      <c r="D112" s="8"/>
      <c r="E112" s="8"/>
      <c r="F112" s="8"/>
      <c r="G112" s="8"/>
      <c r="H112" s="17" t="s">
        <v>223</v>
      </c>
      <c r="I112" s="1"/>
      <c r="J112" s="1"/>
      <c r="K112" s="1"/>
      <c r="L112" s="1"/>
      <c r="M112" s="1"/>
      <c r="N112" s="1"/>
      <c r="O112" s="1"/>
      <c r="P112" s="1"/>
      <c r="Q112" s="1"/>
      <c r="R112" s="1"/>
      <c r="S112" s="1"/>
      <c r="T112" s="1"/>
      <c r="U112" s="1"/>
      <c r="V112" s="1"/>
      <c r="W112" s="1"/>
      <c r="X112" s="1"/>
      <c r="Y112" s="1"/>
      <c r="Z112" s="1"/>
    </row>
    <row r="113" spans="1:26" ht="43.2" x14ac:dyDescent="0.3">
      <c r="A113" s="8" t="s">
        <v>224</v>
      </c>
      <c r="B113" s="9" t="s">
        <v>225</v>
      </c>
      <c r="C113" s="8"/>
      <c r="D113" s="8"/>
      <c r="E113" s="8"/>
      <c r="F113" s="8"/>
      <c r="G113" s="8"/>
      <c r="H113" s="20" t="s">
        <v>226</v>
      </c>
      <c r="I113" s="1"/>
      <c r="J113" s="1"/>
      <c r="K113" s="1"/>
      <c r="L113" s="1"/>
      <c r="M113" s="1"/>
      <c r="N113" s="1"/>
      <c r="O113" s="1"/>
      <c r="P113" s="1"/>
      <c r="Q113" s="1"/>
      <c r="R113" s="1"/>
      <c r="S113" s="1"/>
      <c r="T113" s="1"/>
      <c r="U113" s="1"/>
      <c r="V113" s="1"/>
      <c r="W113" s="1"/>
      <c r="X113" s="1"/>
      <c r="Y113" s="1"/>
      <c r="Z113" s="1"/>
    </row>
    <row r="114" spans="1:26" ht="28.8" x14ac:dyDescent="0.3">
      <c r="A114" s="8" t="s">
        <v>227</v>
      </c>
      <c r="B114" s="9" t="s">
        <v>228</v>
      </c>
      <c r="C114" s="8"/>
      <c r="D114" s="8"/>
      <c r="E114" s="8"/>
      <c r="F114" s="8"/>
      <c r="G114" s="8"/>
      <c r="H114" s="17" t="s">
        <v>229</v>
      </c>
      <c r="I114" s="1"/>
      <c r="J114" s="1"/>
      <c r="K114" s="1"/>
      <c r="L114" s="1"/>
      <c r="M114" s="1"/>
      <c r="N114" s="1"/>
      <c r="O114" s="1"/>
      <c r="P114" s="1"/>
      <c r="Q114" s="1"/>
      <c r="R114" s="1"/>
      <c r="S114" s="1"/>
      <c r="T114" s="1"/>
      <c r="U114" s="1"/>
      <c r="V114" s="1"/>
      <c r="W114" s="1"/>
      <c r="X114" s="1"/>
      <c r="Y114" s="1"/>
      <c r="Z114" s="1"/>
    </row>
    <row r="115" spans="1:26" ht="28.8" x14ac:dyDescent="0.3">
      <c r="A115" s="8" t="s">
        <v>230</v>
      </c>
      <c r="B115" s="9" t="s">
        <v>148</v>
      </c>
      <c r="C115" s="8"/>
      <c r="D115" s="8"/>
      <c r="E115" s="8"/>
      <c r="F115" s="8"/>
      <c r="G115" s="8"/>
      <c r="H115" s="17" t="s">
        <v>231</v>
      </c>
      <c r="I115" s="1"/>
      <c r="J115" s="1"/>
      <c r="K115" s="1"/>
      <c r="L115" s="1"/>
      <c r="M115" s="1"/>
      <c r="N115" s="1"/>
      <c r="O115" s="1"/>
      <c r="P115" s="1"/>
      <c r="Q115" s="1"/>
      <c r="R115" s="1"/>
      <c r="S115" s="1"/>
      <c r="T115" s="1"/>
      <c r="U115" s="1"/>
      <c r="V115" s="1"/>
      <c r="W115" s="1"/>
      <c r="X115" s="1"/>
      <c r="Y115" s="1"/>
      <c r="Z115" s="1"/>
    </row>
    <row r="116" spans="1:26" ht="28.8" x14ac:dyDescent="0.3">
      <c r="A116" s="8" t="s">
        <v>232</v>
      </c>
      <c r="B116" s="9" t="s">
        <v>233</v>
      </c>
      <c r="C116" s="8"/>
      <c r="D116" s="8"/>
      <c r="E116" s="8"/>
      <c r="F116" s="8"/>
      <c r="G116" s="8"/>
      <c r="H116" s="17" t="s">
        <v>234</v>
      </c>
      <c r="I116" s="1"/>
      <c r="J116" s="1"/>
      <c r="K116" s="1"/>
      <c r="L116" s="1"/>
      <c r="M116" s="1"/>
      <c r="N116" s="1"/>
      <c r="O116" s="1"/>
      <c r="P116" s="1"/>
      <c r="Q116" s="1"/>
      <c r="R116" s="1"/>
      <c r="S116" s="1"/>
      <c r="T116" s="1"/>
      <c r="U116" s="1"/>
      <c r="V116" s="1"/>
      <c r="W116" s="1"/>
      <c r="X116" s="1"/>
      <c r="Y116" s="1"/>
      <c r="Z116" s="1"/>
    </row>
    <row r="117" spans="1:26" ht="28.8" x14ac:dyDescent="0.3">
      <c r="A117" s="8" t="s">
        <v>235</v>
      </c>
      <c r="B117" s="9" t="s">
        <v>236</v>
      </c>
      <c r="C117" s="8"/>
      <c r="D117" s="8"/>
      <c r="E117" s="8"/>
      <c r="F117" s="8"/>
      <c r="G117" s="8"/>
      <c r="H117" s="17" t="s">
        <v>237</v>
      </c>
      <c r="I117" s="1"/>
      <c r="J117" s="1"/>
      <c r="K117" s="1"/>
      <c r="L117" s="1"/>
      <c r="M117" s="1"/>
      <c r="N117" s="1"/>
      <c r="O117" s="1"/>
      <c r="P117" s="1"/>
      <c r="Q117" s="1"/>
      <c r="R117" s="1"/>
      <c r="S117" s="1"/>
      <c r="T117" s="1"/>
      <c r="U117" s="1"/>
      <c r="V117" s="1"/>
      <c r="W117" s="1"/>
      <c r="X117" s="1"/>
      <c r="Y117" s="1"/>
      <c r="Z117" s="1"/>
    </row>
    <row r="118" spans="1:26" ht="28.8" x14ac:dyDescent="0.3">
      <c r="A118" s="8" t="s">
        <v>238</v>
      </c>
      <c r="B118" s="9" t="s">
        <v>154</v>
      </c>
      <c r="C118" s="8"/>
      <c r="D118" s="8"/>
      <c r="E118" s="8"/>
      <c r="F118" s="8"/>
      <c r="G118" s="8"/>
      <c r="H118" s="17" t="s">
        <v>239</v>
      </c>
      <c r="I118" s="1"/>
      <c r="J118" s="1"/>
      <c r="K118" s="1"/>
      <c r="L118" s="1"/>
      <c r="M118" s="1"/>
      <c r="N118" s="1"/>
      <c r="O118" s="1"/>
      <c r="P118" s="1"/>
      <c r="Q118" s="1"/>
      <c r="R118" s="1"/>
      <c r="S118" s="1"/>
      <c r="T118" s="1"/>
      <c r="U118" s="1"/>
      <c r="V118" s="1"/>
      <c r="W118" s="1"/>
      <c r="X118" s="1"/>
      <c r="Y118" s="1"/>
      <c r="Z118" s="1"/>
    </row>
    <row r="119" spans="1:26" ht="57.6" x14ac:dyDescent="0.3">
      <c r="A119" s="8" t="s">
        <v>240</v>
      </c>
      <c r="B119" s="9" t="s">
        <v>241</v>
      </c>
      <c r="C119" s="8"/>
      <c r="D119" s="8"/>
      <c r="E119" s="8"/>
      <c r="F119" s="8"/>
      <c r="G119" s="8"/>
      <c r="H119" s="17" t="s">
        <v>242</v>
      </c>
      <c r="I119" s="1"/>
      <c r="J119" s="1"/>
      <c r="K119" s="1"/>
      <c r="L119" s="1"/>
      <c r="M119" s="1"/>
      <c r="N119" s="1"/>
      <c r="O119" s="1"/>
      <c r="P119" s="1"/>
      <c r="Q119" s="1"/>
      <c r="R119" s="1"/>
      <c r="S119" s="1"/>
      <c r="T119" s="1"/>
      <c r="U119" s="1"/>
      <c r="V119" s="1"/>
      <c r="W119" s="1"/>
      <c r="X119" s="1"/>
      <c r="Y119" s="1"/>
      <c r="Z119" s="1"/>
    </row>
    <row r="120" spans="1:26" ht="43.2" x14ac:dyDescent="0.3">
      <c r="A120" s="8" t="s">
        <v>243</v>
      </c>
      <c r="B120" s="9" t="s">
        <v>244</v>
      </c>
      <c r="C120" s="8"/>
      <c r="D120" s="8"/>
      <c r="E120" s="8"/>
      <c r="F120" s="8"/>
      <c r="G120" s="8"/>
      <c r="H120" s="17" t="s">
        <v>245</v>
      </c>
      <c r="I120" s="1"/>
      <c r="J120" s="1"/>
      <c r="K120" s="1"/>
      <c r="L120" s="1"/>
      <c r="M120" s="1"/>
      <c r="N120" s="1"/>
      <c r="O120" s="1"/>
      <c r="P120" s="1"/>
      <c r="Q120" s="1"/>
      <c r="R120" s="1"/>
      <c r="S120" s="1"/>
      <c r="T120" s="1"/>
      <c r="U120" s="1"/>
      <c r="V120" s="1"/>
      <c r="W120" s="1"/>
      <c r="X120" s="1"/>
      <c r="Y120" s="1"/>
      <c r="Z120" s="1"/>
    </row>
    <row r="121" spans="1:26" ht="43.2" x14ac:dyDescent="0.3">
      <c r="A121" s="8" t="s">
        <v>246</v>
      </c>
      <c r="B121" s="9" t="s">
        <v>247</v>
      </c>
      <c r="C121" s="8"/>
      <c r="D121" s="8"/>
      <c r="E121" s="8"/>
      <c r="F121" s="8"/>
      <c r="G121" s="8"/>
      <c r="H121" s="17" t="s">
        <v>248</v>
      </c>
      <c r="I121" s="1"/>
      <c r="J121" s="1"/>
      <c r="K121" s="1"/>
      <c r="L121" s="1"/>
      <c r="M121" s="1"/>
      <c r="N121" s="1"/>
      <c r="O121" s="1"/>
      <c r="P121" s="1"/>
      <c r="Q121" s="1"/>
      <c r="R121" s="1"/>
      <c r="S121" s="1"/>
      <c r="T121" s="1"/>
      <c r="U121" s="1"/>
      <c r="V121" s="1"/>
      <c r="W121" s="1"/>
      <c r="X121" s="1"/>
      <c r="Y121" s="1"/>
      <c r="Z121" s="1"/>
    </row>
    <row r="122" spans="1:26" ht="28.8" x14ac:dyDescent="0.3">
      <c r="A122" s="8" t="s">
        <v>249</v>
      </c>
      <c r="B122" s="9" t="s">
        <v>250</v>
      </c>
      <c r="C122" s="8"/>
      <c r="D122" s="8"/>
      <c r="E122" s="8"/>
      <c r="F122" s="8"/>
      <c r="G122" s="8"/>
      <c r="H122" s="17" t="s">
        <v>251</v>
      </c>
      <c r="I122" s="1"/>
      <c r="J122" s="1"/>
      <c r="K122" s="1"/>
      <c r="L122" s="1"/>
      <c r="M122" s="1"/>
      <c r="N122" s="1"/>
      <c r="O122" s="1"/>
      <c r="P122" s="1"/>
      <c r="Q122" s="1"/>
      <c r="R122" s="1"/>
      <c r="S122" s="1"/>
      <c r="T122" s="1"/>
      <c r="U122" s="1"/>
      <c r="V122" s="1"/>
      <c r="W122" s="1"/>
      <c r="X122" s="1"/>
      <c r="Y122" s="1"/>
      <c r="Z122" s="1"/>
    </row>
    <row r="123" spans="1:26" ht="57.6" x14ac:dyDescent="0.3">
      <c r="A123" s="8" t="s">
        <v>252</v>
      </c>
      <c r="B123" s="9" t="s">
        <v>253</v>
      </c>
      <c r="C123" s="8"/>
      <c r="D123" s="8"/>
      <c r="E123" s="8"/>
      <c r="F123" s="8"/>
      <c r="G123" s="8"/>
      <c r="H123" s="17" t="s">
        <v>254</v>
      </c>
      <c r="I123" s="1"/>
      <c r="J123" s="1"/>
      <c r="K123" s="1"/>
      <c r="L123" s="1"/>
      <c r="M123" s="1"/>
      <c r="N123" s="1"/>
      <c r="O123" s="1"/>
      <c r="P123" s="1"/>
      <c r="Q123" s="1"/>
      <c r="R123" s="1"/>
      <c r="S123" s="1"/>
      <c r="T123" s="1"/>
      <c r="U123" s="1"/>
      <c r="V123" s="1"/>
      <c r="W123" s="1"/>
      <c r="X123" s="1"/>
      <c r="Y123" s="1"/>
      <c r="Z123" s="1"/>
    </row>
    <row r="124" spans="1:26" ht="43.2" x14ac:dyDescent="0.3">
      <c r="A124" s="8" t="s">
        <v>255</v>
      </c>
      <c r="B124" s="9" t="s">
        <v>256</v>
      </c>
      <c r="C124" s="8"/>
      <c r="D124" s="8"/>
      <c r="E124" s="8"/>
      <c r="F124" s="8"/>
      <c r="G124" s="8"/>
      <c r="H124" s="17" t="s">
        <v>522</v>
      </c>
      <c r="I124" s="1"/>
      <c r="J124" s="1"/>
      <c r="K124" s="1"/>
      <c r="L124" s="1"/>
      <c r="M124" s="1"/>
      <c r="N124" s="1"/>
      <c r="O124" s="1"/>
      <c r="P124" s="1"/>
      <c r="Q124" s="1"/>
      <c r="R124" s="1"/>
      <c r="S124" s="1"/>
      <c r="T124" s="1"/>
      <c r="U124" s="1"/>
      <c r="V124" s="1"/>
      <c r="W124" s="1"/>
      <c r="X124" s="1"/>
      <c r="Y124" s="1"/>
      <c r="Z124" s="1"/>
    </row>
    <row r="125" spans="1:26" ht="57.6" x14ac:dyDescent="0.3">
      <c r="A125" s="8" t="s">
        <v>257</v>
      </c>
      <c r="B125" s="9" t="s">
        <v>258</v>
      </c>
      <c r="C125" s="8"/>
      <c r="D125" s="8"/>
      <c r="E125" s="8"/>
      <c r="F125" s="8"/>
      <c r="G125" s="8"/>
      <c r="H125" s="17" t="s">
        <v>259</v>
      </c>
      <c r="I125" s="1"/>
      <c r="J125" s="1"/>
      <c r="K125" s="1"/>
      <c r="L125" s="1"/>
      <c r="M125" s="1"/>
      <c r="N125" s="1"/>
      <c r="O125" s="1"/>
      <c r="P125" s="1"/>
      <c r="Q125" s="1"/>
      <c r="R125" s="1"/>
      <c r="S125" s="1"/>
      <c r="T125" s="1"/>
      <c r="U125" s="1"/>
      <c r="V125" s="1"/>
      <c r="W125" s="1"/>
      <c r="X125" s="1"/>
      <c r="Y125" s="1"/>
      <c r="Z125" s="1"/>
    </row>
    <row r="126" spans="1:26" ht="43.2" x14ac:dyDescent="0.3">
      <c r="A126" s="8" t="s">
        <v>260</v>
      </c>
      <c r="B126" s="9" t="s">
        <v>165</v>
      </c>
      <c r="C126" s="8"/>
      <c r="D126" s="8"/>
      <c r="E126" s="8"/>
      <c r="F126" s="8"/>
      <c r="G126" s="8"/>
      <c r="H126" s="17" t="s">
        <v>261</v>
      </c>
      <c r="I126" s="1"/>
      <c r="J126" s="1"/>
      <c r="K126" s="1"/>
      <c r="L126" s="1"/>
      <c r="M126" s="1"/>
      <c r="N126" s="1"/>
      <c r="O126" s="1"/>
      <c r="P126" s="1"/>
      <c r="Q126" s="1"/>
      <c r="R126" s="1"/>
      <c r="S126" s="1"/>
      <c r="T126" s="1"/>
      <c r="U126" s="1"/>
      <c r="V126" s="1"/>
      <c r="W126" s="1"/>
      <c r="X126" s="1"/>
      <c r="Y126" s="1"/>
      <c r="Z126" s="1"/>
    </row>
    <row r="127" spans="1:26" ht="43.2" x14ac:dyDescent="0.3">
      <c r="A127" s="8" t="s">
        <v>262</v>
      </c>
      <c r="B127" s="9" t="s">
        <v>263</v>
      </c>
      <c r="C127" s="8"/>
      <c r="D127" s="8"/>
      <c r="E127" s="8"/>
      <c r="F127" s="8"/>
      <c r="G127" s="8"/>
      <c r="H127" s="17" t="s">
        <v>264</v>
      </c>
      <c r="I127" s="1"/>
      <c r="J127" s="1"/>
      <c r="K127" s="1"/>
      <c r="L127" s="1"/>
      <c r="M127" s="1"/>
      <c r="N127" s="1"/>
      <c r="O127" s="1"/>
      <c r="P127" s="1"/>
      <c r="Q127" s="1"/>
      <c r="R127" s="1"/>
      <c r="S127" s="1"/>
      <c r="T127" s="1"/>
      <c r="U127" s="1"/>
      <c r="V127" s="1"/>
      <c r="W127" s="1"/>
      <c r="X127" s="1"/>
      <c r="Y127" s="1"/>
      <c r="Z127" s="1"/>
    </row>
    <row r="128" spans="1:26" ht="43.2" x14ac:dyDescent="0.3">
      <c r="A128" s="8" t="s">
        <v>265</v>
      </c>
      <c r="B128" s="9" t="s">
        <v>266</v>
      </c>
      <c r="C128" s="8"/>
      <c r="D128" s="8"/>
      <c r="E128" s="8"/>
      <c r="F128" s="8"/>
      <c r="G128" s="8"/>
      <c r="H128" s="17" t="s">
        <v>538</v>
      </c>
      <c r="I128" s="1"/>
      <c r="J128" s="1"/>
      <c r="K128" s="1"/>
      <c r="L128" s="1"/>
      <c r="M128" s="1"/>
      <c r="N128" s="1"/>
      <c r="O128" s="1"/>
      <c r="P128" s="1"/>
      <c r="Q128" s="1"/>
      <c r="R128" s="1"/>
      <c r="S128" s="1"/>
      <c r="T128" s="1"/>
      <c r="U128" s="1"/>
      <c r="V128" s="1"/>
      <c r="W128" s="1"/>
      <c r="X128" s="1"/>
      <c r="Y128" s="1"/>
      <c r="Z128" s="1"/>
    </row>
    <row r="129" spans="1:26" ht="15.6" x14ac:dyDescent="0.3">
      <c r="A129" s="1"/>
      <c r="B129" s="1"/>
      <c r="C129" s="1"/>
      <c r="D129" s="1"/>
      <c r="E129" s="10" t="s">
        <v>267</v>
      </c>
      <c r="F129" s="10">
        <f>IF((COUNT(C54:C128)&lt;&gt;COUNT(F54:F128)),"", ROUND(SUM(F54:F128),2))</f>
        <v>21162</v>
      </c>
      <c r="G129" s="1" t="str">
        <f>IF((COUNT(C54:C128)&lt;&gt;COUNT(F54:F128)),"Neužpildytos visų objektų kainos", "")</f>
        <v/>
      </c>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2" t="s">
        <v>268</v>
      </c>
      <c r="D130" s="6">
        <v>21</v>
      </c>
      <c r="E130" s="10" t="s">
        <v>269</v>
      </c>
      <c r="F130" s="10">
        <f>IF(OR(F129="",D130=""),"", ROUND(PRODUCT(D130,F129)/100,2))</f>
        <v>4444.0200000000004</v>
      </c>
      <c r="G130" s="1" t="str">
        <f>IF(D130="", "Nurodykite taikomą PVM dydį", "")</f>
        <v/>
      </c>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0" t="s">
        <v>270</v>
      </c>
      <c r="F131" s="10">
        <f>IF(ISBLANK(F130), "", ROUND(SUM(F129:F130),2))</f>
        <v>25606.02</v>
      </c>
      <c r="G131" s="1" t="s">
        <v>271</v>
      </c>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2" t="s">
        <v>272</v>
      </c>
      <c r="B135" s="2" t="s">
        <v>26</v>
      </c>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2" t="s">
        <v>27</v>
      </c>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8" t="s">
        <v>273</v>
      </c>
      <c r="B138" s="8" t="s">
        <v>29</v>
      </c>
      <c r="C138" s="6">
        <v>60</v>
      </c>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8" t="s">
        <v>274</v>
      </c>
      <c r="C139" s="8">
        <f>SUM(C137:C138)</f>
        <v>60</v>
      </c>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2" t="s">
        <v>27</v>
      </c>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8" t="s">
        <v>275</v>
      </c>
      <c r="B142" s="8" t="s">
        <v>540</v>
      </c>
      <c r="C142" s="6">
        <v>33</v>
      </c>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8" t="s">
        <v>276</v>
      </c>
      <c r="C143" s="8">
        <f>SUM(C141:C142)</f>
        <v>33</v>
      </c>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2" t="s">
        <v>27</v>
      </c>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8" t="s">
        <v>277</v>
      </c>
      <c r="B146" s="8" t="s">
        <v>34</v>
      </c>
      <c r="C146" s="6" t="s">
        <v>35</v>
      </c>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8" t="s">
        <v>278</v>
      </c>
      <c r="C147" s="8" t="str">
        <f>IF(OR(C146="Taip",C146="Ne"), C146, "")</f>
        <v>Ne</v>
      </c>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2" t="s">
        <v>27</v>
      </c>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8" t="s">
        <v>279</v>
      </c>
      <c r="B150" s="8" t="s">
        <v>280</v>
      </c>
      <c r="C150" s="6">
        <v>4</v>
      </c>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8" t="s">
        <v>281</v>
      </c>
      <c r="C151" s="8">
        <f>SUM(C149:C150)</f>
        <v>4</v>
      </c>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2" t="s">
        <v>43</v>
      </c>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0" t="s">
        <v>44</v>
      </c>
      <c r="B154" s="11" t="s">
        <v>45</v>
      </c>
      <c r="C154" s="11" t="s">
        <v>46</v>
      </c>
      <c r="D154" s="11" t="s">
        <v>47</v>
      </c>
      <c r="E154" s="11" t="s">
        <v>48</v>
      </c>
      <c r="F154" s="11" t="s">
        <v>49</v>
      </c>
      <c r="G154" s="11" t="s">
        <v>50</v>
      </c>
      <c r="H154" s="11" t="s">
        <v>51</v>
      </c>
      <c r="I154" s="1"/>
      <c r="J154" s="1"/>
      <c r="K154" s="1"/>
      <c r="L154" s="1"/>
      <c r="M154" s="1"/>
      <c r="N154" s="1"/>
      <c r="O154" s="1"/>
      <c r="P154" s="1"/>
      <c r="Q154" s="1"/>
      <c r="R154" s="1"/>
      <c r="S154" s="1"/>
      <c r="T154" s="1"/>
      <c r="U154" s="1"/>
      <c r="V154" s="1"/>
      <c r="W154" s="1"/>
      <c r="X154" s="1"/>
      <c r="Y154" s="1"/>
      <c r="Z154" s="1"/>
    </row>
    <row r="155" spans="1:26" ht="15.6" x14ac:dyDescent="0.3">
      <c r="A155" s="10" t="s">
        <v>282</v>
      </c>
      <c r="B155" s="12" t="s">
        <v>53</v>
      </c>
      <c r="C155" s="8"/>
      <c r="D155" s="8"/>
      <c r="E155" s="8"/>
      <c r="F155" s="8"/>
      <c r="G155" s="8"/>
      <c r="H155" s="13"/>
      <c r="I155" s="1"/>
      <c r="J155" s="1"/>
      <c r="K155" s="1"/>
      <c r="L155" s="1"/>
      <c r="M155" s="1"/>
      <c r="N155" s="1"/>
      <c r="O155" s="1"/>
      <c r="P155" s="1"/>
      <c r="Q155" s="1"/>
      <c r="R155" s="1"/>
      <c r="S155" s="1"/>
      <c r="T155" s="1"/>
      <c r="U155" s="1"/>
      <c r="V155" s="1"/>
      <c r="W155" s="1"/>
      <c r="X155" s="1"/>
      <c r="Y155" s="1"/>
      <c r="Z155" s="1"/>
    </row>
    <row r="156" spans="1:26" ht="28.8" x14ac:dyDescent="0.3">
      <c r="A156" s="8" t="s">
        <v>283</v>
      </c>
      <c r="B156" s="12" t="s">
        <v>55</v>
      </c>
      <c r="C156" s="14">
        <v>2</v>
      </c>
      <c r="D156" s="14" t="s">
        <v>56</v>
      </c>
      <c r="E156" s="6">
        <v>1147</v>
      </c>
      <c r="F156" s="8">
        <f>IF(ISBLANK(E156),"", PRODUCT(C156,E156))</f>
        <v>2294</v>
      </c>
      <c r="G156" s="15" t="s">
        <v>57</v>
      </c>
      <c r="H156" s="13"/>
      <c r="I156" s="1"/>
      <c r="J156" s="1"/>
      <c r="K156" s="1"/>
      <c r="L156" s="1"/>
      <c r="M156" s="1"/>
      <c r="N156" s="1"/>
      <c r="O156" s="1"/>
      <c r="P156" s="1"/>
      <c r="Q156" s="1"/>
      <c r="R156" s="1"/>
      <c r="S156" s="1"/>
      <c r="T156" s="1"/>
      <c r="U156" s="1"/>
      <c r="V156" s="1"/>
      <c r="W156" s="1"/>
      <c r="X156" s="1"/>
      <c r="Y156" s="1"/>
      <c r="Z156" s="1"/>
    </row>
    <row r="157" spans="1:26" ht="28.8" x14ac:dyDescent="0.3">
      <c r="A157" s="8" t="s">
        <v>284</v>
      </c>
      <c r="B157" s="9" t="s">
        <v>59</v>
      </c>
      <c r="C157" s="8"/>
      <c r="D157" s="8"/>
      <c r="E157" s="8"/>
      <c r="F157" s="8"/>
      <c r="G157" s="13"/>
      <c r="H157" s="16" t="s">
        <v>285</v>
      </c>
      <c r="I157" s="1"/>
      <c r="J157" s="1"/>
      <c r="K157" s="1"/>
      <c r="L157" s="1"/>
      <c r="M157" s="1"/>
      <c r="N157" s="1"/>
      <c r="O157" s="1"/>
      <c r="P157" s="1"/>
      <c r="Q157" s="1"/>
      <c r="R157" s="1"/>
      <c r="S157" s="1"/>
      <c r="T157" s="1"/>
      <c r="U157" s="1"/>
      <c r="V157" s="1"/>
      <c r="W157" s="1"/>
      <c r="X157" s="1"/>
      <c r="Y157" s="1"/>
      <c r="Z157" s="1"/>
    </row>
    <row r="158" spans="1:26" ht="28.8" x14ac:dyDescent="0.3">
      <c r="A158" s="8" t="s">
        <v>286</v>
      </c>
      <c r="B158" s="9" t="s">
        <v>62</v>
      </c>
      <c r="C158" s="8"/>
      <c r="D158" s="8"/>
      <c r="E158" s="8"/>
      <c r="F158" s="8"/>
      <c r="G158" s="13"/>
      <c r="H158" s="16" t="s">
        <v>287</v>
      </c>
      <c r="I158" s="1"/>
      <c r="J158" s="1"/>
      <c r="K158" s="1"/>
      <c r="L158" s="1"/>
      <c r="M158" s="1"/>
      <c r="N158" s="1"/>
      <c r="O158" s="1"/>
      <c r="P158" s="1"/>
      <c r="Q158" s="1"/>
      <c r="R158" s="1"/>
      <c r="S158" s="1"/>
      <c r="T158" s="1"/>
      <c r="U158" s="1"/>
      <c r="V158" s="1"/>
      <c r="W158" s="1"/>
      <c r="X158" s="1"/>
      <c r="Y158" s="1"/>
      <c r="Z158" s="1"/>
    </row>
    <row r="159" spans="1:26" ht="43.2" x14ac:dyDescent="0.3">
      <c r="A159" s="8" t="s">
        <v>288</v>
      </c>
      <c r="B159" s="9" t="s">
        <v>289</v>
      </c>
      <c r="C159" s="8"/>
      <c r="D159" s="8"/>
      <c r="E159" s="8"/>
      <c r="F159" s="8"/>
      <c r="G159" s="13"/>
      <c r="H159" s="17" t="s">
        <v>290</v>
      </c>
      <c r="I159" s="1"/>
      <c r="J159" s="1"/>
      <c r="K159" s="1"/>
      <c r="L159" s="1"/>
      <c r="M159" s="1"/>
      <c r="N159" s="1"/>
      <c r="O159" s="1"/>
      <c r="P159" s="1"/>
      <c r="Q159" s="1"/>
      <c r="R159" s="1"/>
      <c r="S159" s="1"/>
      <c r="T159" s="1"/>
      <c r="U159" s="1"/>
      <c r="V159" s="1"/>
      <c r="W159" s="1"/>
      <c r="X159" s="1"/>
      <c r="Y159" s="1"/>
      <c r="Z159" s="1"/>
    </row>
    <row r="160" spans="1:26" ht="43.2" x14ac:dyDescent="0.3">
      <c r="A160" s="8" t="s">
        <v>291</v>
      </c>
      <c r="B160" s="9" t="s">
        <v>68</v>
      </c>
      <c r="C160" s="8"/>
      <c r="D160" s="8"/>
      <c r="E160" s="8"/>
      <c r="F160" s="8"/>
      <c r="G160" s="13"/>
      <c r="H160" s="16" t="s">
        <v>292</v>
      </c>
      <c r="I160" s="1"/>
      <c r="J160" s="1"/>
      <c r="K160" s="1"/>
      <c r="L160" s="1"/>
      <c r="M160" s="1"/>
      <c r="N160" s="1"/>
      <c r="O160" s="1"/>
      <c r="P160" s="1"/>
      <c r="Q160" s="1"/>
      <c r="R160" s="1"/>
      <c r="S160" s="1"/>
      <c r="T160" s="1"/>
      <c r="U160" s="1"/>
      <c r="V160" s="1"/>
      <c r="W160" s="1"/>
      <c r="X160" s="1"/>
      <c r="Y160" s="1"/>
      <c r="Z160" s="1"/>
    </row>
    <row r="161" spans="1:26" ht="28.8" x14ac:dyDescent="0.3">
      <c r="A161" s="8" t="s">
        <v>293</v>
      </c>
      <c r="B161" s="9" t="s">
        <v>71</v>
      </c>
      <c r="C161" s="8"/>
      <c r="D161" s="8"/>
      <c r="E161" s="8"/>
      <c r="F161" s="8"/>
      <c r="G161" s="13"/>
      <c r="H161" s="16" t="s">
        <v>294</v>
      </c>
      <c r="I161" s="1"/>
      <c r="J161" s="1"/>
      <c r="K161" s="1"/>
      <c r="L161" s="1"/>
      <c r="M161" s="1"/>
      <c r="N161" s="1"/>
      <c r="O161" s="1"/>
      <c r="P161" s="1"/>
      <c r="Q161" s="1"/>
      <c r="R161" s="1"/>
      <c r="S161" s="1"/>
      <c r="T161" s="1"/>
      <c r="U161" s="1"/>
      <c r="V161" s="1"/>
      <c r="W161" s="1"/>
      <c r="X161" s="1"/>
      <c r="Y161" s="1"/>
      <c r="Z161" s="1"/>
    </row>
    <row r="162" spans="1:26" ht="43.2" x14ac:dyDescent="0.3">
      <c r="A162" s="8" t="s">
        <v>295</v>
      </c>
      <c r="B162" s="9" t="s">
        <v>74</v>
      </c>
      <c r="C162" s="8"/>
      <c r="D162" s="8"/>
      <c r="E162" s="8"/>
      <c r="F162" s="8"/>
      <c r="G162" s="13"/>
      <c r="H162" s="16" t="s">
        <v>296</v>
      </c>
      <c r="I162" s="1"/>
      <c r="J162" s="1"/>
      <c r="K162" s="1"/>
      <c r="L162" s="1"/>
      <c r="M162" s="1"/>
      <c r="N162" s="1"/>
      <c r="O162" s="1"/>
      <c r="P162" s="1"/>
      <c r="Q162" s="1"/>
      <c r="R162" s="1"/>
      <c r="S162" s="1"/>
      <c r="T162" s="1"/>
      <c r="U162" s="1"/>
      <c r="V162" s="1"/>
      <c r="W162" s="1"/>
      <c r="X162" s="1"/>
      <c r="Y162" s="1"/>
      <c r="Z162" s="1"/>
    </row>
    <row r="163" spans="1:26" ht="43.2" x14ac:dyDescent="0.3">
      <c r="A163" s="8" t="s">
        <v>297</v>
      </c>
      <c r="B163" s="9" t="s">
        <v>77</v>
      </c>
      <c r="C163" s="8"/>
      <c r="D163" s="8"/>
      <c r="E163" s="8"/>
      <c r="F163" s="8"/>
      <c r="G163" s="13"/>
      <c r="H163" s="16" t="s">
        <v>298</v>
      </c>
      <c r="I163" s="1"/>
      <c r="J163" s="1"/>
      <c r="K163" s="1"/>
      <c r="L163" s="1"/>
      <c r="M163" s="1"/>
      <c r="N163" s="1"/>
      <c r="O163" s="1"/>
      <c r="P163" s="1"/>
      <c r="Q163" s="1"/>
      <c r="R163" s="1"/>
      <c r="S163" s="1"/>
      <c r="T163" s="1"/>
      <c r="U163" s="1"/>
      <c r="V163" s="1"/>
      <c r="W163" s="1"/>
      <c r="X163" s="1"/>
      <c r="Y163" s="1"/>
      <c r="Z163" s="1"/>
    </row>
    <row r="164" spans="1:26" ht="72" x14ac:dyDescent="0.3">
      <c r="A164" s="8" t="s">
        <v>299</v>
      </c>
      <c r="B164" s="9" t="s">
        <v>300</v>
      </c>
      <c r="C164" s="8"/>
      <c r="D164" s="8"/>
      <c r="E164" s="8"/>
      <c r="F164" s="8"/>
      <c r="G164" s="13"/>
      <c r="H164" s="16" t="s">
        <v>301</v>
      </c>
      <c r="I164" s="1"/>
      <c r="J164" s="1"/>
      <c r="K164" s="1"/>
      <c r="L164" s="1"/>
      <c r="M164" s="1"/>
      <c r="N164" s="1"/>
      <c r="O164" s="1"/>
      <c r="P164" s="1"/>
      <c r="Q164" s="1"/>
      <c r="R164" s="1"/>
      <c r="S164" s="1"/>
      <c r="T164" s="1"/>
      <c r="U164" s="1"/>
      <c r="V164" s="1"/>
      <c r="W164" s="1"/>
      <c r="X164" s="1"/>
      <c r="Y164" s="1"/>
      <c r="Z164" s="1"/>
    </row>
    <row r="165" spans="1:26" ht="28.8" x14ac:dyDescent="0.3">
      <c r="A165" s="8" t="s">
        <v>302</v>
      </c>
      <c r="B165" s="12" t="s">
        <v>83</v>
      </c>
      <c r="C165" s="14">
        <v>8</v>
      </c>
      <c r="D165" s="14" t="s">
        <v>56</v>
      </c>
      <c r="E165" s="6">
        <v>620</v>
      </c>
      <c r="F165" s="8">
        <f>IF(ISBLANK(E165),"", PRODUCT(C165,E165))</f>
        <v>4960</v>
      </c>
      <c r="G165" s="15" t="s">
        <v>84</v>
      </c>
      <c r="H165" s="13"/>
      <c r="I165" s="1"/>
      <c r="J165" s="1"/>
      <c r="K165" s="1"/>
      <c r="L165" s="1"/>
      <c r="M165" s="1"/>
      <c r="N165" s="1"/>
      <c r="O165" s="1"/>
      <c r="P165" s="1"/>
      <c r="Q165" s="1"/>
      <c r="R165" s="1"/>
      <c r="S165" s="1"/>
      <c r="T165" s="1"/>
      <c r="U165" s="1"/>
      <c r="V165" s="1"/>
      <c r="W165" s="1"/>
      <c r="X165" s="1"/>
      <c r="Y165" s="1"/>
      <c r="Z165" s="1"/>
    </row>
    <row r="166" spans="1:26" ht="28.8" x14ac:dyDescent="0.3">
      <c r="A166" s="8" t="s">
        <v>303</v>
      </c>
      <c r="B166" s="9" t="s">
        <v>86</v>
      </c>
      <c r="C166" s="8"/>
      <c r="D166" s="8"/>
      <c r="E166" s="8"/>
      <c r="F166" s="8"/>
      <c r="G166" s="8"/>
      <c r="H166" s="17" t="s">
        <v>523</v>
      </c>
      <c r="I166" s="1"/>
      <c r="J166" s="1"/>
      <c r="K166" s="1"/>
      <c r="L166" s="1"/>
      <c r="M166" s="1"/>
      <c r="N166" s="1"/>
      <c r="O166" s="1"/>
      <c r="P166" s="1"/>
      <c r="Q166" s="1"/>
      <c r="R166" s="1"/>
      <c r="S166" s="1"/>
      <c r="T166" s="1"/>
      <c r="U166" s="1"/>
      <c r="V166" s="1"/>
      <c r="W166" s="1"/>
      <c r="X166" s="1"/>
      <c r="Y166" s="1"/>
      <c r="Z166" s="1"/>
    </row>
    <row r="167" spans="1:26" ht="28.8" x14ac:dyDescent="0.3">
      <c r="A167" s="8" t="s">
        <v>304</v>
      </c>
      <c r="B167" s="9" t="s">
        <v>88</v>
      </c>
      <c r="C167" s="8"/>
      <c r="D167" s="8"/>
      <c r="E167" s="8"/>
      <c r="F167" s="8"/>
      <c r="G167" s="8"/>
      <c r="H167" s="17" t="s">
        <v>305</v>
      </c>
      <c r="I167" s="1"/>
      <c r="J167" s="1"/>
      <c r="K167" s="1"/>
      <c r="L167" s="1"/>
      <c r="M167" s="1"/>
      <c r="N167" s="1"/>
      <c r="O167" s="1"/>
      <c r="P167" s="1"/>
      <c r="Q167" s="1"/>
      <c r="R167" s="1"/>
      <c r="S167" s="1"/>
      <c r="T167" s="1"/>
      <c r="U167" s="1"/>
      <c r="V167" s="1"/>
      <c r="W167" s="1"/>
      <c r="X167" s="1"/>
      <c r="Y167" s="1"/>
      <c r="Z167" s="1"/>
    </row>
    <row r="168" spans="1:26" ht="28.8" x14ac:dyDescent="0.3">
      <c r="A168" s="8" t="s">
        <v>306</v>
      </c>
      <c r="B168" s="9" t="s">
        <v>91</v>
      </c>
      <c r="C168" s="8"/>
      <c r="D168" s="8"/>
      <c r="E168" s="8"/>
      <c r="F168" s="8"/>
      <c r="G168" s="8"/>
      <c r="H168" s="17" t="s">
        <v>307</v>
      </c>
      <c r="I168" s="1"/>
      <c r="J168" s="1"/>
      <c r="K168" s="1"/>
      <c r="L168" s="1"/>
      <c r="M168" s="1"/>
      <c r="N168" s="1"/>
      <c r="O168" s="1"/>
      <c r="P168" s="1"/>
      <c r="Q168" s="1"/>
      <c r="R168" s="1"/>
      <c r="S168" s="1"/>
      <c r="T168" s="1"/>
      <c r="U168" s="1"/>
      <c r="V168" s="1"/>
      <c r="W168" s="1"/>
      <c r="X168" s="1"/>
      <c r="Y168" s="1"/>
      <c r="Z168" s="1"/>
    </row>
    <row r="169" spans="1:26" ht="28.8" x14ac:dyDescent="0.3">
      <c r="A169" s="8" t="s">
        <v>308</v>
      </c>
      <c r="B169" s="9" t="s">
        <v>94</v>
      </c>
      <c r="C169" s="8"/>
      <c r="D169" s="8"/>
      <c r="E169" s="8"/>
      <c r="F169" s="8"/>
      <c r="G169" s="8"/>
      <c r="H169" s="17" t="s">
        <v>309</v>
      </c>
      <c r="I169" s="1"/>
      <c r="J169" s="1"/>
      <c r="K169" s="1"/>
      <c r="L169" s="1"/>
      <c r="M169" s="1"/>
      <c r="N169" s="1"/>
      <c r="O169" s="1"/>
      <c r="P169" s="1"/>
      <c r="Q169" s="1"/>
      <c r="R169" s="1"/>
      <c r="S169" s="1"/>
      <c r="T169" s="1"/>
      <c r="U169" s="1"/>
      <c r="V169" s="1"/>
      <c r="W169" s="1"/>
      <c r="X169" s="1"/>
      <c r="Y169" s="1"/>
      <c r="Z169" s="1"/>
    </row>
    <row r="170" spans="1:26" ht="28.8" x14ac:dyDescent="0.3">
      <c r="A170" s="8" t="s">
        <v>310</v>
      </c>
      <c r="B170" s="9" t="s">
        <v>97</v>
      </c>
      <c r="C170" s="8"/>
      <c r="D170" s="8"/>
      <c r="E170" s="8"/>
      <c r="F170" s="8"/>
      <c r="G170" s="8"/>
      <c r="H170" s="17" t="s">
        <v>311</v>
      </c>
      <c r="I170" s="1"/>
      <c r="J170" s="1"/>
      <c r="K170" s="1"/>
      <c r="L170" s="1"/>
      <c r="M170" s="1"/>
      <c r="N170" s="1"/>
      <c r="O170" s="1"/>
      <c r="P170" s="1"/>
      <c r="Q170" s="1"/>
      <c r="R170" s="1"/>
      <c r="S170" s="1"/>
      <c r="T170" s="1"/>
      <c r="U170" s="1"/>
      <c r="V170" s="1"/>
      <c r="W170" s="1"/>
      <c r="X170" s="1"/>
      <c r="Y170" s="1"/>
      <c r="Z170" s="1"/>
    </row>
    <row r="171" spans="1:26" ht="43.2" x14ac:dyDescent="0.3">
      <c r="A171" s="8" t="s">
        <v>312</v>
      </c>
      <c r="B171" s="9" t="s">
        <v>313</v>
      </c>
      <c r="C171" s="8"/>
      <c r="D171" s="8"/>
      <c r="E171" s="8"/>
      <c r="F171" s="8"/>
      <c r="G171" s="8"/>
      <c r="H171" s="17" t="s">
        <v>314</v>
      </c>
      <c r="I171" s="1"/>
      <c r="J171" s="1"/>
      <c r="K171" s="1"/>
      <c r="L171" s="1"/>
      <c r="M171" s="1"/>
      <c r="N171" s="1"/>
      <c r="O171" s="1"/>
      <c r="P171" s="1"/>
      <c r="Q171" s="1"/>
      <c r="R171" s="1"/>
      <c r="S171" s="1"/>
      <c r="T171" s="1"/>
      <c r="U171" s="1"/>
      <c r="V171" s="1"/>
      <c r="W171" s="1"/>
      <c r="X171" s="1"/>
      <c r="Y171" s="1"/>
      <c r="Z171" s="1"/>
    </row>
    <row r="172" spans="1:26" ht="57.6" x14ac:dyDescent="0.3">
      <c r="A172" s="8" t="s">
        <v>315</v>
      </c>
      <c r="B172" s="9" t="s">
        <v>103</v>
      </c>
      <c r="C172" s="8"/>
      <c r="D172" s="8"/>
      <c r="E172" s="8"/>
      <c r="F172" s="8"/>
      <c r="G172" s="8"/>
      <c r="H172" s="17" t="s">
        <v>316</v>
      </c>
      <c r="I172" s="1"/>
      <c r="J172" s="1"/>
      <c r="K172" s="1"/>
      <c r="L172" s="1"/>
      <c r="M172" s="1"/>
      <c r="N172" s="1"/>
      <c r="O172" s="1"/>
      <c r="P172" s="1"/>
      <c r="Q172" s="1"/>
      <c r="R172" s="1"/>
      <c r="S172" s="1"/>
      <c r="T172" s="1"/>
      <c r="U172" s="1"/>
      <c r="V172" s="1"/>
      <c r="W172" s="1"/>
      <c r="X172" s="1"/>
      <c r="Y172" s="1"/>
      <c r="Z172" s="1"/>
    </row>
    <row r="173" spans="1:26" ht="28.8" x14ac:dyDescent="0.3">
      <c r="A173" s="8" t="s">
        <v>317</v>
      </c>
      <c r="B173" s="9" t="s">
        <v>106</v>
      </c>
      <c r="C173" s="8"/>
      <c r="D173" s="8"/>
      <c r="E173" s="8"/>
      <c r="F173" s="8"/>
      <c r="G173" s="8"/>
      <c r="H173" s="17" t="s">
        <v>318</v>
      </c>
      <c r="I173" s="1"/>
      <c r="J173" s="1"/>
      <c r="K173" s="1"/>
      <c r="L173" s="1"/>
      <c r="M173" s="1"/>
      <c r="N173" s="1"/>
      <c r="O173" s="1"/>
      <c r="P173" s="1"/>
      <c r="Q173" s="1"/>
      <c r="R173" s="1"/>
      <c r="S173" s="1"/>
      <c r="T173" s="1"/>
      <c r="U173" s="1"/>
      <c r="V173" s="1"/>
      <c r="W173" s="1"/>
      <c r="X173" s="1"/>
      <c r="Y173" s="1"/>
      <c r="Z173" s="1"/>
    </row>
    <row r="174" spans="1:26" ht="43.2" x14ac:dyDescent="0.3">
      <c r="A174" s="8" t="s">
        <v>319</v>
      </c>
      <c r="B174" s="9" t="s">
        <v>320</v>
      </c>
      <c r="C174" s="8"/>
      <c r="D174" s="8"/>
      <c r="E174" s="8"/>
      <c r="F174" s="8"/>
      <c r="G174" s="8"/>
      <c r="H174" s="17" t="s">
        <v>321</v>
      </c>
      <c r="I174" s="1"/>
      <c r="J174" s="1"/>
      <c r="K174" s="1"/>
      <c r="L174" s="1"/>
      <c r="M174" s="1"/>
      <c r="N174" s="1"/>
      <c r="O174" s="1"/>
      <c r="P174" s="1"/>
      <c r="Q174" s="1"/>
      <c r="R174" s="1"/>
      <c r="S174" s="1"/>
      <c r="T174" s="1"/>
      <c r="U174" s="1"/>
      <c r="V174" s="1"/>
      <c r="W174" s="1"/>
      <c r="X174" s="1"/>
      <c r="Y174" s="1"/>
      <c r="Z174" s="1"/>
    </row>
    <row r="175" spans="1:26" ht="100.8" x14ac:dyDescent="0.3">
      <c r="A175" s="8" t="s">
        <v>322</v>
      </c>
      <c r="B175" s="9" t="s">
        <v>323</v>
      </c>
      <c r="C175" s="8"/>
      <c r="D175" s="8"/>
      <c r="E175" s="8"/>
      <c r="F175" s="8"/>
      <c r="G175" s="8"/>
      <c r="H175" s="23" t="s">
        <v>535</v>
      </c>
      <c r="I175" s="1"/>
      <c r="J175" s="1"/>
      <c r="K175" s="1"/>
      <c r="L175" s="1"/>
      <c r="M175" s="1"/>
      <c r="N175" s="1"/>
      <c r="O175" s="1"/>
      <c r="P175" s="1"/>
      <c r="Q175" s="1"/>
      <c r="R175" s="1"/>
      <c r="S175" s="1"/>
      <c r="T175" s="1"/>
      <c r="U175" s="1"/>
      <c r="V175" s="1"/>
      <c r="W175" s="1"/>
      <c r="X175" s="1"/>
      <c r="Y175" s="1"/>
      <c r="Z175" s="1"/>
    </row>
    <row r="176" spans="1:26" ht="57.6" x14ac:dyDescent="0.3">
      <c r="A176" s="8" t="s">
        <v>324</v>
      </c>
      <c r="B176" s="9" t="s">
        <v>325</v>
      </c>
      <c r="C176" s="8"/>
      <c r="D176" s="8"/>
      <c r="E176" s="8"/>
      <c r="F176" s="8"/>
      <c r="G176" s="8"/>
      <c r="H176" s="17" t="s">
        <v>326</v>
      </c>
      <c r="I176" s="1"/>
      <c r="J176" s="1"/>
      <c r="K176" s="1"/>
      <c r="L176" s="1"/>
      <c r="M176" s="1"/>
      <c r="N176" s="1"/>
      <c r="O176" s="1"/>
      <c r="P176" s="1"/>
      <c r="Q176" s="1"/>
      <c r="R176" s="1"/>
      <c r="S176" s="1"/>
      <c r="T176" s="1"/>
      <c r="U176" s="1"/>
      <c r="V176" s="1"/>
      <c r="W176" s="1"/>
      <c r="X176" s="1"/>
      <c r="Y176" s="1"/>
      <c r="Z176" s="1"/>
    </row>
    <row r="177" spans="1:26" ht="86.4" x14ac:dyDescent="0.3">
      <c r="A177" s="8" t="s">
        <v>327</v>
      </c>
      <c r="B177" s="9" t="s">
        <v>117</v>
      </c>
      <c r="C177" s="8"/>
      <c r="D177" s="8"/>
      <c r="E177" s="8"/>
      <c r="F177" s="8"/>
      <c r="G177" s="8"/>
      <c r="H177" s="17" t="s">
        <v>524</v>
      </c>
      <c r="I177" s="1"/>
      <c r="J177" s="1"/>
      <c r="K177" s="1"/>
      <c r="L177" s="1"/>
      <c r="M177" s="1"/>
      <c r="N177" s="1"/>
      <c r="O177" s="1"/>
      <c r="P177" s="1"/>
      <c r="Q177" s="1"/>
      <c r="R177" s="1"/>
      <c r="S177" s="1"/>
      <c r="T177" s="1"/>
      <c r="U177" s="1"/>
      <c r="V177" s="1"/>
      <c r="W177" s="1"/>
      <c r="X177" s="1"/>
      <c r="Y177" s="1"/>
      <c r="Z177" s="1"/>
    </row>
    <row r="178" spans="1:26" ht="43.2" x14ac:dyDescent="0.3">
      <c r="A178" s="8" t="s">
        <v>328</v>
      </c>
      <c r="B178" s="9" t="s">
        <v>119</v>
      </c>
      <c r="C178" s="8"/>
      <c r="D178" s="8"/>
      <c r="E178" s="8"/>
      <c r="F178" s="8"/>
      <c r="G178" s="8"/>
      <c r="H178" s="17" t="s">
        <v>329</v>
      </c>
      <c r="I178" s="1"/>
      <c r="J178" s="1"/>
      <c r="K178" s="1"/>
      <c r="L178" s="1"/>
      <c r="M178" s="1"/>
      <c r="N178" s="1"/>
      <c r="O178" s="1"/>
      <c r="P178" s="1"/>
      <c r="Q178" s="1"/>
      <c r="R178" s="1"/>
      <c r="S178" s="1"/>
      <c r="T178" s="1"/>
      <c r="U178" s="1"/>
      <c r="V178" s="1"/>
      <c r="W178" s="1"/>
      <c r="X178" s="1"/>
      <c r="Y178" s="1"/>
      <c r="Z178" s="1"/>
    </row>
    <row r="179" spans="1:26" ht="43.2" x14ac:dyDescent="0.3">
      <c r="A179" s="8" t="s">
        <v>330</v>
      </c>
      <c r="B179" s="9" t="s">
        <v>122</v>
      </c>
      <c r="C179" s="8"/>
      <c r="D179" s="8"/>
      <c r="E179" s="8"/>
      <c r="F179" s="8"/>
      <c r="G179" s="8"/>
      <c r="H179" s="17" t="s">
        <v>331</v>
      </c>
      <c r="I179" s="1"/>
      <c r="J179" s="1"/>
      <c r="K179" s="1"/>
      <c r="L179" s="1"/>
      <c r="M179" s="1"/>
      <c r="N179" s="1"/>
      <c r="O179" s="1"/>
      <c r="P179" s="1"/>
      <c r="Q179" s="1"/>
      <c r="R179" s="1"/>
      <c r="S179" s="1"/>
      <c r="T179" s="1"/>
      <c r="U179" s="1"/>
      <c r="V179" s="1"/>
      <c r="W179" s="1"/>
      <c r="X179" s="1"/>
      <c r="Y179" s="1"/>
      <c r="Z179" s="1"/>
    </row>
    <row r="180" spans="1:26" ht="57.6" x14ac:dyDescent="0.3">
      <c r="A180" s="8" t="s">
        <v>332</v>
      </c>
      <c r="B180" s="9" t="s">
        <v>125</v>
      </c>
      <c r="C180" s="8"/>
      <c r="D180" s="8"/>
      <c r="E180" s="8"/>
      <c r="F180" s="8"/>
      <c r="G180" s="8"/>
      <c r="H180" s="17" t="s">
        <v>333</v>
      </c>
      <c r="I180" s="1"/>
      <c r="J180" s="1"/>
      <c r="K180" s="1"/>
      <c r="L180" s="1"/>
      <c r="M180" s="1"/>
      <c r="N180" s="1"/>
      <c r="O180" s="1"/>
      <c r="P180" s="1"/>
      <c r="Q180" s="1"/>
      <c r="R180" s="1"/>
      <c r="S180" s="1"/>
      <c r="T180" s="1"/>
      <c r="U180" s="1"/>
      <c r="V180" s="1"/>
      <c r="W180" s="1"/>
      <c r="X180" s="1"/>
      <c r="Y180" s="1"/>
      <c r="Z180" s="1"/>
    </row>
    <row r="181" spans="1:26" ht="57.6" x14ac:dyDescent="0.3">
      <c r="A181" s="8" t="s">
        <v>334</v>
      </c>
      <c r="B181" s="9" t="s">
        <v>128</v>
      </c>
      <c r="C181" s="8"/>
      <c r="D181" s="8"/>
      <c r="E181" s="8"/>
      <c r="F181" s="8"/>
      <c r="G181" s="8"/>
      <c r="H181" s="17" t="s">
        <v>335</v>
      </c>
      <c r="I181" s="1"/>
      <c r="J181" s="1"/>
      <c r="K181" s="1"/>
      <c r="L181" s="1"/>
      <c r="M181" s="1"/>
      <c r="N181" s="1"/>
      <c r="O181" s="1"/>
      <c r="P181" s="1"/>
      <c r="Q181" s="1"/>
      <c r="R181" s="1"/>
      <c r="S181" s="1"/>
      <c r="T181" s="1"/>
      <c r="U181" s="1"/>
      <c r="V181" s="1"/>
      <c r="W181" s="1"/>
      <c r="X181" s="1"/>
      <c r="Y181" s="1"/>
      <c r="Z181" s="1"/>
    </row>
    <row r="182" spans="1:26" ht="28.8" x14ac:dyDescent="0.3">
      <c r="A182" s="8" t="s">
        <v>336</v>
      </c>
      <c r="B182" s="9" t="s">
        <v>71</v>
      </c>
      <c r="C182" s="8"/>
      <c r="D182" s="8"/>
      <c r="E182" s="8"/>
      <c r="F182" s="8"/>
      <c r="G182" s="8"/>
      <c r="H182" s="17" t="s">
        <v>337</v>
      </c>
      <c r="I182" s="1"/>
      <c r="J182" s="1"/>
      <c r="K182" s="1"/>
      <c r="L182" s="1"/>
      <c r="M182" s="1"/>
      <c r="N182" s="1"/>
      <c r="O182" s="1"/>
      <c r="P182" s="1"/>
      <c r="Q182" s="1"/>
      <c r="R182" s="1"/>
      <c r="S182" s="1"/>
      <c r="T182" s="1"/>
      <c r="U182" s="1"/>
      <c r="V182" s="1"/>
      <c r="W182" s="1"/>
      <c r="X182" s="1"/>
      <c r="Y182" s="1"/>
      <c r="Z182" s="1"/>
    </row>
    <row r="183" spans="1:26" ht="43.2" x14ac:dyDescent="0.3">
      <c r="A183" s="8" t="s">
        <v>338</v>
      </c>
      <c r="B183" s="9" t="s">
        <v>133</v>
      </c>
      <c r="C183" s="8"/>
      <c r="D183" s="8"/>
      <c r="E183" s="8"/>
      <c r="F183" s="8"/>
      <c r="G183" s="8"/>
      <c r="H183" s="17" t="s">
        <v>339</v>
      </c>
      <c r="I183" s="1"/>
      <c r="J183" s="1"/>
      <c r="K183" s="1"/>
      <c r="L183" s="1"/>
      <c r="M183" s="1"/>
      <c r="N183" s="1"/>
      <c r="O183" s="1"/>
      <c r="P183" s="1"/>
      <c r="Q183" s="1"/>
      <c r="R183" s="1"/>
      <c r="S183" s="1"/>
      <c r="T183" s="1"/>
      <c r="U183" s="1"/>
      <c r="V183" s="1"/>
      <c r="W183" s="1"/>
      <c r="X183" s="1"/>
      <c r="Y183" s="1"/>
      <c r="Z183" s="1"/>
    </row>
    <row r="184" spans="1:26" ht="28.8" x14ac:dyDescent="0.3">
      <c r="A184" s="8" t="s">
        <v>340</v>
      </c>
      <c r="B184" s="9" t="s">
        <v>341</v>
      </c>
      <c r="C184" s="8"/>
      <c r="D184" s="8"/>
      <c r="E184" s="8"/>
      <c r="F184" s="8"/>
      <c r="G184" s="8"/>
      <c r="H184" s="17" t="s">
        <v>342</v>
      </c>
      <c r="I184" s="1"/>
      <c r="J184" s="1"/>
      <c r="K184" s="1"/>
      <c r="L184" s="1"/>
      <c r="M184" s="1"/>
      <c r="N184" s="1"/>
      <c r="O184" s="1"/>
      <c r="P184" s="1"/>
      <c r="Q184" s="1"/>
      <c r="R184" s="1"/>
      <c r="S184" s="1"/>
      <c r="T184" s="1"/>
      <c r="U184" s="1"/>
      <c r="V184" s="1"/>
      <c r="W184" s="1"/>
      <c r="X184" s="1"/>
      <c r="Y184" s="1"/>
      <c r="Z184" s="1"/>
    </row>
    <row r="185" spans="1:26" ht="43.2" x14ac:dyDescent="0.3">
      <c r="A185" s="8" t="s">
        <v>343</v>
      </c>
      <c r="B185" s="9" t="s">
        <v>139</v>
      </c>
      <c r="C185" s="8"/>
      <c r="D185" s="8"/>
      <c r="E185" s="8"/>
      <c r="F185" s="8"/>
      <c r="G185" s="8"/>
      <c r="H185" s="17" t="s">
        <v>344</v>
      </c>
      <c r="I185" s="1"/>
      <c r="J185" s="1"/>
      <c r="K185" s="1"/>
      <c r="L185" s="1"/>
      <c r="M185" s="1"/>
      <c r="N185" s="1"/>
      <c r="O185" s="1"/>
      <c r="P185" s="1"/>
      <c r="Q185" s="1"/>
      <c r="R185" s="1"/>
      <c r="S185" s="1"/>
      <c r="T185" s="1"/>
      <c r="U185" s="1"/>
      <c r="V185" s="1"/>
      <c r="W185" s="1"/>
      <c r="X185" s="1"/>
      <c r="Y185" s="1"/>
      <c r="Z185" s="1"/>
    </row>
    <row r="186" spans="1:26" ht="28.8" x14ac:dyDescent="0.3">
      <c r="A186" s="8" t="s">
        <v>345</v>
      </c>
      <c r="B186" s="9" t="s">
        <v>346</v>
      </c>
      <c r="C186" s="8"/>
      <c r="D186" s="8"/>
      <c r="E186" s="8"/>
      <c r="F186" s="8"/>
      <c r="G186" s="8"/>
      <c r="H186" s="17" t="s">
        <v>347</v>
      </c>
      <c r="I186" s="1"/>
      <c r="J186" s="1"/>
      <c r="K186" s="1"/>
      <c r="L186" s="1"/>
      <c r="M186" s="1"/>
      <c r="N186" s="1"/>
      <c r="O186" s="1"/>
      <c r="P186" s="1"/>
      <c r="Q186" s="1"/>
      <c r="R186" s="1"/>
      <c r="S186" s="1"/>
      <c r="T186" s="1"/>
      <c r="U186" s="1"/>
      <c r="V186" s="1"/>
      <c r="W186" s="1"/>
      <c r="X186" s="1"/>
      <c r="Y186" s="1"/>
      <c r="Z186" s="1"/>
    </row>
    <row r="187" spans="1:26" ht="43.2" x14ac:dyDescent="0.3">
      <c r="A187" s="8" t="s">
        <v>348</v>
      </c>
      <c r="B187" s="9" t="s">
        <v>145</v>
      </c>
      <c r="C187" s="8"/>
      <c r="D187" s="8"/>
      <c r="E187" s="8"/>
      <c r="F187" s="8"/>
      <c r="G187" s="8"/>
      <c r="H187" s="17" t="s">
        <v>349</v>
      </c>
      <c r="I187" s="1"/>
      <c r="J187" s="1"/>
      <c r="K187" s="1"/>
      <c r="L187" s="1"/>
      <c r="M187" s="1"/>
      <c r="N187" s="1"/>
      <c r="O187" s="1"/>
      <c r="P187" s="1"/>
      <c r="Q187" s="1"/>
      <c r="R187" s="1"/>
      <c r="S187" s="1"/>
      <c r="T187" s="1"/>
      <c r="U187" s="1"/>
      <c r="V187" s="1"/>
      <c r="W187" s="1"/>
      <c r="X187" s="1"/>
      <c r="Y187" s="1"/>
      <c r="Z187" s="1"/>
    </row>
    <row r="188" spans="1:26" ht="28.8" x14ac:dyDescent="0.3">
      <c r="A188" s="8" t="s">
        <v>350</v>
      </c>
      <c r="B188" s="9" t="s">
        <v>148</v>
      </c>
      <c r="C188" s="8"/>
      <c r="D188" s="8"/>
      <c r="E188" s="8"/>
      <c r="F188" s="8"/>
      <c r="G188" s="8"/>
      <c r="H188" s="17" t="s">
        <v>351</v>
      </c>
      <c r="I188" s="1"/>
      <c r="J188" s="1"/>
      <c r="K188" s="1"/>
      <c r="L188" s="1"/>
      <c r="M188" s="1"/>
      <c r="N188" s="1"/>
      <c r="O188" s="1"/>
      <c r="P188" s="1"/>
      <c r="Q188" s="1"/>
      <c r="R188" s="1"/>
      <c r="S188" s="1"/>
      <c r="T188" s="1"/>
      <c r="U188" s="1"/>
      <c r="V188" s="1"/>
      <c r="W188" s="1"/>
      <c r="X188" s="1"/>
      <c r="Y188" s="1"/>
      <c r="Z188" s="1"/>
    </row>
    <row r="189" spans="1:26" ht="28.8" x14ac:dyDescent="0.3">
      <c r="A189" s="8" t="s">
        <v>352</v>
      </c>
      <c r="B189" s="9" t="s">
        <v>151</v>
      </c>
      <c r="C189" s="8"/>
      <c r="D189" s="8"/>
      <c r="E189" s="8"/>
      <c r="F189" s="8"/>
      <c r="G189" s="8"/>
      <c r="H189" s="17" t="s">
        <v>353</v>
      </c>
      <c r="I189" s="1"/>
      <c r="J189" s="1"/>
      <c r="K189" s="1"/>
      <c r="L189" s="1"/>
      <c r="M189" s="1"/>
      <c r="N189" s="1"/>
      <c r="O189" s="1"/>
      <c r="P189" s="1"/>
      <c r="Q189" s="1"/>
      <c r="R189" s="1"/>
      <c r="S189" s="1"/>
      <c r="T189" s="1"/>
      <c r="U189" s="1"/>
      <c r="V189" s="1"/>
      <c r="W189" s="1"/>
      <c r="X189" s="1"/>
      <c r="Y189" s="1"/>
      <c r="Z189" s="1"/>
    </row>
    <row r="190" spans="1:26" ht="28.8" x14ac:dyDescent="0.3">
      <c r="A190" s="8" t="s">
        <v>354</v>
      </c>
      <c r="B190" s="9" t="s">
        <v>154</v>
      </c>
      <c r="C190" s="8"/>
      <c r="D190" s="8"/>
      <c r="E190" s="8"/>
      <c r="F190" s="8"/>
      <c r="G190" s="8"/>
      <c r="H190" s="17" t="s">
        <v>355</v>
      </c>
      <c r="I190" s="1"/>
      <c r="J190" s="1"/>
      <c r="K190" s="1"/>
      <c r="L190" s="1"/>
      <c r="M190" s="1"/>
      <c r="N190" s="1"/>
      <c r="O190" s="1"/>
      <c r="P190" s="1"/>
      <c r="Q190" s="1"/>
      <c r="R190" s="1"/>
      <c r="S190" s="1"/>
      <c r="T190" s="1"/>
      <c r="U190" s="1"/>
      <c r="V190" s="1"/>
      <c r="W190" s="1"/>
      <c r="X190" s="1"/>
      <c r="Y190" s="1"/>
      <c r="Z190" s="1"/>
    </row>
    <row r="191" spans="1:26" ht="28.8" x14ac:dyDescent="0.3">
      <c r="A191" s="8" t="s">
        <v>356</v>
      </c>
      <c r="B191" s="9" t="s">
        <v>157</v>
      </c>
      <c r="C191" s="8"/>
      <c r="D191" s="8"/>
      <c r="E191" s="8"/>
      <c r="F191" s="8"/>
      <c r="G191" s="8"/>
      <c r="H191" s="17" t="s">
        <v>357</v>
      </c>
      <c r="I191" s="1"/>
      <c r="J191" s="1"/>
      <c r="K191" s="1"/>
      <c r="L191" s="1"/>
      <c r="M191" s="1"/>
      <c r="N191" s="1"/>
      <c r="O191" s="1"/>
      <c r="P191" s="1"/>
      <c r="Q191" s="1"/>
      <c r="R191" s="1"/>
      <c r="S191" s="1"/>
      <c r="T191" s="1"/>
      <c r="U191" s="1"/>
      <c r="V191" s="1"/>
      <c r="W191" s="1"/>
      <c r="X191" s="1"/>
      <c r="Y191" s="1"/>
      <c r="Z191" s="1"/>
    </row>
    <row r="192" spans="1:26" ht="28.8" x14ac:dyDescent="0.3">
      <c r="A192" s="8" t="s">
        <v>358</v>
      </c>
      <c r="B192" s="9" t="s">
        <v>160</v>
      </c>
      <c r="C192" s="8"/>
      <c r="D192" s="8"/>
      <c r="E192" s="8"/>
      <c r="F192" s="8"/>
      <c r="G192" s="8"/>
      <c r="H192" s="17" t="s">
        <v>359</v>
      </c>
      <c r="I192" s="1"/>
      <c r="J192" s="1"/>
      <c r="K192" s="1"/>
      <c r="L192" s="1"/>
      <c r="M192" s="1"/>
      <c r="N192" s="1"/>
      <c r="O192" s="1"/>
      <c r="P192" s="1"/>
      <c r="Q192" s="1"/>
      <c r="R192" s="1"/>
      <c r="S192" s="1"/>
      <c r="T192" s="1"/>
      <c r="U192" s="1"/>
      <c r="V192" s="1"/>
      <c r="W192" s="1"/>
      <c r="X192" s="1"/>
      <c r="Y192" s="1"/>
      <c r="Z192" s="1"/>
    </row>
    <row r="193" spans="1:26" ht="43.2" x14ac:dyDescent="0.3">
      <c r="A193" s="8" t="s">
        <v>360</v>
      </c>
      <c r="B193" s="9" t="s">
        <v>74</v>
      </c>
      <c r="C193" s="8"/>
      <c r="D193" s="8"/>
      <c r="E193" s="8"/>
      <c r="F193" s="8"/>
      <c r="G193" s="8"/>
      <c r="H193" s="17" t="s">
        <v>361</v>
      </c>
      <c r="I193" s="1"/>
      <c r="J193" s="1"/>
      <c r="K193" s="1"/>
      <c r="L193" s="1"/>
      <c r="M193" s="1"/>
      <c r="N193" s="1"/>
      <c r="O193" s="1"/>
      <c r="P193" s="1"/>
      <c r="Q193" s="1"/>
      <c r="R193" s="1"/>
      <c r="S193" s="1"/>
      <c r="T193" s="1"/>
      <c r="U193" s="1"/>
      <c r="V193" s="1"/>
      <c r="W193" s="1"/>
      <c r="X193" s="1"/>
      <c r="Y193" s="1"/>
      <c r="Z193" s="1"/>
    </row>
    <row r="194" spans="1:26" ht="43.2" x14ac:dyDescent="0.3">
      <c r="A194" s="8" t="s">
        <v>362</v>
      </c>
      <c r="B194" s="9" t="s">
        <v>165</v>
      </c>
      <c r="C194" s="8"/>
      <c r="D194" s="8"/>
      <c r="E194" s="8"/>
      <c r="F194" s="8"/>
      <c r="G194" s="8"/>
      <c r="H194" s="17" t="s">
        <v>363</v>
      </c>
      <c r="I194" s="1"/>
      <c r="J194" s="1"/>
      <c r="K194" s="1"/>
      <c r="L194" s="1"/>
      <c r="M194" s="1"/>
      <c r="N194" s="1"/>
      <c r="O194" s="1"/>
      <c r="P194" s="1"/>
      <c r="Q194" s="1"/>
      <c r="R194" s="1"/>
      <c r="S194" s="1"/>
      <c r="T194" s="1"/>
      <c r="U194" s="1"/>
      <c r="V194" s="1"/>
      <c r="W194" s="1"/>
      <c r="X194" s="1"/>
      <c r="Y194" s="1"/>
      <c r="Z194" s="1"/>
    </row>
    <row r="195" spans="1:26" ht="28.8" x14ac:dyDescent="0.3">
      <c r="A195" s="8" t="s">
        <v>364</v>
      </c>
      <c r="B195" s="9" t="s">
        <v>365</v>
      </c>
      <c r="C195" s="8"/>
      <c r="D195" s="8"/>
      <c r="E195" s="8"/>
      <c r="F195" s="8"/>
      <c r="G195" s="8"/>
      <c r="H195" s="17" t="s">
        <v>366</v>
      </c>
      <c r="I195" s="1"/>
      <c r="J195" s="1"/>
      <c r="K195" s="1"/>
      <c r="L195" s="1"/>
      <c r="M195" s="1"/>
      <c r="N195" s="1"/>
      <c r="O195" s="1"/>
      <c r="P195" s="1"/>
      <c r="Q195" s="1"/>
      <c r="R195" s="1"/>
      <c r="S195" s="1"/>
      <c r="T195" s="1"/>
      <c r="U195" s="1"/>
      <c r="V195" s="1"/>
      <c r="W195" s="1"/>
      <c r="X195" s="1"/>
      <c r="Y195" s="1"/>
      <c r="Z195" s="1"/>
    </row>
    <row r="196" spans="1:26" ht="15.6" x14ac:dyDescent="0.3">
      <c r="A196" s="1"/>
      <c r="B196" s="1"/>
      <c r="C196" s="1"/>
      <c r="D196" s="1"/>
      <c r="E196" s="10" t="s">
        <v>267</v>
      </c>
      <c r="F196" s="10">
        <f>IF((COUNT(C156:C195)&lt;&gt;COUNT(F156:F195)),"", ROUND(SUM(F156:F195),2))</f>
        <v>7254</v>
      </c>
      <c r="G196" s="1" t="str">
        <f>IF((COUNT(C156:C195)&lt;&gt;COUNT(F156:F195)),"Neužpildytos visų objektų kainos", "")</f>
        <v/>
      </c>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2" t="s">
        <v>268</v>
      </c>
      <c r="D197" s="6">
        <v>21</v>
      </c>
      <c r="E197" s="10" t="s">
        <v>269</v>
      </c>
      <c r="F197" s="10">
        <f>IF(OR(F196="",D197=""),"", ROUND(PRODUCT(D197,F196)/100,2))</f>
        <v>1523.34</v>
      </c>
      <c r="G197" s="1" t="str">
        <f>IF(D197="", "Nurodykite taikomą PVM dydį", "")</f>
        <v/>
      </c>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0" t="s">
        <v>270</v>
      </c>
      <c r="F198" s="10">
        <f>IF(ISBLANK(F197), "", ROUND(SUM(F196:F197),2))</f>
        <v>8777.34</v>
      </c>
      <c r="G198" s="1" t="s">
        <v>367</v>
      </c>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2" t="s">
        <v>368</v>
      </c>
      <c r="B202" s="2" t="s">
        <v>369</v>
      </c>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2" t="s">
        <v>27</v>
      </c>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8" t="s">
        <v>370</v>
      </c>
      <c r="B205" s="8" t="s">
        <v>29</v>
      </c>
      <c r="C205" s="6">
        <v>60</v>
      </c>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8" t="s">
        <v>371</v>
      </c>
      <c r="C206" s="8">
        <f>SUM(C204:C205)</f>
        <v>60</v>
      </c>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2" t="s">
        <v>27</v>
      </c>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8" t="s">
        <v>372</v>
      </c>
      <c r="B209" s="8" t="s">
        <v>541</v>
      </c>
      <c r="C209" s="6">
        <v>33</v>
      </c>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8" t="s">
        <v>373</v>
      </c>
      <c r="C210" s="8">
        <f>SUM(C208:C209)</f>
        <v>33</v>
      </c>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2" t="s">
        <v>27</v>
      </c>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8" t="s">
        <v>374</v>
      </c>
      <c r="B213" s="8" t="s">
        <v>34</v>
      </c>
      <c r="C213" s="6" t="s">
        <v>35</v>
      </c>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8" t="s">
        <v>375</v>
      </c>
      <c r="C214" s="8" t="str">
        <f>IF(OR(C213="Taip",C213="Ne"), C213, "")</f>
        <v>Ne</v>
      </c>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2" t="s">
        <v>43</v>
      </c>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0" t="s">
        <v>44</v>
      </c>
      <c r="B217" s="11" t="s">
        <v>45</v>
      </c>
      <c r="C217" s="11" t="s">
        <v>46</v>
      </c>
      <c r="D217" s="11" t="s">
        <v>47</v>
      </c>
      <c r="E217" s="11" t="s">
        <v>48</v>
      </c>
      <c r="F217" s="11" t="s">
        <v>49</v>
      </c>
      <c r="G217" s="11" t="s">
        <v>50</v>
      </c>
      <c r="H217" s="11" t="s">
        <v>51</v>
      </c>
      <c r="I217" s="1"/>
      <c r="J217" s="1"/>
      <c r="K217" s="1"/>
      <c r="L217" s="1"/>
      <c r="M217" s="1"/>
      <c r="N217" s="1"/>
      <c r="O217" s="1"/>
      <c r="P217" s="1"/>
      <c r="Q217" s="1"/>
      <c r="R217" s="1"/>
      <c r="S217" s="1"/>
      <c r="T217" s="1"/>
      <c r="U217" s="1"/>
      <c r="V217" s="1"/>
      <c r="W217" s="1"/>
      <c r="X217" s="1"/>
      <c r="Y217" s="1"/>
      <c r="Z217" s="1"/>
    </row>
    <row r="218" spans="1:26" ht="15.6" x14ac:dyDescent="0.3">
      <c r="A218" s="10" t="s">
        <v>376</v>
      </c>
      <c r="B218" s="12" t="s">
        <v>377</v>
      </c>
      <c r="C218" s="8"/>
      <c r="D218" s="8"/>
      <c r="E218" s="8"/>
      <c r="F218" s="8"/>
      <c r="G218" s="8"/>
      <c r="H218" s="13"/>
      <c r="I218" s="1"/>
      <c r="J218" s="1"/>
      <c r="K218" s="1"/>
      <c r="L218" s="1"/>
      <c r="M218" s="1"/>
      <c r="N218" s="1"/>
      <c r="O218" s="1"/>
      <c r="P218" s="1"/>
      <c r="Q218" s="1"/>
      <c r="R218" s="1"/>
      <c r="S218" s="1"/>
      <c r="T218" s="1"/>
      <c r="U218" s="1"/>
      <c r="V218" s="1"/>
      <c r="W218" s="1"/>
      <c r="X218" s="1"/>
      <c r="Y218" s="1"/>
      <c r="Z218" s="1"/>
    </row>
    <row r="219" spans="1:26" ht="28.8" x14ac:dyDescent="0.3">
      <c r="A219" s="8" t="s">
        <v>378</v>
      </c>
      <c r="B219" s="12" t="s">
        <v>83</v>
      </c>
      <c r="C219" s="14">
        <v>21</v>
      </c>
      <c r="D219" s="14" t="s">
        <v>56</v>
      </c>
      <c r="E219" s="6">
        <v>620</v>
      </c>
      <c r="F219" s="8">
        <f>IF(ISBLANK(E219),"", PRODUCT(C219,E219))</f>
        <v>13020</v>
      </c>
      <c r="G219" s="22" t="s">
        <v>84</v>
      </c>
      <c r="H219" s="13"/>
      <c r="I219" s="1"/>
      <c r="J219" s="1"/>
      <c r="K219" s="1"/>
      <c r="L219" s="1"/>
      <c r="M219" s="1"/>
      <c r="N219" s="1"/>
      <c r="O219" s="1"/>
      <c r="P219" s="1"/>
      <c r="Q219" s="1"/>
      <c r="R219" s="1"/>
      <c r="S219" s="1"/>
      <c r="T219" s="1"/>
      <c r="U219" s="1"/>
      <c r="V219" s="1"/>
      <c r="W219" s="1"/>
      <c r="X219" s="1"/>
      <c r="Y219" s="1"/>
      <c r="Z219" s="1"/>
    </row>
    <row r="220" spans="1:26" ht="28.8" x14ac:dyDescent="0.3">
      <c r="A220" s="8" t="s">
        <v>379</v>
      </c>
      <c r="B220" s="9" t="s">
        <v>86</v>
      </c>
      <c r="C220" s="8"/>
      <c r="D220" s="8"/>
      <c r="E220" s="8"/>
      <c r="F220" s="8"/>
      <c r="G220" s="8"/>
      <c r="H220" s="17" t="s">
        <v>525</v>
      </c>
      <c r="I220" s="1"/>
      <c r="J220" s="1"/>
      <c r="K220" s="1"/>
      <c r="L220" s="1"/>
      <c r="M220" s="1"/>
      <c r="N220" s="1"/>
      <c r="O220" s="1"/>
      <c r="P220" s="1"/>
      <c r="Q220" s="1"/>
      <c r="R220" s="1"/>
      <c r="S220" s="1"/>
      <c r="T220" s="1"/>
      <c r="U220" s="1"/>
      <c r="V220" s="1"/>
      <c r="W220" s="1"/>
      <c r="X220" s="1"/>
      <c r="Y220" s="1"/>
      <c r="Z220" s="1"/>
    </row>
    <row r="221" spans="1:26" ht="28.8" x14ac:dyDescent="0.3">
      <c r="A221" s="8" t="s">
        <v>380</v>
      </c>
      <c r="B221" s="9" t="s">
        <v>88</v>
      </c>
      <c r="C221" s="8"/>
      <c r="D221" s="8"/>
      <c r="E221" s="8"/>
      <c r="F221" s="8"/>
      <c r="G221" s="8"/>
      <c r="H221" s="17" t="s">
        <v>381</v>
      </c>
      <c r="I221" s="1"/>
      <c r="J221" s="1"/>
      <c r="K221" s="1"/>
      <c r="L221" s="1"/>
      <c r="M221" s="1"/>
      <c r="N221" s="1"/>
      <c r="O221" s="1"/>
      <c r="P221" s="1"/>
      <c r="Q221" s="1"/>
      <c r="R221" s="1"/>
      <c r="S221" s="1"/>
      <c r="T221" s="1"/>
      <c r="U221" s="1"/>
      <c r="V221" s="1"/>
      <c r="W221" s="1"/>
      <c r="X221" s="1"/>
      <c r="Y221" s="1"/>
      <c r="Z221" s="1"/>
    </row>
    <row r="222" spans="1:26" ht="28.8" x14ac:dyDescent="0.3">
      <c r="A222" s="8" t="s">
        <v>382</v>
      </c>
      <c r="B222" s="9" t="s">
        <v>91</v>
      </c>
      <c r="C222" s="8"/>
      <c r="D222" s="8"/>
      <c r="E222" s="8"/>
      <c r="F222" s="8"/>
      <c r="G222" s="8"/>
      <c r="H222" s="17" t="s">
        <v>383</v>
      </c>
      <c r="I222" s="1"/>
      <c r="J222" s="1"/>
      <c r="K222" s="1"/>
      <c r="L222" s="1"/>
      <c r="M222" s="1"/>
      <c r="N222" s="1"/>
      <c r="O222" s="1"/>
      <c r="P222" s="1"/>
      <c r="Q222" s="1"/>
      <c r="R222" s="1"/>
      <c r="S222" s="1"/>
      <c r="T222" s="1"/>
      <c r="U222" s="1"/>
      <c r="V222" s="1"/>
      <c r="W222" s="1"/>
      <c r="X222" s="1"/>
      <c r="Y222" s="1"/>
      <c r="Z222" s="1"/>
    </row>
    <row r="223" spans="1:26" ht="28.8" x14ac:dyDescent="0.3">
      <c r="A223" s="8" t="s">
        <v>384</v>
      </c>
      <c r="B223" s="9" t="s">
        <v>385</v>
      </c>
      <c r="C223" s="8"/>
      <c r="D223" s="8"/>
      <c r="E223" s="8"/>
      <c r="F223" s="8"/>
      <c r="G223" s="8"/>
      <c r="H223" s="17" t="s">
        <v>386</v>
      </c>
      <c r="I223" s="1"/>
      <c r="J223" s="1"/>
      <c r="K223" s="1"/>
      <c r="L223" s="1"/>
      <c r="M223" s="1"/>
      <c r="N223" s="1"/>
      <c r="O223" s="1"/>
      <c r="P223" s="1"/>
      <c r="Q223" s="1"/>
      <c r="R223" s="1"/>
      <c r="S223" s="1"/>
      <c r="T223" s="1"/>
      <c r="U223" s="1"/>
      <c r="V223" s="1"/>
      <c r="W223" s="1"/>
      <c r="X223" s="1"/>
      <c r="Y223" s="1"/>
      <c r="Z223" s="1"/>
    </row>
    <row r="224" spans="1:26" ht="28.8" x14ac:dyDescent="0.3">
      <c r="A224" s="8" t="s">
        <v>387</v>
      </c>
      <c r="B224" s="9" t="s">
        <v>97</v>
      </c>
      <c r="C224" s="8"/>
      <c r="D224" s="8"/>
      <c r="E224" s="8"/>
      <c r="F224" s="8"/>
      <c r="G224" s="8"/>
      <c r="H224" s="17" t="s">
        <v>388</v>
      </c>
      <c r="I224" s="1"/>
      <c r="J224" s="1"/>
      <c r="K224" s="1"/>
      <c r="L224" s="1"/>
      <c r="M224" s="1"/>
      <c r="N224" s="1"/>
      <c r="O224" s="1"/>
      <c r="P224" s="1"/>
      <c r="Q224" s="1"/>
      <c r="R224" s="1"/>
      <c r="S224" s="1"/>
      <c r="T224" s="1"/>
      <c r="U224" s="1"/>
      <c r="V224" s="1"/>
      <c r="W224" s="1"/>
      <c r="X224" s="1"/>
      <c r="Y224" s="1"/>
      <c r="Z224" s="1"/>
    </row>
    <row r="225" spans="1:26" ht="43.2" x14ac:dyDescent="0.3">
      <c r="A225" s="8" t="s">
        <v>389</v>
      </c>
      <c r="B225" s="9" t="s">
        <v>390</v>
      </c>
      <c r="C225" s="8"/>
      <c r="D225" s="8"/>
      <c r="E225" s="8"/>
      <c r="F225" s="8"/>
      <c r="G225" s="8"/>
      <c r="H225" s="17" t="s">
        <v>391</v>
      </c>
      <c r="I225" s="1"/>
      <c r="J225" s="1"/>
      <c r="K225" s="1"/>
      <c r="L225" s="1"/>
      <c r="M225" s="1"/>
      <c r="N225" s="1"/>
      <c r="O225" s="1"/>
      <c r="P225" s="1"/>
      <c r="Q225" s="1"/>
      <c r="R225" s="1"/>
      <c r="S225" s="1"/>
      <c r="T225" s="1"/>
      <c r="U225" s="1"/>
      <c r="V225" s="1"/>
      <c r="W225" s="1"/>
      <c r="X225" s="1"/>
      <c r="Y225" s="1"/>
      <c r="Z225" s="1"/>
    </row>
    <row r="226" spans="1:26" ht="57.6" x14ac:dyDescent="0.3">
      <c r="A226" s="8" t="s">
        <v>392</v>
      </c>
      <c r="B226" s="9" t="s">
        <v>103</v>
      </c>
      <c r="C226" s="8"/>
      <c r="D226" s="8"/>
      <c r="E226" s="8"/>
      <c r="F226" s="8"/>
      <c r="G226" s="8"/>
      <c r="H226" s="17" t="s">
        <v>393</v>
      </c>
      <c r="I226" s="1"/>
      <c r="J226" s="1"/>
      <c r="K226" s="1"/>
      <c r="L226" s="1"/>
      <c r="M226" s="1"/>
      <c r="N226" s="1"/>
      <c r="O226" s="1"/>
      <c r="P226" s="1"/>
      <c r="Q226" s="1"/>
      <c r="R226" s="1"/>
      <c r="S226" s="1"/>
      <c r="T226" s="1"/>
      <c r="U226" s="1"/>
      <c r="V226" s="1"/>
      <c r="W226" s="1"/>
      <c r="X226" s="1"/>
      <c r="Y226" s="1"/>
      <c r="Z226" s="1"/>
    </row>
    <row r="227" spans="1:26" ht="28.8" x14ac:dyDescent="0.3">
      <c r="A227" s="8" t="s">
        <v>394</v>
      </c>
      <c r="B227" s="9" t="s">
        <v>106</v>
      </c>
      <c r="C227" s="8"/>
      <c r="D227" s="8"/>
      <c r="E227" s="8"/>
      <c r="F227" s="8"/>
      <c r="G227" s="8"/>
      <c r="H227" s="17" t="s">
        <v>395</v>
      </c>
      <c r="I227" s="1"/>
      <c r="J227" s="1"/>
      <c r="K227" s="1"/>
      <c r="L227" s="1"/>
      <c r="M227" s="1"/>
      <c r="N227" s="1"/>
      <c r="O227" s="1"/>
      <c r="P227" s="1"/>
      <c r="Q227" s="1"/>
      <c r="R227" s="1"/>
      <c r="S227" s="1"/>
      <c r="T227" s="1"/>
      <c r="U227" s="1"/>
      <c r="V227" s="1"/>
      <c r="W227" s="1"/>
      <c r="X227" s="1"/>
      <c r="Y227" s="1"/>
      <c r="Z227" s="1"/>
    </row>
    <row r="228" spans="1:26" ht="43.2" x14ac:dyDescent="0.3">
      <c r="A228" s="8" t="s">
        <v>396</v>
      </c>
      <c r="B228" s="9" t="s">
        <v>320</v>
      </c>
      <c r="C228" s="8"/>
      <c r="D228" s="8"/>
      <c r="E228" s="8"/>
      <c r="F228" s="8"/>
      <c r="G228" s="8"/>
      <c r="H228" s="17" t="s">
        <v>397</v>
      </c>
      <c r="I228" s="1"/>
      <c r="J228" s="1"/>
      <c r="K228" s="1"/>
      <c r="L228" s="1"/>
      <c r="M228" s="1"/>
      <c r="N228" s="1"/>
      <c r="O228" s="1"/>
      <c r="P228" s="1"/>
      <c r="Q228" s="1"/>
      <c r="R228" s="1"/>
      <c r="S228" s="1"/>
      <c r="T228" s="1"/>
      <c r="U228" s="1"/>
      <c r="V228" s="1"/>
      <c r="W228" s="1"/>
      <c r="X228" s="1"/>
      <c r="Y228" s="1"/>
      <c r="Z228" s="1"/>
    </row>
    <row r="229" spans="1:26" ht="100.8" x14ac:dyDescent="0.3">
      <c r="A229" s="8" t="s">
        <v>398</v>
      </c>
      <c r="B229" s="9" t="s">
        <v>399</v>
      </c>
      <c r="C229" s="8"/>
      <c r="D229" s="8"/>
      <c r="E229" s="8"/>
      <c r="F229" s="8"/>
      <c r="G229" s="8"/>
      <c r="H229" s="17" t="s">
        <v>536</v>
      </c>
      <c r="I229" s="1"/>
      <c r="J229" s="1"/>
      <c r="K229" s="1"/>
      <c r="L229" s="1"/>
      <c r="M229" s="1"/>
      <c r="N229" s="1"/>
      <c r="O229" s="1"/>
      <c r="P229" s="1"/>
      <c r="Q229" s="1"/>
      <c r="R229" s="1"/>
      <c r="S229" s="1"/>
      <c r="T229" s="1"/>
      <c r="U229" s="1"/>
      <c r="V229" s="1"/>
      <c r="W229" s="1"/>
      <c r="X229" s="1"/>
      <c r="Y229" s="1"/>
      <c r="Z229" s="1"/>
    </row>
    <row r="230" spans="1:26" ht="57.6" x14ac:dyDescent="0.3">
      <c r="A230" s="8" t="s">
        <v>400</v>
      </c>
      <c r="B230" s="9" t="s">
        <v>325</v>
      </c>
      <c r="C230" s="8"/>
      <c r="D230" s="8"/>
      <c r="E230" s="8"/>
      <c r="F230" s="8"/>
      <c r="G230" s="8"/>
      <c r="H230" s="17" t="s">
        <v>401</v>
      </c>
      <c r="I230" s="1"/>
      <c r="J230" s="1"/>
      <c r="K230" s="1"/>
      <c r="L230" s="1"/>
      <c r="M230" s="1"/>
      <c r="N230" s="1"/>
      <c r="O230" s="1"/>
      <c r="P230" s="1"/>
      <c r="Q230" s="1"/>
      <c r="R230" s="1"/>
      <c r="S230" s="1"/>
      <c r="T230" s="1"/>
      <c r="U230" s="1"/>
      <c r="V230" s="1"/>
      <c r="W230" s="1"/>
      <c r="X230" s="1"/>
      <c r="Y230" s="1"/>
      <c r="Z230" s="1"/>
    </row>
    <row r="231" spans="1:26" ht="86.4" x14ac:dyDescent="0.3">
      <c r="A231" s="8" t="s">
        <v>402</v>
      </c>
      <c r="B231" s="9" t="s">
        <v>117</v>
      </c>
      <c r="C231" s="8"/>
      <c r="D231" s="8"/>
      <c r="E231" s="8"/>
      <c r="F231" s="8"/>
      <c r="G231" s="8"/>
      <c r="H231" s="17" t="s">
        <v>526</v>
      </c>
      <c r="I231" s="1"/>
      <c r="J231" s="1"/>
      <c r="K231" s="1"/>
      <c r="L231" s="1"/>
      <c r="M231" s="1"/>
      <c r="N231" s="1"/>
      <c r="O231" s="1"/>
      <c r="P231" s="1"/>
      <c r="Q231" s="1"/>
      <c r="R231" s="1"/>
      <c r="S231" s="1"/>
      <c r="T231" s="1"/>
      <c r="U231" s="1"/>
      <c r="V231" s="1"/>
      <c r="W231" s="1"/>
      <c r="X231" s="1"/>
      <c r="Y231" s="1"/>
      <c r="Z231" s="1"/>
    </row>
    <row r="232" spans="1:26" ht="43.2" x14ac:dyDescent="0.3">
      <c r="A232" s="8" t="s">
        <v>403</v>
      </c>
      <c r="B232" s="9" t="s">
        <v>119</v>
      </c>
      <c r="C232" s="8"/>
      <c r="D232" s="8"/>
      <c r="E232" s="8"/>
      <c r="F232" s="8"/>
      <c r="G232" s="8"/>
      <c r="H232" s="17" t="s">
        <v>404</v>
      </c>
      <c r="I232" s="1"/>
      <c r="J232" s="1"/>
      <c r="K232" s="1"/>
      <c r="L232" s="1"/>
      <c r="M232" s="1"/>
      <c r="N232" s="1"/>
      <c r="O232" s="1"/>
      <c r="P232" s="1"/>
      <c r="Q232" s="1"/>
      <c r="R232" s="1"/>
      <c r="S232" s="1"/>
      <c r="T232" s="1"/>
      <c r="U232" s="1"/>
      <c r="V232" s="1"/>
      <c r="W232" s="1"/>
      <c r="X232" s="1"/>
      <c r="Y232" s="1"/>
      <c r="Z232" s="1"/>
    </row>
    <row r="233" spans="1:26" ht="43.2" x14ac:dyDescent="0.3">
      <c r="A233" s="8" t="s">
        <v>405</v>
      </c>
      <c r="B233" s="9" t="s">
        <v>122</v>
      </c>
      <c r="C233" s="8"/>
      <c r="D233" s="8"/>
      <c r="E233" s="8"/>
      <c r="F233" s="8"/>
      <c r="G233" s="8"/>
      <c r="H233" s="17" t="s">
        <v>406</v>
      </c>
      <c r="I233" s="1"/>
      <c r="J233" s="1"/>
      <c r="K233" s="1"/>
      <c r="L233" s="1"/>
      <c r="M233" s="1"/>
      <c r="N233" s="1"/>
      <c r="O233" s="1"/>
      <c r="P233" s="1"/>
      <c r="Q233" s="1"/>
      <c r="R233" s="1"/>
      <c r="S233" s="1"/>
      <c r="T233" s="1"/>
      <c r="U233" s="1"/>
      <c r="V233" s="1"/>
      <c r="W233" s="1"/>
      <c r="X233" s="1"/>
      <c r="Y233" s="1"/>
      <c r="Z233" s="1"/>
    </row>
    <row r="234" spans="1:26" ht="57.6" x14ac:dyDescent="0.3">
      <c r="A234" s="8" t="s">
        <v>407</v>
      </c>
      <c r="B234" s="9" t="s">
        <v>125</v>
      </c>
      <c r="C234" s="8"/>
      <c r="D234" s="8"/>
      <c r="E234" s="8"/>
      <c r="F234" s="8"/>
      <c r="G234" s="8"/>
      <c r="H234" s="17" t="s">
        <v>408</v>
      </c>
      <c r="I234" s="1"/>
      <c r="J234" s="1"/>
      <c r="K234" s="1"/>
      <c r="L234" s="1"/>
      <c r="M234" s="1"/>
      <c r="N234" s="1"/>
      <c r="O234" s="1"/>
      <c r="P234" s="1"/>
      <c r="Q234" s="1"/>
      <c r="R234" s="1"/>
      <c r="S234" s="1"/>
      <c r="T234" s="1"/>
      <c r="U234" s="1"/>
      <c r="V234" s="1"/>
      <c r="W234" s="1"/>
      <c r="X234" s="1"/>
      <c r="Y234" s="1"/>
      <c r="Z234" s="1"/>
    </row>
    <row r="235" spans="1:26" ht="57.6" x14ac:dyDescent="0.3">
      <c r="A235" s="8" t="s">
        <v>409</v>
      </c>
      <c r="B235" s="9" t="s">
        <v>128</v>
      </c>
      <c r="C235" s="8"/>
      <c r="D235" s="8"/>
      <c r="E235" s="8"/>
      <c r="F235" s="8"/>
      <c r="G235" s="8"/>
      <c r="H235" s="17" t="s">
        <v>410</v>
      </c>
      <c r="I235" s="1"/>
      <c r="J235" s="1"/>
      <c r="K235" s="1"/>
      <c r="L235" s="1"/>
      <c r="M235" s="1"/>
      <c r="N235" s="1"/>
      <c r="O235" s="1"/>
      <c r="P235" s="1"/>
      <c r="Q235" s="1"/>
      <c r="R235" s="1"/>
      <c r="S235" s="1"/>
      <c r="T235" s="1"/>
      <c r="U235" s="1"/>
      <c r="V235" s="1"/>
      <c r="W235" s="1"/>
      <c r="X235" s="1"/>
      <c r="Y235" s="1"/>
      <c r="Z235" s="1"/>
    </row>
    <row r="236" spans="1:26" ht="28.8" x14ac:dyDescent="0.3">
      <c r="A236" s="8" t="s">
        <v>411</v>
      </c>
      <c r="B236" s="9" t="s">
        <v>71</v>
      </c>
      <c r="C236" s="8"/>
      <c r="D236" s="8"/>
      <c r="E236" s="8"/>
      <c r="F236" s="8"/>
      <c r="G236" s="8"/>
      <c r="H236" s="17" t="s">
        <v>412</v>
      </c>
      <c r="I236" s="1"/>
      <c r="J236" s="1"/>
      <c r="K236" s="1"/>
      <c r="L236" s="1"/>
      <c r="M236" s="1"/>
      <c r="N236" s="1"/>
      <c r="O236" s="1"/>
      <c r="P236" s="1"/>
      <c r="Q236" s="1"/>
      <c r="R236" s="1"/>
      <c r="S236" s="1"/>
      <c r="T236" s="1"/>
      <c r="U236" s="1"/>
      <c r="V236" s="1"/>
      <c r="W236" s="1"/>
      <c r="X236" s="1"/>
      <c r="Y236" s="1"/>
      <c r="Z236" s="1"/>
    </row>
    <row r="237" spans="1:26" ht="43.2" x14ac:dyDescent="0.3">
      <c r="A237" s="8" t="s">
        <v>413</v>
      </c>
      <c r="B237" s="9" t="s">
        <v>133</v>
      </c>
      <c r="C237" s="8"/>
      <c r="D237" s="8"/>
      <c r="E237" s="8"/>
      <c r="F237" s="8"/>
      <c r="G237" s="8"/>
      <c r="H237" s="17" t="s">
        <v>414</v>
      </c>
      <c r="I237" s="1"/>
      <c r="J237" s="1"/>
      <c r="K237" s="1"/>
      <c r="L237" s="1"/>
      <c r="M237" s="1"/>
      <c r="N237" s="1"/>
      <c r="O237" s="1"/>
      <c r="P237" s="1"/>
      <c r="Q237" s="1"/>
      <c r="R237" s="1"/>
      <c r="S237" s="1"/>
      <c r="T237" s="1"/>
      <c r="U237" s="1"/>
      <c r="V237" s="1"/>
      <c r="W237" s="1"/>
      <c r="X237" s="1"/>
      <c r="Y237" s="1"/>
      <c r="Z237" s="1"/>
    </row>
    <row r="238" spans="1:26" ht="28.8" x14ac:dyDescent="0.3">
      <c r="A238" s="8" t="s">
        <v>415</v>
      </c>
      <c r="B238" s="9" t="s">
        <v>341</v>
      </c>
      <c r="C238" s="8"/>
      <c r="D238" s="8"/>
      <c r="E238" s="8"/>
      <c r="F238" s="8"/>
      <c r="G238" s="8"/>
      <c r="H238" s="17" t="s">
        <v>416</v>
      </c>
      <c r="I238" s="1"/>
      <c r="J238" s="1"/>
      <c r="K238" s="1"/>
      <c r="L238" s="1"/>
      <c r="M238" s="1"/>
      <c r="N238" s="1"/>
      <c r="O238" s="1"/>
      <c r="P238" s="1"/>
      <c r="Q238" s="1"/>
      <c r="R238" s="1"/>
      <c r="S238" s="1"/>
      <c r="T238" s="1"/>
      <c r="U238" s="1"/>
      <c r="V238" s="1"/>
      <c r="W238" s="1"/>
      <c r="X238" s="1"/>
      <c r="Y238" s="1"/>
      <c r="Z238" s="1"/>
    </row>
    <row r="239" spans="1:26" ht="43.2" x14ac:dyDescent="0.3">
      <c r="A239" s="8" t="s">
        <v>417</v>
      </c>
      <c r="B239" s="9" t="s">
        <v>139</v>
      </c>
      <c r="C239" s="8"/>
      <c r="D239" s="8"/>
      <c r="E239" s="8"/>
      <c r="F239" s="8"/>
      <c r="G239" s="8"/>
      <c r="H239" s="17" t="s">
        <v>418</v>
      </c>
      <c r="I239" s="1"/>
      <c r="J239" s="1"/>
      <c r="K239" s="1"/>
      <c r="L239" s="1"/>
      <c r="M239" s="1"/>
      <c r="N239" s="1"/>
      <c r="O239" s="1"/>
      <c r="P239" s="1"/>
      <c r="Q239" s="1"/>
      <c r="R239" s="1"/>
      <c r="S239" s="1"/>
      <c r="T239" s="1"/>
      <c r="U239" s="1"/>
      <c r="V239" s="1"/>
      <c r="W239" s="1"/>
      <c r="X239" s="1"/>
      <c r="Y239" s="1"/>
      <c r="Z239" s="1"/>
    </row>
    <row r="240" spans="1:26" ht="28.8" x14ac:dyDescent="0.3">
      <c r="A240" s="8" t="s">
        <v>419</v>
      </c>
      <c r="B240" s="9" t="s">
        <v>346</v>
      </c>
      <c r="C240" s="8"/>
      <c r="D240" s="8"/>
      <c r="E240" s="8"/>
      <c r="F240" s="8"/>
      <c r="G240" s="8"/>
      <c r="H240" s="17" t="s">
        <v>420</v>
      </c>
      <c r="I240" s="1"/>
      <c r="J240" s="1"/>
      <c r="K240" s="1"/>
      <c r="L240" s="1"/>
      <c r="M240" s="1"/>
      <c r="N240" s="1"/>
      <c r="O240" s="1"/>
      <c r="P240" s="1"/>
      <c r="Q240" s="1"/>
      <c r="R240" s="1"/>
      <c r="S240" s="1"/>
      <c r="T240" s="1"/>
      <c r="U240" s="1"/>
      <c r="V240" s="1"/>
      <c r="W240" s="1"/>
      <c r="X240" s="1"/>
      <c r="Y240" s="1"/>
      <c r="Z240" s="1"/>
    </row>
    <row r="241" spans="1:26" ht="43.2" x14ac:dyDescent="0.3">
      <c r="A241" s="8" t="s">
        <v>421</v>
      </c>
      <c r="B241" s="9" t="s">
        <v>145</v>
      </c>
      <c r="C241" s="8"/>
      <c r="D241" s="8"/>
      <c r="E241" s="8"/>
      <c r="F241" s="8"/>
      <c r="G241" s="8"/>
      <c r="H241" s="17" t="s">
        <v>422</v>
      </c>
      <c r="I241" s="1"/>
      <c r="J241" s="1"/>
      <c r="K241" s="1"/>
      <c r="L241" s="1"/>
      <c r="M241" s="1"/>
      <c r="N241" s="1"/>
      <c r="O241" s="1"/>
      <c r="P241" s="1"/>
      <c r="Q241" s="1"/>
      <c r="R241" s="1"/>
      <c r="S241" s="1"/>
      <c r="T241" s="1"/>
      <c r="U241" s="1"/>
      <c r="V241" s="1"/>
      <c r="W241" s="1"/>
      <c r="X241" s="1"/>
      <c r="Y241" s="1"/>
      <c r="Z241" s="1"/>
    </row>
    <row r="242" spans="1:26" ht="28.8" x14ac:dyDescent="0.3">
      <c r="A242" s="8" t="s">
        <v>423</v>
      </c>
      <c r="B242" s="9" t="s">
        <v>148</v>
      </c>
      <c r="C242" s="8"/>
      <c r="D242" s="8"/>
      <c r="E242" s="8"/>
      <c r="F242" s="8"/>
      <c r="G242" s="8"/>
      <c r="H242" s="17" t="s">
        <v>424</v>
      </c>
      <c r="I242" s="1"/>
      <c r="J242" s="1"/>
      <c r="K242" s="1"/>
      <c r="L242" s="1"/>
      <c r="M242" s="1"/>
      <c r="N242" s="1"/>
      <c r="O242" s="1"/>
      <c r="P242" s="1"/>
      <c r="Q242" s="1"/>
      <c r="R242" s="1"/>
      <c r="S242" s="1"/>
      <c r="T242" s="1"/>
      <c r="U242" s="1"/>
      <c r="V242" s="1"/>
      <c r="W242" s="1"/>
      <c r="X242" s="1"/>
      <c r="Y242" s="1"/>
      <c r="Z242" s="1"/>
    </row>
    <row r="243" spans="1:26" ht="28.8" x14ac:dyDescent="0.3">
      <c r="A243" s="8" t="s">
        <v>425</v>
      </c>
      <c r="B243" s="9" t="s">
        <v>151</v>
      </c>
      <c r="C243" s="8"/>
      <c r="D243" s="8"/>
      <c r="E243" s="8"/>
      <c r="F243" s="8"/>
      <c r="G243" s="8"/>
      <c r="H243" s="17" t="s">
        <v>426</v>
      </c>
      <c r="I243" s="1"/>
      <c r="J243" s="1"/>
      <c r="K243" s="1"/>
      <c r="L243" s="1"/>
      <c r="M243" s="1"/>
      <c r="N243" s="1"/>
      <c r="O243" s="1"/>
      <c r="P243" s="1"/>
      <c r="Q243" s="1"/>
      <c r="R243" s="1"/>
      <c r="S243" s="1"/>
      <c r="T243" s="1"/>
      <c r="U243" s="1"/>
      <c r="V243" s="1"/>
      <c r="W243" s="1"/>
      <c r="X243" s="1"/>
      <c r="Y243" s="1"/>
      <c r="Z243" s="1"/>
    </row>
    <row r="244" spans="1:26" ht="28.8" x14ac:dyDescent="0.3">
      <c r="A244" s="8" t="s">
        <v>427</v>
      </c>
      <c r="B244" s="9" t="s">
        <v>154</v>
      </c>
      <c r="C244" s="8"/>
      <c r="D244" s="8"/>
      <c r="E244" s="8"/>
      <c r="F244" s="8"/>
      <c r="G244" s="8"/>
      <c r="H244" s="17" t="s">
        <v>428</v>
      </c>
      <c r="I244" s="1"/>
      <c r="J244" s="1"/>
      <c r="K244" s="1"/>
      <c r="L244" s="1"/>
      <c r="M244" s="1"/>
      <c r="N244" s="1"/>
      <c r="O244" s="1"/>
      <c r="P244" s="1"/>
      <c r="Q244" s="1"/>
      <c r="R244" s="1"/>
      <c r="S244" s="1"/>
      <c r="T244" s="1"/>
      <c r="U244" s="1"/>
      <c r="V244" s="1"/>
      <c r="W244" s="1"/>
      <c r="X244" s="1"/>
      <c r="Y244" s="1"/>
      <c r="Z244" s="1"/>
    </row>
    <row r="245" spans="1:26" ht="28.8" x14ac:dyDescent="0.3">
      <c r="A245" s="8" t="s">
        <v>429</v>
      </c>
      <c r="B245" s="9" t="s">
        <v>157</v>
      </c>
      <c r="C245" s="8"/>
      <c r="D245" s="8"/>
      <c r="E245" s="8"/>
      <c r="F245" s="8"/>
      <c r="G245" s="8"/>
      <c r="H245" s="17" t="s">
        <v>430</v>
      </c>
      <c r="I245" s="1"/>
      <c r="J245" s="1"/>
      <c r="K245" s="1"/>
      <c r="L245" s="1"/>
      <c r="M245" s="1"/>
      <c r="N245" s="1"/>
      <c r="O245" s="1"/>
      <c r="P245" s="1"/>
      <c r="Q245" s="1"/>
      <c r="R245" s="1"/>
      <c r="S245" s="1"/>
      <c r="T245" s="1"/>
      <c r="U245" s="1"/>
      <c r="V245" s="1"/>
      <c r="W245" s="1"/>
      <c r="X245" s="1"/>
      <c r="Y245" s="1"/>
      <c r="Z245" s="1"/>
    </row>
    <row r="246" spans="1:26" ht="28.8" x14ac:dyDescent="0.3">
      <c r="A246" s="8" t="s">
        <v>431</v>
      </c>
      <c r="B246" s="9" t="s">
        <v>160</v>
      </c>
      <c r="C246" s="8"/>
      <c r="D246" s="8"/>
      <c r="E246" s="8"/>
      <c r="F246" s="8"/>
      <c r="G246" s="8"/>
      <c r="H246" s="17" t="s">
        <v>432</v>
      </c>
      <c r="I246" s="1"/>
      <c r="J246" s="1"/>
      <c r="K246" s="1"/>
      <c r="L246" s="1"/>
      <c r="M246" s="1"/>
      <c r="N246" s="1"/>
      <c r="O246" s="1"/>
      <c r="P246" s="1"/>
      <c r="Q246" s="1"/>
      <c r="R246" s="1"/>
      <c r="S246" s="1"/>
      <c r="T246" s="1"/>
      <c r="U246" s="1"/>
      <c r="V246" s="1"/>
      <c r="W246" s="1"/>
      <c r="X246" s="1"/>
      <c r="Y246" s="1"/>
      <c r="Z246" s="1"/>
    </row>
    <row r="247" spans="1:26" ht="43.2" x14ac:dyDescent="0.3">
      <c r="A247" s="8" t="s">
        <v>433</v>
      </c>
      <c r="B247" s="9" t="s">
        <v>74</v>
      </c>
      <c r="C247" s="8"/>
      <c r="D247" s="8"/>
      <c r="E247" s="8"/>
      <c r="F247" s="8"/>
      <c r="G247" s="8"/>
      <c r="H247" s="17" t="s">
        <v>434</v>
      </c>
      <c r="I247" s="1"/>
      <c r="J247" s="1"/>
      <c r="K247" s="1"/>
      <c r="L247" s="1"/>
      <c r="M247" s="1"/>
      <c r="N247" s="1"/>
      <c r="O247" s="1"/>
      <c r="P247" s="1"/>
      <c r="Q247" s="1"/>
      <c r="R247" s="1"/>
      <c r="S247" s="1"/>
      <c r="T247" s="1"/>
      <c r="U247" s="1"/>
      <c r="V247" s="1"/>
      <c r="W247" s="1"/>
      <c r="X247" s="1"/>
      <c r="Y247" s="1"/>
      <c r="Z247" s="1"/>
    </row>
    <row r="248" spans="1:26" ht="43.2" x14ac:dyDescent="0.3">
      <c r="A248" s="8" t="s">
        <v>435</v>
      </c>
      <c r="B248" s="9" t="s">
        <v>165</v>
      </c>
      <c r="C248" s="8"/>
      <c r="D248" s="8"/>
      <c r="E248" s="8"/>
      <c r="F248" s="8"/>
      <c r="G248" s="8"/>
      <c r="H248" s="17" t="s">
        <v>436</v>
      </c>
      <c r="I248" s="1"/>
      <c r="J248" s="1"/>
      <c r="K248" s="1"/>
      <c r="L248" s="1"/>
      <c r="M248" s="1"/>
      <c r="N248" s="1"/>
      <c r="O248" s="1"/>
      <c r="P248" s="1"/>
      <c r="Q248" s="1"/>
      <c r="R248" s="1"/>
      <c r="S248" s="1"/>
      <c r="T248" s="1"/>
      <c r="U248" s="1"/>
      <c r="V248" s="1"/>
      <c r="W248" s="1"/>
      <c r="X248" s="1"/>
      <c r="Y248" s="1"/>
      <c r="Z248" s="1"/>
    </row>
    <row r="249" spans="1:26" ht="43.2" x14ac:dyDescent="0.3">
      <c r="A249" s="8" t="s">
        <v>437</v>
      </c>
      <c r="B249" s="9" t="s">
        <v>438</v>
      </c>
      <c r="C249" s="8"/>
      <c r="D249" s="8"/>
      <c r="E249" s="8"/>
      <c r="F249" s="8"/>
      <c r="G249" s="8"/>
      <c r="H249" s="17" t="s">
        <v>527</v>
      </c>
      <c r="I249" s="1"/>
      <c r="J249" s="1"/>
      <c r="K249" s="1"/>
      <c r="L249" s="1"/>
      <c r="M249" s="1"/>
      <c r="N249" s="1"/>
      <c r="O249" s="1"/>
      <c r="P249" s="1"/>
      <c r="Q249" s="1"/>
      <c r="R249" s="1"/>
      <c r="S249" s="1"/>
      <c r="T249" s="1"/>
      <c r="U249" s="1"/>
      <c r="V249" s="1"/>
      <c r="W249" s="1"/>
      <c r="X249" s="1"/>
      <c r="Y249" s="1"/>
      <c r="Z249" s="1"/>
    </row>
    <row r="250" spans="1:26" ht="15.6" x14ac:dyDescent="0.3">
      <c r="A250" s="1"/>
      <c r="B250" s="1"/>
      <c r="C250" s="1"/>
      <c r="D250" s="1"/>
      <c r="E250" s="10" t="s">
        <v>267</v>
      </c>
      <c r="F250" s="10">
        <f>IF((COUNT(C219:C249)&lt;&gt;COUNT(F219:F249)),"", ROUND(SUM(F219:F249),2))</f>
        <v>13020</v>
      </c>
      <c r="G250" s="1" t="str">
        <f>IF((COUNT(C219:C249)&lt;&gt;COUNT(F219:F249)),"Neužpildytos visų objektų kainos", "")</f>
        <v/>
      </c>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2" t="s">
        <v>268</v>
      </c>
      <c r="D251" s="6">
        <v>21</v>
      </c>
      <c r="E251" s="10" t="s">
        <v>269</v>
      </c>
      <c r="F251" s="10">
        <f>IF(OR(F250="",D251=""),"", ROUND(PRODUCT(D251,F250)/100,2))</f>
        <v>2734.2</v>
      </c>
      <c r="G251" s="1" t="str">
        <f>IF(D251="", "Nurodykite taikomą PVM dydį", "")</f>
        <v/>
      </c>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0" t="s">
        <v>270</v>
      </c>
      <c r="F252" s="10">
        <f>IF(ISBLANK(F251), "", ROUND(SUM(F250:F251),2))</f>
        <v>15754.2</v>
      </c>
      <c r="G252" s="1" t="s">
        <v>439</v>
      </c>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2" t="s">
        <v>440</v>
      </c>
      <c r="B256" s="2" t="s">
        <v>441</v>
      </c>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2" t="s">
        <v>27</v>
      </c>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8" t="s">
        <v>442</v>
      </c>
      <c r="B259" s="8" t="s">
        <v>29</v>
      </c>
      <c r="C259" s="6">
        <v>60</v>
      </c>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8" t="s">
        <v>443</v>
      </c>
      <c r="C260" s="8">
        <f>SUM(C258:C259)</f>
        <v>60</v>
      </c>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2" t="s">
        <v>27</v>
      </c>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8" t="s">
        <v>444</v>
      </c>
      <c r="B263" s="8" t="s">
        <v>541</v>
      </c>
      <c r="C263" s="6">
        <v>33</v>
      </c>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8" t="s">
        <v>445</v>
      </c>
      <c r="C264" s="8">
        <f>SUM(C262:C263)</f>
        <v>33</v>
      </c>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2" t="s">
        <v>27</v>
      </c>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8" t="s">
        <v>446</v>
      </c>
      <c r="B267" s="8" t="s">
        <v>447</v>
      </c>
      <c r="C267" s="6" t="s">
        <v>35</v>
      </c>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8" t="s">
        <v>448</v>
      </c>
      <c r="C268" s="8" t="str">
        <f>IF(OR(C267="Taip",C267="Ne"), C267, "")</f>
        <v>Ne</v>
      </c>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2" t="s">
        <v>43</v>
      </c>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8.8" x14ac:dyDescent="0.3">
      <c r="A271" s="10" t="s">
        <v>44</v>
      </c>
      <c r="B271" s="11" t="s">
        <v>45</v>
      </c>
      <c r="C271" s="11" t="s">
        <v>46</v>
      </c>
      <c r="D271" s="11" t="s">
        <v>47</v>
      </c>
      <c r="E271" s="11" t="s">
        <v>48</v>
      </c>
      <c r="F271" s="11" t="s">
        <v>49</v>
      </c>
      <c r="G271" s="11" t="s">
        <v>50</v>
      </c>
      <c r="H271" s="11" t="s">
        <v>51</v>
      </c>
      <c r="I271" s="1"/>
      <c r="J271" s="1"/>
      <c r="K271" s="1"/>
      <c r="L271" s="1"/>
      <c r="M271" s="1"/>
      <c r="N271" s="1"/>
      <c r="O271" s="1"/>
      <c r="P271" s="1"/>
      <c r="Q271" s="1"/>
      <c r="R271" s="1"/>
      <c r="S271" s="1"/>
      <c r="T271" s="1"/>
      <c r="U271" s="1"/>
      <c r="V271" s="1"/>
      <c r="W271" s="1"/>
      <c r="X271" s="1"/>
      <c r="Y271" s="1"/>
      <c r="Z271" s="1"/>
    </row>
    <row r="272" spans="1:26" ht="15.6" x14ac:dyDescent="0.3">
      <c r="A272" s="10" t="s">
        <v>449</v>
      </c>
      <c r="B272" s="12" t="s">
        <v>450</v>
      </c>
      <c r="C272" s="8"/>
      <c r="D272" s="8"/>
      <c r="E272" s="8"/>
      <c r="F272" s="8"/>
      <c r="G272" s="8"/>
      <c r="H272" s="13"/>
      <c r="I272" s="1"/>
      <c r="J272" s="1"/>
      <c r="K272" s="1"/>
      <c r="L272" s="1"/>
      <c r="M272" s="1"/>
      <c r="N272" s="1"/>
      <c r="O272" s="1"/>
      <c r="P272" s="1"/>
      <c r="Q272" s="1"/>
      <c r="R272" s="1"/>
      <c r="S272" s="1"/>
      <c r="T272" s="1"/>
      <c r="U272" s="1"/>
      <c r="V272" s="1"/>
      <c r="W272" s="1"/>
      <c r="X272" s="1"/>
      <c r="Y272" s="1"/>
      <c r="Z272" s="1"/>
    </row>
    <row r="273" spans="1:26" ht="28.8" x14ac:dyDescent="0.3">
      <c r="A273" s="8" t="s">
        <v>451</v>
      </c>
      <c r="B273" s="12" t="s">
        <v>171</v>
      </c>
      <c r="C273" s="18">
        <v>17</v>
      </c>
      <c r="D273" s="18" t="s">
        <v>56</v>
      </c>
      <c r="E273" s="6">
        <v>520</v>
      </c>
      <c r="F273" s="8">
        <f>IF(ISBLANK(E273),"", PRODUCT(C273,E273))</f>
        <v>8840</v>
      </c>
      <c r="G273" s="22" t="s">
        <v>172</v>
      </c>
      <c r="H273" s="13"/>
      <c r="I273" s="1"/>
      <c r="J273" s="1"/>
      <c r="K273" s="1"/>
      <c r="L273" s="1"/>
      <c r="M273" s="1"/>
      <c r="N273" s="1"/>
      <c r="O273" s="1"/>
      <c r="P273" s="1"/>
      <c r="Q273" s="1"/>
      <c r="R273" s="1"/>
      <c r="S273" s="1"/>
      <c r="T273" s="1"/>
      <c r="U273" s="1"/>
      <c r="V273" s="1"/>
      <c r="W273" s="1"/>
      <c r="X273" s="1"/>
      <c r="Y273" s="1"/>
      <c r="Z273" s="1"/>
    </row>
    <row r="274" spans="1:26" ht="43.2" x14ac:dyDescent="0.3">
      <c r="A274" s="8" t="s">
        <v>452</v>
      </c>
      <c r="B274" s="9" t="s">
        <v>174</v>
      </c>
      <c r="C274" s="8"/>
      <c r="D274" s="8"/>
      <c r="E274" s="8"/>
      <c r="F274" s="8"/>
      <c r="G274" s="8"/>
      <c r="H274" s="17" t="s">
        <v>453</v>
      </c>
      <c r="I274" s="1"/>
      <c r="J274" s="1"/>
      <c r="K274" s="1"/>
      <c r="L274" s="1"/>
      <c r="M274" s="1"/>
      <c r="N274" s="1"/>
      <c r="O274" s="1"/>
      <c r="P274" s="1"/>
      <c r="Q274" s="1"/>
      <c r="R274" s="1"/>
      <c r="S274" s="1"/>
      <c r="T274" s="1"/>
      <c r="U274" s="1"/>
      <c r="V274" s="1"/>
      <c r="W274" s="1"/>
      <c r="X274" s="1"/>
      <c r="Y274" s="1"/>
      <c r="Z274" s="1"/>
    </row>
    <row r="275" spans="1:26" ht="28.8" x14ac:dyDescent="0.3">
      <c r="A275" s="8" t="s">
        <v>454</v>
      </c>
      <c r="B275" s="9" t="s">
        <v>177</v>
      </c>
      <c r="C275" s="8"/>
      <c r="D275" s="8"/>
      <c r="E275" s="8"/>
      <c r="F275" s="8"/>
      <c r="G275" s="8"/>
      <c r="H275" s="17" t="s">
        <v>455</v>
      </c>
      <c r="I275" s="1"/>
      <c r="J275" s="1"/>
      <c r="K275" s="1"/>
      <c r="L275" s="1"/>
      <c r="M275" s="1"/>
      <c r="N275" s="1"/>
      <c r="O275" s="1"/>
      <c r="P275" s="1"/>
      <c r="Q275" s="1"/>
      <c r="R275" s="1"/>
      <c r="S275" s="1"/>
      <c r="T275" s="1"/>
      <c r="U275" s="1"/>
      <c r="V275" s="1"/>
      <c r="W275" s="1"/>
      <c r="X275" s="1"/>
      <c r="Y275" s="1"/>
      <c r="Z275" s="1"/>
    </row>
    <row r="276" spans="1:26" ht="28.8" x14ac:dyDescent="0.3">
      <c r="A276" s="8" t="s">
        <v>456</v>
      </c>
      <c r="B276" s="9" t="s">
        <v>91</v>
      </c>
      <c r="C276" s="8"/>
      <c r="D276" s="8"/>
      <c r="E276" s="8"/>
      <c r="F276" s="8"/>
      <c r="G276" s="8"/>
      <c r="H276" s="17" t="s">
        <v>457</v>
      </c>
      <c r="I276" s="1"/>
      <c r="J276" s="1"/>
      <c r="K276" s="1"/>
      <c r="L276" s="1"/>
      <c r="M276" s="1"/>
      <c r="N276" s="1"/>
      <c r="O276" s="1"/>
      <c r="P276" s="1"/>
      <c r="Q276" s="1"/>
      <c r="R276" s="1"/>
      <c r="S276" s="1"/>
      <c r="T276" s="1"/>
      <c r="U276" s="1"/>
      <c r="V276" s="1"/>
      <c r="W276" s="1"/>
      <c r="X276" s="1"/>
      <c r="Y276" s="1"/>
      <c r="Z276" s="1"/>
    </row>
    <row r="277" spans="1:26" ht="28.8" x14ac:dyDescent="0.3">
      <c r="A277" s="8" t="s">
        <v>458</v>
      </c>
      <c r="B277" s="9" t="s">
        <v>182</v>
      </c>
      <c r="C277" s="8"/>
      <c r="D277" s="8"/>
      <c r="E277" s="8"/>
      <c r="F277" s="8"/>
      <c r="G277" s="8"/>
      <c r="H277" s="17" t="s">
        <v>459</v>
      </c>
      <c r="I277" s="1"/>
      <c r="J277" s="1"/>
      <c r="K277" s="1"/>
      <c r="L277" s="1"/>
      <c r="M277" s="1"/>
      <c r="N277" s="1"/>
      <c r="O277" s="1"/>
      <c r="P277" s="1"/>
      <c r="Q277" s="1"/>
      <c r="R277" s="1"/>
      <c r="S277" s="1"/>
      <c r="T277" s="1"/>
      <c r="U277" s="1"/>
      <c r="V277" s="1"/>
      <c r="W277" s="1"/>
      <c r="X277" s="1"/>
      <c r="Y277" s="1"/>
      <c r="Z277" s="1"/>
    </row>
    <row r="278" spans="1:26" ht="43.2" x14ac:dyDescent="0.3">
      <c r="A278" s="8" t="s">
        <v>460</v>
      </c>
      <c r="B278" s="9" t="s">
        <v>185</v>
      </c>
      <c r="C278" s="8"/>
      <c r="D278" s="8"/>
      <c r="E278" s="8"/>
      <c r="F278" s="8"/>
      <c r="G278" s="8"/>
      <c r="H278" s="17" t="s">
        <v>461</v>
      </c>
      <c r="I278" s="1"/>
      <c r="J278" s="1"/>
      <c r="K278" s="1"/>
      <c r="L278" s="1"/>
      <c r="M278" s="1"/>
      <c r="N278" s="1"/>
      <c r="O278" s="1"/>
      <c r="P278" s="1"/>
      <c r="Q278" s="1"/>
      <c r="R278" s="1"/>
      <c r="S278" s="1"/>
      <c r="T278" s="1"/>
      <c r="U278" s="1"/>
      <c r="V278" s="1"/>
      <c r="W278" s="1"/>
      <c r="X278" s="1"/>
      <c r="Y278" s="1"/>
      <c r="Z278" s="1"/>
    </row>
    <row r="279" spans="1:26" ht="28.8" x14ac:dyDescent="0.3">
      <c r="A279" s="8" t="s">
        <v>462</v>
      </c>
      <c r="B279" s="9" t="s">
        <v>188</v>
      </c>
      <c r="C279" s="8"/>
      <c r="D279" s="8"/>
      <c r="E279" s="8"/>
      <c r="F279" s="8"/>
      <c r="G279" s="8"/>
      <c r="H279" s="17" t="s">
        <v>463</v>
      </c>
      <c r="I279" s="1"/>
      <c r="J279" s="1"/>
      <c r="K279" s="1"/>
      <c r="L279" s="1"/>
      <c r="M279" s="1"/>
      <c r="N279" s="1"/>
      <c r="O279" s="1"/>
      <c r="P279" s="1"/>
      <c r="Q279" s="1"/>
      <c r="R279" s="1"/>
      <c r="S279" s="1"/>
      <c r="T279" s="1"/>
      <c r="U279" s="1"/>
      <c r="V279" s="1"/>
      <c r="W279" s="1"/>
      <c r="X279" s="1"/>
      <c r="Y279" s="1"/>
      <c r="Z279" s="1"/>
    </row>
    <row r="280" spans="1:26" ht="28.8" x14ac:dyDescent="0.3">
      <c r="A280" s="8" t="s">
        <v>464</v>
      </c>
      <c r="B280" s="9" t="s">
        <v>191</v>
      </c>
      <c r="C280" s="8"/>
      <c r="D280" s="8"/>
      <c r="E280" s="8"/>
      <c r="F280" s="8"/>
      <c r="G280" s="8"/>
      <c r="H280" s="17" t="s">
        <v>465</v>
      </c>
      <c r="I280" s="1"/>
      <c r="J280" s="1"/>
      <c r="K280" s="1"/>
      <c r="L280" s="1"/>
      <c r="M280" s="1"/>
      <c r="N280" s="1"/>
      <c r="O280" s="1"/>
      <c r="P280" s="1"/>
      <c r="Q280" s="1"/>
      <c r="R280" s="1"/>
      <c r="S280" s="1"/>
      <c r="T280" s="1"/>
      <c r="U280" s="1"/>
      <c r="V280" s="1"/>
      <c r="W280" s="1"/>
      <c r="X280" s="1"/>
      <c r="Y280" s="1"/>
      <c r="Z280" s="1"/>
    </row>
    <row r="281" spans="1:26" ht="28.8" x14ac:dyDescent="0.3">
      <c r="A281" s="8" t="s">
        <v>466</v>
      </c>
      <c r="B281" s="9" t="s">
        <v>194</v>
      </c>
      <c r="C281" s="8"/>
      <c r="D281" s="8"/>
      <c r="E281" s="8"/>
      <c r="F281" s="8"/>
      <c r="G281" s="8"/>
      <c r="H281" s="17" t="s">
        <v>467</v>
      </c>
      <c r="I281" s="1"/>
      <c r="J281" s="1"/>
      <c r="K281" s="1"/>
      <c r="L281" s="1"/>
      <c r="M281" s="1"/>
      <c r="N281" s="1"/>
      <c r="O281" s="1"/>
      <c r="P281" s="1"/>
      <c r="Q281" s="1"/>
      <c r="R281" s="1"/>
      <c r="S281" s="1"/>
      <c r="T281" s="1"/>
      <c r="U281" s="1"/>
      <c r="V281" s="1"/>
      <c r="W281" s="1"/>
      <c r="X281" s="1"/>
      <c r="Y281" s="1"/>
      <c r="Z281" s="1"/>
    </row>
    <row r="282" spans="1:26" ht="43.2" x14ac:dyDescent="0.3">
      <c r="A282" s="8" t="s">
        <v>468</v>
      </c>
      <c r="B282" s="9" t="s">
        <v>313</v>
      </c>
      <c r="C282" s="8"/>
      <c r="D282" s="8"/>
      <c r="E282" s="8"/>
      <c r="F282" s="8"/>
      <c r="G282" s="8"/>
      <c r="H282" s="17" t="s">
        <v>469</v>
      </c>
      <c r="I282" s="1"/>
      <c r="J282" s="1"/>
      <c r="K282" s="1"/>
      <c r="L282" s="1"/>
      <c r="M282" s="1"/>
      <c r="N282" s="1"/>
      <c r="O282" s="1"/>
      <c r="P282" s="1"/>
      <c r="Q282" s="1"/>
      <c r="R282" s="1"/>
      <c r="S282" s="1"/>
      <c r="T282" s="1"/>
      <c r="U282" s="1"/>
      <c r="V282" s="1"/>
      <c r="W282" s="1"/>
      <c r="X282" s="1"/>
      <c r="Y282" s="1"/>
      <c r="Z282" s="1"/>
    </row>
    <row r="283" spans="1:26" ht="57.6" x14ac:dyDescent="0.3">
      <c r="A283" s="8" t="s">
        <v>470</v>
      </c>
      <c r="B283" s="9" t="s">
        <v>200</v>
      </c>
      <c r="C283" s="8"/>
      <c r="D283" s="8"/>
      <c r="E283" s="8"/>
      <c r="F283" s="8"/>
      <c r="G283" s="8"/>
      <c r="H283" s="19" t="s">
        <v>471</v>
      </c>
      <c r="I283" s="1"/>
      <c r="J283" s="1"/>
      <c r="K283" s="1"/>
      <c r="L283" s="1"/>
      <c r="M283" s="1"/>
      <c r="N283" s="1"/>
      <c r="O283" s="1"/>
      <c r="P283" s="1"/>
      <c r="Q283" s="1"/>
      <c r="R283" s="1"/>
      <c r="S283" s="1"/>
      <c r="T283" s="1"/>
      <c r="U283" s="1"/>
      <c r="V283" s="1"/>
      <c r="W283" s="1"/>
      <c r="X283" s="1"/>
      <c r="Y283" s="1"/>
      <c r="Z283" s="1"/>
    </row>
    <row r="284" spans="1:26" ht="28.8" x14ac:dyDescent="0.3">
      <c r="A284" s="8" t="s">
        <v>472</v>
      </c>
      <c r="B284" s="9" t="s">
        <v>203</v>
      </c>
      <c r="C284" s="8"/>
      <c r="D284" s="8"/>
      <c r="E284" s="8"/>
      <c r="F284" s="8"/>
      <c r="G284" s="8"/>
      <c r="H284" s="17" t="s">
        <v>473</v>
      </c>
      <c r="I284" s="1"/>
      <c r="J284" s="1"/>
      <c r="K284" s="1"/>
      <c r="L284" s="1"/>
      <c r="M284" s="1"/>
      <c r="N284" s="1"/>
      <c r="O284" s="1"/>
      <c r="P284" s="1"/>
      <c r="Q284" s="1"/>
      <c r="R284" s="1"/>
      <c r="S284" s="1"/>
      <c r="T284" s="1"/>
      <c r="U284" s="1"/>
      <c r="V284" s="1"/>
      <c r="W284" s="1"/>
      <c r="X284" s="1"/>
      <c r="Y284" s="1"/>
      <c r="Z284" s="1"/>
    </row>
    <row r="285" spans="1:26" ht="43.2" x14ac:dyDescent="0.3">
      <c r="A285" s="8" t="s">
        <v>474</v>
      </c>
      <c r="B285" s="9" t="s">
        <v>206</v>
      </c>
      <c r="C285" s="8"/>
      <c r="D285" s="8"/>
      <c r="E285" s="8"/>
      <c r="F285" s="8"/>
      <c r="G285" s="8"/>
      <c r="H285" s="24" t="s">
        <v>531</v>
      </c>
      <c r="I285" s="1"/>
      <c r="J285" s="1"/>
      <c r="K285" s="1"/>
      <c r="L285" s="1"/>
      <c r="M285" s="1"/>
      <c r="N285" s="1"/>
      <c r="O285" s="1"/>
      <c r="P285" s="1"/>
      <c r="Q285" s="1"/>
      <c r="R285" s="1"/>
      <c r="S285" s="1"/>
      <c r="T285" s="1"/>
      <c r="U285" s="1"/>
      <c r="V285" s="1"/>
      <c r="W285" s="1"/>
      <c r="X285" s="1"/>
      <c r="Y285" s="1"/>
      <c r="Z285" s="1"/>
    </row>
    <row r="286" spans="1:26" ht="43.2" x14ac:dyDescent="0.3">
      <c r="A286" s="8" t="s">
        <v>475</v>
      </c>
      <c r="B286" s="9" t="s">
        <v>209</v>
      </c>
      <c r="C286" s="8"/>
      <c r="D286" s="8"/>
      <c r="E286" s="8"/>
      <c r="F286" s="8"/>
      <c r="G286" s="8"/>
      <c r="H286" s="17" t="s">
        <v>476</v>
      </c>
      <c r="I286" s="1"/>
      <c r="J286" s="1"/>
      <c r="K286" s="1"/>
      <c r="L286" s="1"/>
      <c r="M286" s="1"/>
      <c r="N286" s="1"/>
      <c r="O286" s="1"/>
      <c r="P286" s="1"/>
      <c r="Q286" s="1"/>
      <c r="R286" s="1"/>
      <c r="S286" s="1"/>
      <c r="T286" s="1"/>
      <c r="U286" s="1"/>
      <c r="V286" s="1"/>
      <c r="W286" s="1"/>
      <c r="X286" s="1"/>
      <c r="Y286" s="1"/>
      <c r="Z286" s="1"/>
    </row>
    <row r="287" spans="1:26" ht="115.2" x14ac:dyDescent="0.3">
      <c r="A287" s="8" t="s">
        <v>477</v>
      </c>
      <c r="B287" s="9" t="s">
        <v>478</v>
      </c>
      <c r="C287" s="8"/>
      <c r="D287" s="8"/>
      <c r="E287" s="8"/>
      <c r="F287" s="8"/>
      <c r="G287" s="8"/>
      <c r="H287" s="17" t="s">
        <v>537</v>
      </c>
      <c r="I287" s="1"/>
      <c r="J287" s="1"/>
      <c r="K287" s="1"/>
      <c r="L287" s="1"/>
      <c r="M287" s="1"/>
      <c r="N287" s="1"/>
      <c r="O287" s="1"/>
      <c r="P287" s="1"/>
      <c r="Q287" s="1"/>
      <c r="R287" s="1"/>
      <c r="S287" s="1"/>
      <c r="T287" s="1"/>
      <c r="U287" s="1"/>
      <c r="V287" s="1"/>
      <c r="W287" s="1"/>
      <c r="X287" s="1"/>
      <c r="Y287" s="1"/>
      <c r="Z287" s="1"/>
    </row>
    <row r="288" spans="1:26" ht="57.6" x14ac:dyDescent="0.3">
      <c r="A288" s="8" t="s">
        <v>479</v>
      </c>
      <c r="B288" s="9" t="s">
        <v>214</v>
      </c>
      <c r="C288" s="8"/>
      <c r="D288" s="8"/>
      <c r="E288" s="8"/>
      <c r="F288" s="8"/>
      <c r="G288" s="8"/>
      <c r="H288" s="17" t="s">
        <v>480</v>
      </c>
      <c r="I288" s="1"/>
      <c r="J288" s="1"/>
      <c r="K288" s="1"/>
      <c r="L288" s="1"/>
      <c r="M288" s="1"/>
      <c r="N288" s="1"/>
      <c r="O288" s="1"/>
      <c r="P288" s="1"/>
      <c r="Q288" s="1"/>
      <c r="R288" s="1"/>
      <c r="S288" s="1"/>
      <c r="T288" s="1"/>
      <c r="U288" s="1"/>
      <c r="V288" s="1"/>
      <c r="W288" s="1"/>
      <c r="X288" s="1"/>
      <c r="Y288" s="1"/>
      <c r="Z288" s="1"/>
    </row>
    <row r="289" spans="1:26" ht="100.8" x14ac:dyDescent="0.3">
      <c r="A289" s="8" t="s">
        <v>481</v>
      </c>
      <c r="B289" s="9" t="s">
        <v>482</v>
      </c>
      <c r="C289" s="8"/>
      <c r="D289" s="8"/>
      <c r="E289" s="8"/>
      <c r="F289" s="8"/>
      <c r="G289" s="8"/>
      <c r="H289" s="17" t="s">
        <v>483</v>
      </c>
      <c r="I289" s="1"/>
      <c r="J289" s="1"/>
      <c r="K289" s="1"/>
      <c r="L289" s="1"/>
      <c r="M289" s="1"/>
      <c r="N289" s="1"/>
      <c r="O289" s="1"/>
      <c r="P289" s="1"/>
      <c r="Q289" s="1"/>
      <c r="R289" s="1"/>
      <c r="S289" s="1"/>
      <c r="T289" s="1"/>
      <c r="U289" s="1"/>
      <c r="V289" s="1"/>
      <c r="W289" s="1"/>
      <c r="X289" s="1"/>
      <c r="Y289" s="1"/>
      <c r="Z289" s="1"/>
    </row>
    <row r="290" spans="1:26" ht="28.8" x14ac:dyDescent="0.3">
      <c r="A290" s="8" t="s">
        <v>484</v>
      </c>
      <c r="B290" s="9" t="s">
        <v>160</v>
      </c>
      <c r="C290" s="8"/>
      <c r="D290" s="8"/>
      <c r="E290" s="8"/>
      <c r="F290" s="8"/>
      <c r="G290" s="8"/>
      <c r="H290" s="25" t="s">
        <v>532</v>
      </c>
      <c r="I290" s="1"/>
      <c r="J290" s="1"/>
      <c r="K290" s="1"/>
      <c r="L290" s="1"/>
      <c r="M290" s="1"/>
      <c r="N290" s="1"/>
      <c r="O290" s="1"/>
      <c r="P290" s="1"/>
      <c r="Q290" s="1"/>
      <c r="R290" s="1"/>
      <c r="S290" s="1"/>
      <c r="T290" s="1"/>
      <c r="U290" s="1"/>
      <c r="V290" s="1"/>
      <c r="W290" s="1"/>
      <c r="X290" s="1"/>
      <c r="Y290" s="1"/>
      <c r="Z290" s="1"/>
    </row>
    <row r="291" spans="1:26" ht="43.2" x14ac:dyDescent="0.3">
      <c r="A291" s="8" t="s">
        <v>485</v>
      </c>
      <c r="B291" s="9" t="s">
        <v>222</v>
      </c>
      <c r="C291" s="8"/>
      <c r="D291" s="8"/>
      <c r="E291" s="8"/>
      <c r="F291" s="8"/>
      <c r="G291" s="8"/>
      <c r="H291" s="17" t="s">
        <v>486</v>
      </c>
      <c r="I291" s="1"/>
      <c r="J291" s="1"/>
      <c r="K291" s="1"/>
      <c r="L291" s="1"/>
      <c r="M291" s="1"/>
      <c r="N291" s="1"/>
      <c r="O291" s="1"/>
      <c r="P291" s="1"/>
      <c r="Q291" s="1"/>
      <c r="R291" s="1"/>
      <c r="S291" s="1"/>
      <c r="T291" s="1"/>
      <c r="U291" s="1"/>
      <c r="V291" s="1"/>
      <c r="W291" s="1"/>
      <c r="X291" s="1"/>
      <c r="Y291" s="1"/>
      <c r="Z291" s="1"/>
    </row>
    <row r="292" spans="1:26" ht="43.2" x14ac:dyDescent="0.3">
      <c r="A292" s="8" t="s">
        <v>487</v>
      </c>
      <c r="B292" s="9" t="s">
        <v>225</v>
      </c>
      <c r="C292" s="8"/>
      <c r="D292" s="8"/>
      <c r="E292" s="8"/>
      <c r="F292" s="8"/>
      <c r="G292" s="8"/>
      <c r="H292" s="24" t="s">
        <v>530</v>
      </c>
      <c r="I292" s="1"/>
      <c r="J292" s="1"/>
      <c r="K292" s="1"/>
      <c r="L292" s="1"/>
      <c r="M292" s="1"/>
      <c r="N292" s="1"/>
      <c r="O292" s="1"/>
      <c r="P292" s="1"/>
      <c r="Q292" s="1"/>
      <c r="R292" s="1"/>
      <c r="S292" s="1"/>
      <c r="T292" s="1"/>
      <c r="U292" s="1"/>
      <c r="V292" s="1"/>
      <c r="W292" s="1"/>
      <c r="X292" s="1"/>
      <c r="Y292" s="1"/>
      <c r="Z292" s="1"/>
    </row>
    <row r="293" spans="1:26" ht="28.8" x14ac:dyDescent="0.3">
      <c r="A293" s="8" t="s">
        <v>488</v>
      </c>
      <c r="B293" s="9" t="s">
        <v>228</v>
      </c>
      <c r="C293" s="8"/>
      <c r="D293" s="8"/>
      <c r="E293" s="8"/>
      <c r="F293" s="8"/>
      <c r="G293" s="8"/>
      <c r="H293" s="17" t="s">
        <v>489</v>
      </c>
      <c r="I293" s="1"/>
      <c r="J293" s="1"/>
      <c r="K293" s="1"/>
      <c r="L293" s="1"/>
      <c r="M293" s="1"/>
      <c r="N293" s="1"/>
      <c r="O293" s="1"/>
      <c r="P293" s="1"/>
      <c r="Q293" s="1"/>
      <c r="R293" s="1"/>
      <c r="S293" s="1"/>
      <c r="T293" s="1"/>
      <c r="U293" s="1"/>
      <c r="V293" s="1"/>
      <c r="W293" s="1"/>
      <c r="X293" s="1"/>
      <c r="Y293" s="1"/>
      <c r="Z293" s="1"/>
    </row>
    <row r="294" spans="1:26" ht="28.8" x14ac:dyDescent="0.3">
      <c r="A294" s="8" t="s">
        <v>490</v>
      </c>
      <c r="B294" s="9" t="s">
        <v>148</v>
      </c>
      <c r="C294" s="8"/>
      <c r="D294" s="8"/>
      <c r="E294" s="8"/>
      <c r="F294" s="8"/>
      <c r="G294" s="8"/>
      <c r="H294" s="17" t="s">
        <v>491</v>
      </c>
      <c r="I294" s="1"/>
      <c r="J294" s="1"/>
      <c r="K294" s="1"/>
      <c r="L294" s="1"/>
      <c r="M294" s="1"/>
      <c r="N294" s="1"/>
      <c r="O294" s="1"/>
      <c r="P294" s="1"/>
      <c r="Q294" s="1"/>
      <c r="R294" s="1"/>
      <c r="S294" s="1"/>
      <c r="T294" s="1"/>
      <c r="U294" s="1"/>
      <c r="V294" s="1"/>
      <c r="W294" s="1"/>
      <c r="X294" s="1"/>
      <c r="Y294" s="1"/>
      <c r="Z294" s="1"/>
    </row>
    <row r="295" spans="1:26" ht="28.8" x14ac:dyDescent="0.3">
      <c r="A295" s="8" t="s">
        <v>492</v>
      </c>
      <c r="B295" s="9" t="s">
        <v>233</v>
      </c>
      <c r="C295" s="8"/>
      <c r="D295" s="8"/>
      <c r="E295" s="8"/>
      <c r="F295" s="8"/>
      <c r="G295" s="8"/>
      <c r="H295" s="17" t="s">
        <v>493</v>
      </c>
      <c r="I295" s="1"/>
      <c r="J295" s="1"/>
      <c r="K295" s="1"/>
      <c r="L295" s="1"/>
      <c r="M295" s="1"/>
      <c r="N295" s="1"/>
      <c r="O295" s="1"/>
      <c r="P295" s="1"/>
      <c r="Q295" s="1"/>
      <c r="R295" s="1"/>
      <c r="S295" s="1"/>
      <c r="T295" s="1"/>
      <c r="U295" s="1"/>
      <c r="V295" s="1"/>
      <c r="W295" s="1"/>
      <c r="X295" s="1"/>
      <c r="Y295" s="1"/>
      <c r="Z295" s="1"/>
    </row>
    <row r="296" spans="1:26" ht="28.8" x14ac:dyDescent="0.3">
      <c r="A296" s="8" t="s">
        <v>494</v>
      </c>
      <c r="B296" s="9" t="s">
        <v>236</v>
      </c>
      <c r="C296" s="8"/>
      <c r="D296" s="8"/>
      <c r="E296" s="8"/>
      <c r="F296" s="8"/>
      <c r="G296" s="8"/>
      <c r="H296" s="17" t="s">
        <v>495</v>
      </c>
      <c r="I296" s="1"/>
      <c r="J296" s="1"/>
      <c r="K296" s="1"/>
      <c r="L296" s="1"/>
      <c r="M296" s="1"/>
      <c r="N296" s="1"/>
      <c r="O296" s="1"/>
      <c r="P296" s="1"/>
      <c r="Q296" s="1"/>
      <c r="R296" s="1"/>
      <c r="S296" s="1"/>
      <c r="T296" s="1"/>
      <c r="U296" s="1"/>
      <c r="V296" s="1"/>
      <c r="W296" s="1"/>
      <c r="X296" s="1"/>
      <c r="Y296" s="1"/>
      <c r="Z296" s="1"/>
    </row>
    <row r="297" spans="1:26" ht="28.8" x14ac:dyDescent="0.3">
      <c r="A297" s="8" t="s">
        <v>496</v>
      </c>
      <c r="B297" s="9" t="s">
        <v>154</v>
      </c>
      <c r="C297" s="8"/>
      <c r="D297" s="8"/>
      <c r="E297" s="8"/>
      <c r="F297" s="8"/>
      <c r="G297" s="8"/>
      <c r="H297" s="17" t="s">
        <v>497</v>
      </c>
      <c r="I297" s="1"/>
      <c r="J297" s="1"/>
      <c r="K297" s="1"/>
      <c r="L297" s="1"/>
      <c r="M297" s="1"/>
      <c r="N297" s="1"/>
      <c r="O297" s="1"/>
      <c r="P297" s="1"/>
      <c r="Q297" s="1"/>
      <c r="R297" s="1"/>
      <c r="S297" s="1"/>
      <c r="T297" s="1"/>
      <c r="U297" s="1"/>
      <c r="V297" s="1"/>
      <c r="W297" s="1"/>
      <c r="X297" s="1"/>
      <c r="Y297" s="1"/>
      <c r="Z297" s="1"/>
    </row>
    <row r="298" spans="1:26" ht="57.6" x14ac:dyDescent="0.3">
      <c r="A298" s="8" t="s">
        <v>498</v>
      </c>
      <c r="B298" s="9" t="s">
        <v>241</v>
      </c>
      <c r="C298" s="8"/>
      <c r="D298" s="8"/>
      <c r="E298" s="8"/>
      <c r="F298" s="8"/>
      <c r="G298" s="8"/>
      <c r="H298" s="17" t="s">
        <v>499</v>
      </c>
      <c r="I298" s="1"/>
      <c r="J298" s="1"/>
      <c r="K298" s="1"/>
      <c r="L298" s="1"/>
      <c r="M298" s="1"/>
      <c r="N298" s="1"/>
      <c r="O298" s="1"/>
      <c r="P298" s="1"/>
      <c r="Q298" s="1"/>
      <c r="R298" s="1"/>
      <c r="S298" s="1"/>
      <c r="T298" s="1"/>
      <c r="U298" s="1"/>
      <c r="V298" s="1"/>
      <c r="W298" s="1"/>
      <c r="X298" s="1"/>
      <c r="Y298" s="1"/>
      <c r="Z298" s="1"/>
    </row>
    <row r="299" spans="1:26" ht="43.2" x14ac:dyDescent="0.3">
      <c r="A299" s="8" t="s">
        <v>500</v>
      </c>
      <c r="B299" s="9" t="s">
        <v>244</v>
      </c>
      <c r="C299" s="8"/>
      <c r="D299" s="8"/>
      <c r="E299" s="8"/>
      <c r="F299" s="8"/>
      <c r="G299" s="8"/>
      <c r="H299" s="17" t="s">
        <v>501</v>
      </c>
      <c r="I299" s="1"/>
      <c r="J299" s="1"/>
      <c r="K299" s="1"/>
      <c r="L299" s="1"/>
      <c r="M299" s="1"/>
      <c r="N299" s="1"/>
      <c r="O299" s="1"/>
      <c r="P299" s="1"/>
      <c r="Q299" s="1"/>
      <c r="R299" s="1"/>
      <c r="S299" s="1"/>
      <c r="T299" s="1"/>
      <c r="U299" s="1"/>
      <c r="V299" s="1"/>
      <c r="W299" s="1"/>
      <c r="X299" s="1"/>
      <c r="Y299" s="1"/>
      <c r="Z299" s="1"/>
    </row>
    <row r="300" spans="1:26" ht="43.2" x14ac:dyDescent="0.3">
      <c r="A300" s="8" t="s">
        <v>502</v>
      </c>
      <c r="B300" s="9" t="s">
        <v>247</v>
      </c>
      <c r="C300" s="8"/>
      <c r="D300" s="8"/>
      <c r="E300" s="8"/>
      <c r="F300" s="8"/>
      <c r="G300" s="8"/>
      <c r="H300" s="17" t="s">
        <v>503</v>
      </c>
      <c r="I300" s="1"/>
      <c r="J300" s="1"/>
      <c r="K300" s="1"/>
      <c r="L300" s="1"/>
      <c r="M300" s="1"/>
      <c r="N300" s="1"/>
      <c r="O300" s="1"/>
      <c r="P300" s="1"/>
      <c r="Q300" s="1"/>
      <c r="R300" s="1"/>
      <c r="S300" s="1"/>
      <c r="T300" s="1"/>
      <c r="U300" s="1"/>
      <c r="V300" s="1"/>
      <c r="W300" s="1"/>
      <c r="X300" s="1"/>
      <c r="Y300" s="1"/>
      <c r="Z300" s="1"/>
    </row>
    <row r="301" spans="1:26" ht="28.8" x14ac:dyDescent="0.3">
      <c r="A301" s="8" t="s">
        <v>504</v>
      </c>
      <c r="B301" s="9" t="s">
        <v>250</v>
      </c>
      <c r="C301" s="8"/>
      <c r="D301" s="8"/>
      <c r="E301" s="8"/>
      <c r="F301" s="8"/>
      <c r="G301" s="8"/>
      <c r="H301" s="17" t="s">
        <v>505</v>
      </c>
      <c r="I301" s="1"/>
      <c r="J301" s="1"/>
      <c r="K301" s="1"/>
      <c r="L301" s="1"/>
      <c r="M301" s="1"/>
      <c r="N301" s="1"/>
      <c r="O301" s="1"/>
      <c r="P301" s="1"/>
      <c r="Q301" s="1"/>
      <c r="R301" s="1"/>
      <c r="S301" s="1"/>
      <c r="T301" s="1"/>
      <c r="U301" s="1"/>
      <c r="V301" s="1"/>
      <c r="W301" s="1"/>
      <c r="X301" s="1"/>
      <c r="Y301" s="1"/>
      <c r="Z301" s="1"/>
    </row>
    <row r="302" spans="1:26" ht="57.6" x14ac:dyDescent="0.3">
      <c r="A302" s="8" t="s">
        <v>506</v>
      </c>
      <c r="B302" s="9" t="s">
        <v>253</v>
      </c>
      <c r="C302" s="8"/>
      <c r="D302" s="8"/>
      <c r="E302" s="8"/>
      <c r="F302" s="8"/>
      <c r="G302" s="8"/>
      <c r="H302" s="17" t="s">
        <v>507</v>
      </c>
      <c r="I302" s="1"/>
      <c r="J302" s="1"/>
      <c r="K302" s="1"/>
      <c r="L302" s="1"/>
      <c r="M302" s="1"/>
      <c r="N302" s="1"/>
      <c r="O302" s="1"/>
      <c r="P302" s="1"/>
      <c r="Q302" s="1"/>
      <c r="R302" s="1"/>
      <c r="S302" s="1"/>
      <c r="T302" s="1"/>
      <c r="U302" s="1"/>
      <c r="V302" s="1"/>
      <c r="W302" s="1"/>
      <c r="X302" s="1"/>
      <c r="Y302" s="1"/>
      <c r="Z302" s="1"/>
    </row>
    <row r="303" spans="1:26" ht="43.2" x14ac:dyDescent="0.3">
      <c r="A303" s="8" t="s">
        <v>508</v>
      </c>
      <c r="B303" s="9" t="s">
        <v>509</v>
      </c>
      <c r="C303" s="8"/>
      <c r="D303" s="8"/>
      <c r="E303" s="8"/>
      <c r="F303" s="8"/>
      <c r="G303" s="8"/>
      <c r="H303" s="17" t="s">
        <v>528</v>
      </c>
      <c r="I303" s="1"/>
      <c r="J303" s="1"/>
      <c r="K303" s="1"/>
      <c r="L303" s="1"/>
      <c r="M303" s="1"/>
      <c r="N303" s="1"/>
      <c r="O303" s="1"/>
      <c r="P303" s="1"/>
      <c r="Q303" s="1"/>
      <c r="R303" s="1"/>
      <c r="S303" s="1"/>
      <c r="T303" s="1"/>
      <c r="U303" s="1"/>
      <c r="V303" s="1"/>
      <c r="W303" s="1"/>
      <c r="X303" s="1"/>
      <c r="Y303" s="1"/>
      <c r="Z303" s="1"/>
    </row>
    <row r="304" spans="1:26" ht="57.6" x14ac:dyDescent="0.3">
      <c r="A304" s="8" t="s">
        <v>510</v>
      </c>
      <c r="B304" s="9" t="s">
        <v>511</v>
      </c>
      <c r="C304" s="8"/>
      <c r="D304" s="8"/>
      <c r="E304" s="8"/>
      <c r="F304" s="8"/>
      <c r="G304" s="8"/>
      <c r="H304" s="17" t="s">
        <v>512</v>
      </c>
      <c r="I304" s="1"/>
      <c r="J304" s="1"/>
      <c r="K304" s="1"/>
      <c r="L304" s="1"/>
      <c r="M304" s="1"/>
      <c r="N304" s="1"/>
      <c r="O304" s="1"/>
      <c r="P304" s="1"/>
      <c r="Q304" s="1"/>
      <c r="R304" s="1"/>
      <c r="S304" s="1"/>
      <c r="T304" s="1"/>
      <c r="U304" s="1"/>
      <c r="V304" s="1"/>
      <c r="W304" s="1"/>
      <c r="X304" s="1"/>
      <c r="Y304" s="1"/>
      <c r="Z304" s="1"/>
    </row>
    <row r="305" spans="1:26" ht="43.2" x14ac:dyDescent="0.3">
      <c r="A305" s="8" t="s">
        <v>513</v>
      </c>
      <c r="B305" s="9" t="s">
        <v>165</v>
      </c>
      <c r="C305" s="8"/>
      <c r="D305" s="8"/>
      <c r="E305" s="8"/>
      <c r="F305" s="8"/>
      <c r="G305" s="8"/>
      <c r="H305" s="17" t="s">
        <v>514</v>
      </c>
      <c r="I305" s="1"/>
      <c r="J305" s="1"/>
      <c r="K305" s="1"/>
      <c r="L305" s="1"/>
      <c r="M305" s="1"/>
      <c r="N305" s="1"/>
      <c r="O305" s="1"/>
      <c r="P305" s="1"/>
      <c r="Q305" s="1"/>
      <c r="R305" s="1"/>
      <c r="S305" s="1"/>
      <c r="T305" s="1"/>
      <c r="U305" s="1"/>
      <c r="V305" s="1"/>
      <c r="W305" s="1"/>
      <c r="X305" s="1"/>
      <c r="Y305" s="1"/>
      <c r="Z305" s="1"/>
    </row>
    <row r="306" spans="1:26" ht="43.2" x14ac:dyDescent="0.3">
      <c r="A306" s="8" t="s">
        <v>515</v>
      </c>
      <c r="B306" s="9" t="s">
        <v>74</v>
      </c>
      <c r="C306" s="8"/>
      <c r="D306" s="8"/>
      <c r="E306" s="8"/>
      <c r="F306" s="8"/>
      <c r="G306" s="8"/>
      <c r="H306" s="17" t="s">
        <v>516</v>
      </c>
      <c r="I306" s="1"/>
      <c r="J306" s="1"/>
      <c r="K306" s="1"/>
      <c r="L306" s="1"/>
      <c r="M306" s="1"/>
      <c r="N306" s="1"/>
      <c r="O306" s="1"/>
      <c r="P306" s="1"/>
      <c r="Q306" s="1"/>
      <c r="R306" s="1"/>
      <c r="S306" s="1"/>
      <c r="T306" s="1"/>
      <c r="U306" s="1"/>
      <c r="V306" s="1"/>
      <c r="W306" s="1"/>
      <c r="X306" s="1"/>
      <c r="Y306" s="1"/>
      <c r="Z306" s="1"/>
    </row>
    <row r="307" spans="1:26" ht="43.2" x14ac:dyDescent="0.3">
      <c r="A307" s="8" t="s">
        <v>517</v>
      </c>
      <c r="B307" s="9" t="s">
        <v>518</v>
      </c>
      <c r="C307" s="8"/>
      <c r="D307" s="8"/>
      <c r="E307" s="8"/>
      <c r="F307" s="8"/>
      <c r="G307" s="8"/>
      <c r="H307" s="23" t="s">
        <v>529</v>
      </c>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0" t="s">
        <v>267</v>
      </c>
      <c r="F308" s="10">
        <f>IF((COUNT(C273:C307)&lt;&gt;COUNT(F273:F307)),"", ROUND(SUM(F273:F307),2))</f>
        <v>8840</v>
      </c>
      <c r="G308" s="1" t="str">
        <f>IF((COUNT(C273:C307)&lt;&gt;COUNT(F273:F307)),"Neužpildytos visų objektų kainos", "")</f>
        <v/>
      </c>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2" t="s">
        <v>268</v>
      </c>
      <c r="D309" s="6">
        <v>21</v>
      </c>
      <c r="E309" s="10" t="s">
        <v>269</v>
      </c>
      <c r="F309" s="10">
        <f>IF(OR(F308="",D309=""),"", ROUND(PRODUCT(D309,F308)/100,2))</f>
        <v>1856.4</v>
      </c>
      <c r="G309" s="1" t="str">
        <f>IF(D309="", "Nurodykite taikomą PVM dydį", "")</f>
        <v/>
      </c>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0" t="s">
        <v>270</v>
      </c>
      <c r="F310" s="10">
        <f>IF(ISBLANK(F309), "", ROUND(SUM(F308:F309),2))</f>
        <v>10696.4</v>
      </c>
      <c r="G310" s="1" t="s">
        <v>519</v>
      </c>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5">
    <mergeCell ref="A17:F17"/>
    <mergeCell ref="A18:F18"/>
    <mergeCell ref="A24:F24"/>
    <mergeCell ref="A25:F25"/>
    <mergeCell ref="A26:F26"/>
    <mergeCell ref="A19:F19"/>
    <mergeCell ref="A20:F20"/>
    <mergeCell ref="A21:F21"/>
    <mergeCell ref="A22:F22"/>
    <mergeCell ref="A23:F23"/>
    <mergeCell ref="A12:F12"/>
    <mergeCell ref="A13:F13"/>
    <mergeCell ref="A14:F14"/>
    <mergeCell ref="A15:F15"/>
    <mergeCell ref="A16:F1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 spec. ir kaina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Petras Valuckis</cp:lastModifiedBy>
  <dcterms:created xsi:type="dcterms:W3CDTF">2023-04-04T12:16:45Z</dcterms:created>
  <dcterms:modified xsi:type="dcterms:W3CDTF">2026-02-10T08:03:18Z</dcterms:modified>
</cp:coreProperties>
</file>