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avickiene\Desktop\B Braun Medical\UAB B Braun Medical_env1 (11)\files\efa465e3-98cd-444f-a67e-c6c781c9b978\"/>
    </mc:Choice>
  </mc:AlternateContent>
  <xr:revisionPtr revIDLastSave="0" documentId="13_ncr:1_{FD836EBB-726A-403D-9538-A5232AA6A47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76" i="1" l="1"/>
  <c r="G39" i="1"/>
  <c r="H75" i="1" s="1"/>
  <c r="G21" i="1"/>
  <c r="G75" i="1" l="1"/>
  <c r="G76" i="1" s="1"/>
  <c r="G77" i="1" s="1"/>
</calcChain>
</file>

<file path=xl/sharedStrings.xml><?xml version="1.0" encoding="utf-8"?>
<sst xmlns="http://schemas.openxmlformats.org/spreadsheetml/2006/main" count="239" uniqueCount="211">
  <si>
    <t>PIRKIMO SĄLYGŲ PRIEDAS "PASIŪLYMO FORMA"</t>
  </si>
  <si>
    <t>MEDICININĖ ĮRANGA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</si>
  <si>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</si>
  <si>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</si>
  <si>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</si>
  <si>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</si>
  <si>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</si>
  <si>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</si>
  <si>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</si>
  <si>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</si>
  <si>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</si>
  <si>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</si>
  <si>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</si>
  <si>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</si>
  <si>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</si>
  <si>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</si>
  <si>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</si>
  <si>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</si>
  <si>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</si>
  <si>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</si>
  <si>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</si>
  <si>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</si>
  <si>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</si>
  <si>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</si>
  <si>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</si>
  <si>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</si>
  <si>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</si>
  <si>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</si>
  <si>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</si>
  <si>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</si>
  <si>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</si>
  <si>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</si>
  <si>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</si>
  <si>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</si>
  <si>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 prekės kodas kataloge (jei turi)</t>
  </si>
  <si>
    <t>Siūlomos įrangos konkreti parametro reikšmė</t>
  </si>
  <si>
    <t xml:space="preserve">Dokumento, kuriame yra nurodyta įrangos reikalaujamo parametro konkreti reikšmė (atitiktis) pavadinimas ir puslapio  Nr. </t>
  </si>
  <si>
    <t>Suma be PVM</t>
  </si>
  <si>
    <t>Taikomas PVM dydis (%)</t>
  </si>
  <si>
    <t>PVM suma</t>
  </si>
  <si>
    <t>Suma su PVM</t>
  </si>
  <si>
    <t>vnt.</t>
  </si>
  <si>
    <t>Siūloma įranga turi būti paženklinta CE ženklu. Kartu su pasiūlymu  turi būti pateiktas CE sertifikatas arba lygiavertis dokumentas.</t>
  </si>
  <si>
    <t>Garantija ≥ 24 mėn.</t>
  </si>
  <si>
    <t>9. DALIS</t>
  </si>
  <si>
    <t>INKSTŲ PAKAITINĖS TERAPIJOS APARATAS</t>
  </si>
  <si>
    <t>9.</t>
  </si>
  <si>
    <t>Inkstų pakaitinės terapijos aparatas</t>
  </si>
  <si>
    <t>9.1.</t>
  </si>
  <si>
    <t>9.1.1.</t>
  </si>
  <si>
    <t>Turi atlikti šias procedūras: Ilgalaikės SCUF; CVVH prediliucijos, postdiliucijos,pre-postdiliucijos, post-postdiliucijos režimais; CVVHD, CVVHDF postdiliucijos režimu; plazmos terapija TPE . Būtina</t>
  </si>
  <si>
    <t>9.1.2.</t>
  </si>
  <si>
    <t>Galimybė atlikti beheparininę ilgalaikę inkstų pakaitinės terapijos procedūrą naudojant antikoaguliantus citrato pagrindu CVVHD ir CVVHDF režimu. Būtina</t>
  </si>
  <si>
    <t>9.1.3.</t>
  </si>
  <si>
    <t>Galimybė procedūros metu neatjungiant ar neprijungiant papildomų magistralių keisti trerapijas bei diliucijos režimus. Būtina</t>
  </si>
  <si>
    <t>9.1.4.</t>
  </si>
  <si>
    <t>Automatinė skysčių balanso reguliavimo sistema. Būtina</t>
  </si>
  <si>
    <t>9.1.5.</t>
  </si>
  <si>
    <t>Automatinis magistralių rinkinio įdėjimas ir užpildymas. Būtina</t>
  </si>
  <si>
    <t>9.1.6.</t>
  </si>
  <si>
    <t>Valdymas lytėjimui jautriu spalvotu ekranu. Būtina</t>
  </si>
  <si>
    <t>9.1.7.</t>
  </si>
  <si>
    <t>Ekrano įstrižainė ne mažiau 12“</t>
  </si>
  <si>
    <t>9.1.8.</t>
  </si>
  <si>
    <t>Meniu lietuvių kalba, grafinis vartotojo interfeisas. Būtina</t>
  </si>
  <si>
    <t>9.1.9.</t>
  </si>
  <si>
    <t>Integruotas dializato/pakaitinių tirpalų šildytuvas. Būtina</t>
  </si>
  <si>
    <t>9.1.10.</t>
  </si>
  <si>
    <t>Šildytuvo temperatūros nustatymo ribos. Ribose nuo 30 iki 40ºC</t>
  </si>
  <si>
    <t>9.1.11.</t>
  </si>
  <si>
    <t>Integruotas kraujo nuotėkio detektorius. Būtina</t>
  </si>
  <si>
    <t>9.1.12.</t>
  </si>
  <si>
    <t>Integruota heparino / kalcio pompa. Būtina</t>
  </si>
  <si>
    <t>9.1.13.</t>
  </si>
  <si>
    <t>Dozavimo tikslumas Ne daugiau ±5%</t>
  </si>
  <si>
    <t>9.1.14.</t>
  </si>
  <si>
    <t>Heparino dozavo greitis Ribose, ne siauresnėse, kaip nuo 0,5 iki 20 ml/val</t>
  </si>
  <si>
    <t>9.1.15.</t>
  </si>
  <si>
    <t>Kalcio dozavimo greitis Ribose, ne siauresnėse, kaip nuo 0,5 iki 300 ml/val</t>
  </si>
  <si>
    <t>9.1.16.</t>
  </si>
  <si>
    <t>Heparino boliuso greitis ne mažiau 600 ml/val</t>
  </si>
  <si>
    <t>9.1.17.</t>
  </si>
  <si>
    <t>Citrato dozavimo greitis ribose, ne siauresnėse, kaip nuo 15 iki 720 ml/val</t>
  </si>
  <si>
    <t>9.1.18.</t>
  </si>
  <si>
    <t>Svarstyklės dializatui, pakaitiniam tirpalui, filtratui. Būtina</t>
  </si>
  <si>
    <t>9.1.19.</t>
  </si>
  <si>
    <t>Svarstyklių apkrovos ribos ribose, ne siauresnėse, kaip nuo 0 iki 15000 g.</t>
  </si>
  <si>
    <t>9.1.20.</t>
  </si>
  <si>
    <t>Svarstyklės citratiniam tirpalui. Būtina</t>
  </si>
  <si>
    <t>9.1.21.</t>
  </si>
  <si>
    <t>Svarstyklių apkrovos ribos ribose, ne siauresnėse, kaip nuo 0 iki 3000 g.</t>
  </si>
  <si>
    <t>9.1.22.</t>
  </si>
  <si>
    <t>Paciento skysčių šalinimo pompos tėkmės greitis ribose, ne siauresnėse, kaip 0 - 2000 ml/val</t>
  </si>
  <si>
    <t>9.1.23.</t>
  </si>
  <si>
    <t>Dializato pompos tėkmės greitis ribose, ne siauresnėse, kaip nuo 50 iki 8000 ml/val</t>
  </si>
  <si>
    <t>9.1.24.</t>
  </si>
  <si>
    <t>Pakaitio tirpalo pompos tėkmės greitis ribose, ne siauresnėse, kaip nuo 50 iki 8000 ml/val</t>
  </si>
  <si>
    <t>9.1.25.</t>
  </si>
  <si>
    <t>Dializato šalinimo pompos tėkmės greitis ribose, ne siauresnėse, kaip nuo 50 iki 11000 ml/val</t>
  </si>
  <si>
    <t>9.1.26.</t>
  </si>
  <si>
    <t>Kraujo pompos tėkmės greitis ribose, ne siauresnėse, kaip nuo 10 iki 500 ml/min</t>
  </si>
  <si>
    <t>9.1.27.</t>
  </si>
  <si>
    <t>Slėgio matavimo ribos prieš filtrą ribose, ne siauresnėse, kaip nuo 0 iki +500 mmHg</t>
  </si>
  <si>
    <t>9.1.28.</t>
  </si>
  <si>
    <t>Tirpalo slėgio matavimo ribos ribose, ne siauresnėse, kaip nuo -250 iki +500 mmHg</t>
  </si>
  <si>
    <t>9.1.29.</t>
  </si>
  <si>
    <t>Arterinio kraujo spaudimo matavimo ribos ribose, ne siauresnėse, kaip nuo -250 iki +300 mmHg</t>
  </si>
  <si>
    <t>9.1.30.</t>
  </si>
  <si>
    <t xml:space="preserve">Veninio kraujo spaudimo matavimo ribos ribose, ne siauresnėse, kaip nuo +10 iki +350 mmHg </t>
  </si>
  <si>
    <t>9.1.31.</t>
  </si>
  <si>
    <t>Aparato svoris ne daugiau, kaip 65 kg.</t>
  </si>
  <si>
    <t>9.1.32.</t>
  </si>
  <si>
    <t>Elektros maitinimas 230 V, 50 Hz</t>
  </si>
  <si>
    <t>9.1.33.</t>
  </si>
  <si>
    <t>9.1.34.</t>
  </si>
  <si>
    <t>9.1.35.</t>
  </si>
  <si>
    <t>T1 Garantinis terminas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</si>
  <si>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</si>
  <si>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</si>
  <si>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</si>
  <si>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</si>
  <si>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</si>
  <si>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</si>
  <si>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</si>
  <si>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</si>
  <si>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</si>
  <si>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</si>
  <si>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</si>
  <si>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</si>
  <si>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</si>
  <si>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</si>
  <si>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</si>
  <si>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</si>
  <si>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</si>
  <si>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</si>
  <si>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</si>
  <si>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</si>
  <si>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</si>
  <si>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</si>
  <si>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</si>
  <si>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</si>
  <si>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3625 2025-12-04 13:38:02</t>
  </si>
  <si>
    <t>B.Braun Melsungen AG, OMNI</t>
  </si>
  <si>
    <t xml:space="preserve">Atlieka šias procedūras: Ilgalaikės SCUF; CVVH prediliucijos, postdiliucijos,pre-postdiliucijos, post-postdiliucijos režimais; CVVHD, CVVHDF postdiliucijos režimu; plazmos terapija TPE . </t>
  </si>
  <si>
    <t xml:space="preserve">Galima atlikti beheparininę ilgalaikę inkstų pakaitinės terapijos procedūrą naudojant antikoaguliantus citrato pagrindu CVVHD ir CVVHDF režimu. </t>
  </si>
  <si>
    <t xml:space="preserve">Galima procedūros metu neatjungiant ar neprijungiant papildomų magistralių keisti trerapijas bei diliucijos režimus. </t>
  </si>
  <si>
    <t xml:space="preserve">Automatinė skysčių balanso reguliavimo sistema. </t>
  </si>
  <si>
    <t xml:space="preserve">Automatinis magistralių rinkinio įdėjimas ir užpildymas. </t>
  </si>
  <si>
    <t xml:space="preserve">Valdymas lytėjimui jautriu spalvotu ekranu. </t>
  </si>
  <si>
    <t>Ekrano įstrižainė 12“</t>
  </si>
  <si>
    <t>Meniu lietuvių kalba, grafinis vartotojo interfeisas.</t>
  </si>
  <si>
    <t xml:space="preserve">Integruotas dializato/pakaitinių tirpalų šildytuvas. </t>
  </si>
  <si>
    <t xml:space="preserve">Integruotas kraujo nuotėkio detektorius. </t>
  </si>
  <si>
    <t xml:space="preserve">Integruota heparino / kalcio pompa. </t>
  </si>
  <si>
    <t>Dozavimo tikslumas ±5%</t>
  </si>
  <si>
    <t>Heparino dozavo greitis ribose nuo 0,5 iki 20 ml/val</t>
  </si>
  <si>
    <t>Kalcio dozavimo greitis ribose nuo 0,5 iki 300 ml/val</t>
  </si>
  <si>
    <t>Heparino boliuso greitis 600 ml/val</t>
  </si>
  <si>
    <t>Citrato dozavimo greitis ribose nuo 15 iki 720 ml/val</t>
  </si>
  <si>
    <t xml:space="preserve">Svarstyklės dializatui, pakaitiniam tirpalui, filtratui. </t>
  </si>
  <si>
    <t>Svarstyklių apkrovos ribos nuo 0 iki 15000 g.</t>
  </si>
  <si>
    <t xml:space="preserve">Svarstyklės citratiniam tirpalui. </t>
  </si>
  <si>
    <t>Svarstyklių apkrovos ribos nuo 0 iki 3000 g.</t>
  </si>
  <si>
    <t>Paciento skysčių šalinimo pompos tėkmės greitis ribose nuo 0 - 2000 ml/val</t>
  </si>
  <si>
    <t>Dializato pompos tėkmės greitis ribose nuo 50 iki 8000 ml/val</t>
  </si>
  <si>
    <t>Pakaitio tirpalo pompos tėkmės greitis ribose nuo 50 iki 8000 ml/val</t>
  </si>
  <si>
    <t>Dializato šalinimo pompos tėkmės greitis ribose nuo 50 iki 11000 ml/val</t>
  </si>
  <si>
    <t>Kraujo pompos tėkmės greitis ribose nuo 10 iki 500 ml/min</t>
  </si>
  <si>
    <t>Slėgio matavimo ribos prieš filtrą ribose nuo 0 iki +500 mmHg</t>
  </si>
  <si>
    <t>Tirpalo slėgio matavimo ribos ribose nuo -250 iki +500 mmHg</t>
  </si>
  <si>
    <t>Arterinio kraujo spaudimo matavimo ribos ribose nuo -250 iki +300 mmHg</t>
  </si>
  <si>
    <t xml:space="preserve">Veninio kraujo spaudimo matavimo ribos ribose nuo +10 iki +350 mmHg </t>
  </si>
  <si>
    <t>Aparato svoris 62 kg.</t>
  </si>
  <si>
    <t>Siūloma įranga yra paženklinta CE ženklu. Kartu su pasiūlymu pateikiamas CE sertifikatas arba lygiavertis dokumentas.</t>
  </si>
  <si>
    <t>Garantija 24 mėn.</t>
  </si>
  <si>
    <t>Ne</t>
  </si>
  <si>
    <t>UAB B.Braun Medical</t>
  </si>
  <si>
    <t>Kęstutis Liauba</t>
  </si>
  <si>
    <t>Direktorius Kęstutis Liauba</t>
  </si>
  <si>
    <t>Vartotojo vadovas 36-50 psl, brošiūra 21 psl.</t>
  </si>
  <si>
    <t>Vartotojo vadovas 534 psl.</t>
  </si>
  <si>
    <t>Vartotojo vadovas 537 psl.</t>
  </si>
  <si>
    <t>Vartotojo vadovas 539 psl</t>
  </si>
  <si>
    <t>Vartotojo vadovas 531 psl.</t>
  </si>
  <si>
    <t>Vartotojo vadovas 529 psl.</t>
  </si>
  <si>
    <t>Vartotojo vadovas 530 psl.</t>
  </si>
  <si>
    <t>Vartotojo vadovas 533 psl.</t>
  </si>
  <si>
    <t>Vartotojo vadovas 527 psl.</t>
  </si>
  <si>
    <t>Elektros maitinimas 110 -240 V, 50/60 Hz</t>
  </si>
  <si>
    <t>Brošiūra 11 psl.</t>
  </si>
  <si>
    <t>Vartotojo vadovas 532 psl.</t>
  </si>
  <si>
    <t>Vartotojo vadovas, 243 psl., brošiūra 6-7 psl</t>
  </si>
  <si>
    <t>Vartotojo vadovas, 317-319 psl.</t>
  </si>
  <si>
    <t>Vartotojo vadovas, 192 psl., brošiūra 8-9 psl.</t>
  </si>
  <si>
    <t>Vartotojo vadovas 73 psl., brošiūra 10-11 psl.</t>
  </si>
  <si>
    <t>Vartotojo vadovas 73 psl.</t>
  </si>
  <si>
    <t>Vartotojo vadovas 524 psl.</t>
  </si>
  <si>
    <t>Vilnius</t>
  </si>
  <si>
    <t>Viršuliškių skg. 34-1, LT-05132 Vilnius</t>
  </si>
  <si>
    <t>LT617044060001097040, AB “SEB bankas”, kodas 70440</t>
  </si>
  <si>
    <t>LT115517314</t>
  </si>
  <si>
    <t xml:space="preserve"> 069874298, kestutis.liauba@bbraun.com</t>
  </si>
  <si>
    <t xml:space="preserve">Logistikos ir tiekimo skyriaus vadovė Odeta Muralytė, 0 5 237 43 33, odeta.muralyte@bbraun.com;  office.lt@bbraun.com </t>
  </si>
  <si>
    <t>UAB B.Braun Medical valdybos narių taryba sudaryta iš šių narių:
1.	Mia Ulrika Eklund
2.	Bert Bender
3.	Oliver Schaumann</t>
  </si>
  <si>
    <t>-</t>
  </si>
  <si>
    <t>Direktoriaus įgaliojimas</t>
  </si>
  <si>
    <t>Tiekėjo deklaracija/ Nacionalinio saugumo reikalavimų atitikties deklaracija / Deklaracija dėl tiekėjo atsakingų asmenų</t>
  </si>
  <si>
    <t>Sertifikatai ir kt. Dokumentai</t>
  </si>
  <si>
    <t>Viešųjų pirkimų specialistė - biuro administratorė</t>
  </si>
  <si>
    <t>Indrė Grockė</t>
  </si>
  <si>
    <t>Garantijos patvirtinimas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</si>
</sst>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3" fillId="4" borderId="23" xfId="0" applyFont="1" applyFill="1" applyBorder="1" applyAlignment="1">
      <alignment wrapText="1"/>
    </xf>
    <xf numFmtId="0" fontId="3" fillId="5" borderId="0" xfId="0" applyFont="1" applyFill="1" applyAlignment="1" applyProtection="1">
      <alignment wrapText="1"/>
      <protection locked="0"/>
    </xf>
    <xf numFmtId="0" fontId="3" fillId="6" borderId="23"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4" fillId="4" borderId="23" xfId="0" applyFont="1" applyFill="1" applyBorder="1" applyAlignment="1">
      <alignment horizontal="center" vertical="center" wrapText="1"/>
    </xf>
    <xf numFmtId="0" fontId="3" fillId="5" borderId="1"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14" fontId="3"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3" fillId="4" borderId="0" xfId="0" applyFont="1" applyFill="1" applyAlignment="1">
      <alignment wrapText="1"/>
    </xf>
    <xf numFmtId="0" fontId="0" fillId="0" borderId="0" xfId="0" applyAlignment="1">
      <alignment wrapText="1"/>
    </xf>
    <xf numFmtId="0" fontId="3"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3" fillId="2" borderId="1" xfId="0" applyFont="1" applyFill="1" applyBorder="1" applyAlignment="1">
      <alignment vertical="center" wrapText="1"/>
    </xf>
    <xf numFmtId="0" fontId="0" fillId="0" borderId="15" xfId="0" applyBorder="1" applyAlignment="1">
      <alignment wrapText="1"/>
    </xf>
    <xf numFmtId="0" fontId="3" fillId="4" borderId="23" xfId="0" applyFont="1" applyFill="1" applyBorder="1" applyAlignment="1">
      <alignment vertical="center" wrapText="1"/>
    </xf>
    <xf numFmtId="0" fontId="0" fillId="0" borderId="23" xfId="0" applyBorder="1" applyAlignment="1">
      <alignment wrapText="1"/>
    </xf>
    <xf numFmtId="0" fontId="3" fillId="2" borderId="0" xfId="0" applyFont="1" applyFill="1" applyAlignment="1">
      <alignment vertical="center" wrapText="1"/>
    </xf>
    <xf numFmtId="49" fontId="5" fillId="2" borderId="2" xfId="0" applyNumberFormat="1" applyFont="1" applyFill="1" applyBorder="1" applyAlignment="1">
      <alignment horizontal="left" vertical="center" wrapText="1"/>
    </xf>
    <xf numFmtId="0" fontId="0" fillId="0" borderId="22" xfId="0" applyBorder="1" applyAlignment="1">
      <alignment wrapText="1"/>
    </xf>
    <xf numFmtId="0" fontId="2" fillId="5" borderId="1"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5" borderId="1" xfId="0" applyFont="1" applyFill="1" applyBorder="1" applyAlignment="1" applyProtection="1">
      <alignment horizontal="center" vertical="center" wrapText="1"/>
      <protection locked="0"/>
    </xf>
    <xf numFmtId="0" fontId="4" fillId="2" borderId="0" xfId="0" applyFont="1" applyFill="1"/>
    <xf numFmtId="0" fontId="3"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77"/>
  <sheetViews>
    <sheetView tabSelected="1" topLeftCell="A96" workbookViewId="0">
      <selection activeCell="G29" sqref="G29"/>
    </sheetView>
  </sheetViews>
  <sheetFormatPr defaultColWidth="10.875" defaultRowHeight="15" x14ac:dyDescent="0.25"/>
  <cols>
    <col min="1" max="1" width="9.125" style="1" customWidth="1"/>
    <col min="2" max="2" width="43.625" style="1" customWidth="1"/>
    <col min="3" max="3" width="10" style="1" customWidth="1"/>
    <col min="4" max="4" width="12.875" style="1" customWidth="1"/>
    <col min="5" max="6" width="11.875" style="1" customWidth="1"/>
    <col min="7" max="7" width="11.25" style="1" customWidth="1"/>
    <col min="8" max="8" width="20.5" style="1" customWidth="1"/>
    <col min="9" max="9" width="39"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1">
        <v>46036</v>
      </c>
    </row>
    <row r="9" spans="1:6" x14ac:dyDescent="0.25">
      <c r="A9" s="4" t="s">
        <v>5</v>
      </c>
      <c r="B9" s="29"/>
    </row>
    <row r="10" spans="1:6" x14ac:dyDescent="0.25">
      <c r="A10" s="4" t="s">
        <v>6</v>
      </c>
      <c r="B10" s="32" t="s">
        <v>197</v>
      </c>
    </row>
    <row r="11" spans="1:6" x14ac:dyDescent="0.25">
      <c r="A11" s="12"/>
      <c r="B11" s="12"/>
    </row>
    <row r="12" spans="1:6" ht="15.75" x14ac:dyDescent="0.25">
      <c r="A12" s="40" t="s">
        <v>7</v>
      </c>
      <c r="B12" s="41"/>
      <c r="C12" s="47" t="s">
        <v>176</v>
      </c>
      <c r="D12" s="38"/>
      <c r="E12" s="38"/>
      <c r="F12" s="39"/>
    </row>
    <row r="13" spans="1:6" ht="15.95" customHeight="1" x14ac:dyDescent="0.25">
      <c r="A13" s="45" t="s">
        <v>8</v>
      </c>
      <c r="B13" s="46"/>
      <c r="C13" s="50">
        <v>111551739</v>
      </c>
      <c r="D13" s="38"/>
      <c r="E13" s="38"/>
      <c r="F13" s="39"/>
    </row>
    <row r="14" spans="1:6" ht="15.95" customHeight="1" x14ac:dyDescent="0.25">
      <c r="A14" s="45" t="s">
        <v>9</v>
      </c>
      <c r="B14" s="46"/>
      <c r="C14" s="37" t="s">
        <v>198</v>
      </c>
      <c r="D14" s="38"/>
      <c r="E14" s="38"/>
      <c r="F14" s="39"/>
    </row>
    <row r="15" spans="1:6" ht="15.95" customHeight="1" x14ac:dyDescent="0.25">
      <c r="A15" s="40" t="s">
        <v>10</v>
      </c>
      <c r="B15" s="41"/>
      <c r="C15" s="37" t="s">
        <v>200</v>
      </c>
      <c r="D15" s="38"/>
      <c r="E15" s="38"/>
      <c r="F15" s="39"/>
    </row>
    <row r="16" spans="1:6" ht="63" customHeight="1" x14ac:dyDescent="0.25">
      <c r="A16" s="45" t="s">
        <v>11</v>
      </c>
      <c r="B16" s="46"/>
      <c r="C16" s="37" t="s">
        <v>199</v>
      </c>
      <c r="D16" s="38"/>
      <c r="E16" s="38"/>
      <c r="F16" s="39"/>
    </row>
    <row r="17" spans="1:7" ht="15.95" customHeight="1" x14ac:dyDescent="0.25">
      <c r="A17" s="40" t="s">
        <v>12</v>
      </c>
      <c r="B17" s="41"/>
      <c r="C17" s="47" t="s">
        <v>177</v>
      </c>
      <c r="D17" s="38"/>
      <c r="E17" s="38"/>
      <c r="F17" s="39"/>
    </row>
    <row r="18" spans="1:7" ht="15.95" customHeight="1" x14ac:dyDescent="0.25">
      <c r="A18" s="40" t="s">
        <v>13</v>
      </c>
      <c r="B18" s="41"/>
      <c r="C18" s="37" t="s">
        <v>201</v>
      </c>
      <c r="D18" s="38"/>
      <c r="E18" s="38"/>
      <c r="F18" s="39"/>
    </row>
    <row r="19" spans="1:7" ht="48" customHeight="1" x14ac:dyDescent="0.25">
      <c r="A19" s="40" t="s">
        <v>14</v>
      </c>
      <c r="B19" s="41"/>
      <c r="C19" s="47" t="s">
        <v>178</v>
      </c>
      <c r="D19" s="38"/>
      <c r="E19" s="38"/>
      <c r="F19" s="39"/>
    </row>
    <row r="20" spans="1:7" ht="54.95" customHeight="1" x14ac:dyDescent="0.25">
      <c r="A20" s="40" t="s">
        <v>15</v>
      </c>
      <c r="B20" s="41"/>
      <c r="C20" s="37" t="s">
        <v>202</v>
      </c>
      <c r="D20" s="38"/>
      <c r="E20" s="38"/>
      <c r="F20" s="39"/>
    </row>
    <row r="21" spans="1:7" ht="92.25" customHeight="1" x14ac:dyDescent="0.25">
      <c r="A21" s="42" t="s">
        <v>16</v>
      </c>
      <c r="B21" s="43"/>
      <c r="C21" s="48" t="s">
        <v>203</v>
      </c>
      <c r="D21" s="49"/>
      <c r="E21" s="49"/>
      <c r="F21" s="49"/>
      <c r="G21" s="14" t="str">
        <f>IF((SUMPRODUCT(--(C21=""))&gt;0), "Privaloma užpildyti, kai taikomi pašalinimo pagrindai", "")</f>
        <v/>
      </c>
    </row>
    <row r="22" spans="1:7" ht="18" customHeight="1" x14ac:dyDescent="0.25">
      <c r="A22" s="5"/>
      <c r="B22" s="5"/>
      <c r="C22" s="6"/>
      <c r="D22" s="6"/>
      <c r="E22" s="6"/>
      <c r="F22" s="6"/>
    </row>
    <row r="23" spans="1:7" x14ac:dyDescent="0.25">
      <c r="A23" s="51"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ht="30" customHeight="1" x14ac:dyDescent="0.25">
      <c r="A30" s="34" t="s">
        <v>24</v>
      </c>
      <c r="B30" s="35"/>
      <c r="C30" s="35"/>
      <c r="D30" s="25"/>
    </row>
    <row r="31" spans="1:7" x14ac:dyDescent="0.25">
      <c r="A31" s="14" t="s">
        <v>25</v>
      </c>
    </row>
    <row r="34" spans="1:10" x14ac:dyDescent="0.25">
      <c r="A34" s="13" t="s">
        <v>44</v>
      </c>
      <c r="B34" s="13" t="s">
        <v>45</v>
      </c>
    </row>
    <row r="36" spans="1:10" x14ac:dyDescent="0.25">
      <c r="A36" s="13" t="s">
        <v>26</v>
      </c>
    </row>
    <row r="37" spans="1:10" s="10" customFormat="1" ht="75" x14ac:dyDescent="0.25">
      <c r="A37" s="28" t="s">
        <v>27</v>
      </c>
      <c r="B37" s="28" t="s">
        <v>28</v>
      </c>
      <c r="C37" s="28" t="s">
        <v>29</v>
      </c>
      <c r="D37" s="28" t="s">
        <v>30</v>
      </c>
      <c r="E37" s="28" t="s">
        <v>31</v>
      </c>
      <c r="F37" s="28" t="s">
        <v>32</v>
      </c>
      <c r="G37" s="28" t="s">
        <v>33</v>
      </c>
      <c r="H37" s="28" t="s">
        <v>34</v>
      </c>
      <c r="I37" s="28" t="s">
        <v>35</v>
      </c>
      <c r="J37" s="28" t="s">
        <v>36</v>
      </c>
    </row>
    <row r="38" spans="1:10" x14ac:dyDescent="0.25">
      <c r="A38" s="15" t="s">
        <v>46</v>
      </c>
      <c r="B38" s="23" t="s">
        <v>47</v>
      </c>
      <c r="C38" s="16"/>
      <c r="D38" s="16"/>
      <c r="E38" s="16"/>
      <c r="F38" s="16"/>
      <c r="G38" s="16"/>
      <c r="H38" s="16"/>
      <c r="I38" s="16"/>
      <c r="J38" s="16"/>
    </row>
    <row r="39" spans="1:10" ht="30" x14ac:dyDescent="0.25">
      <c r="A39" s="16" t="s">
        <v>48</v>
      </c>
      <c r="B39" s="24" t="s">
        <v>47</v>
      </c>
      <c r="C39" s="16">
        <v>2</v>
      </c>
      <c r="D39" s="16"/>
      <c r="E39" s="16" t="s">
        <v>41</v>
      </c>
      <c r="F39" s="26">
        <v>22250</v>
      </c>
      <c r="G39" s="24">
        <f>IF(ISBLANK(F39),"", PRODUCT(C39,F39))</f>
        <v>44500</v>
      </c>
      <c r="H39" s="30" t="s">
        <v>142</v>
      </c>
      <c r="I39" s="16"/>
      <c r="J39" s="16"/>
    </row>
    <row r="40" spans="1:10" ht="60" x14ac:dyDescent="0.25">
      <c r="A40" s="16" t="s">
        <v>49</v>
      </c>
      <c r="B40" s="24" t="s">
        <v>50</v>
      </c>
      <c r="C40" s="16"/>
      <c r="D40" s="16"/>
      <c r="E40" s="16"/>
      <c r="F40" s="16"/>
      <c r="G40" s="16"/>
      <c r="H40" s="16"/>
      <c r="I40" s="30" t="s">
        <v>143</v>
      </c>
      <c r="J40" s="30" t="s">
        <v>179</v>
      </c>
    </row>
    <row r="41" spans="1:10" ht="60" x14ac:dyDescent="0.25">
      <c r="A41" s="16" t="s">
        <v>51</v>
      </c>
      <c r="B41" s="24" t="s">
        <v>52</v>
      </c>
      <c r="C41" s="16"/>
      <c r="D41" s="16"/>
      <c r="E41" s="16"/>
      <c r="F41" s="16"/>
      <c r="G41" s="16"/>
      <c r="H41" s="16"/>
      <c r="I41" s="30" t="s">
        <v>144</v>
      </c>
      <c r="J41" s="27" t="s">
        <v>179</v>
      </c>
    </row>
    <row r="42" spans="1:10" ht="45" x14ac:dyDescent="0.25">
      <c r="A42" s="16" t="s">
        <v>53</v>
      </c>
      <c r="B42" s="24" t="s">
        <v>54</v>
      </c>
      <c r="C42" s="16"/>
      <c r="D42" s="16"/>
      <c r="E42" s="16"/>
      <c r="F42" s="16"/>
      <c r="G42" s="16"/>
      <c r="H42" s="16"/>
      <c r="I42" s="30" t="s">
        <v>145</v>
      </c>
      <c r="J42" s="30" t="s">
        <v>192</v>
      </c>
    </row>
    <row r="43" spans="1:10" ht="30" x14ac:dyDescent="0.25">
      <c r="A43" s="16" t="s">
        <v>55</v>
      </c>
      <c r="B43" s="24" t="s">
        <v>56</v>
      </c>
      <c r="C43" s="16"/>
      <c r="D43" s="16"/>
      <c r="E43" s="16"/>
      <c r="F43" s="16"/>
      <c r="G43" s="16"/>
      <c r="H43" s="16"/>
      <c r="I43" s="30" t="s">
        <v>146</v>
      </c>
      <c r="J43" s="30" t="s">
        <v>191</v>
      </c>
    </row>
    <row r="44" spans="1:10" ht="30" x14ac:dyDescent="0.25">
      <c r="A44" s="16" t="s">
        <v>57</v>
      </c>
      <c r="B44" s="24" t="s">
        <v>58</v>
      </c>
      <c r="C44" s="16"/>
      <c r="D44" s="16"/>
      <c r="E44" s="16"/>
      <c r="F44" s="16"/>
      <c r="G44" s="16"/>
      <c r="H44" s="16"/>
      <c r="I44" s="30" t="s">
        <v>147</v>
      </c>
      <c r="J44" s="30" t="s">
        <v>193</v>
      </c>
    </row>
    <row r="45" spans="1:10" x14ac:dyDescent="0.25">
      <c r="A45" s="16" t="s">
        <v>59</v>
      </c>
      <c r="B45" s="24" t="s">
        <v>60</v>
      </c>
      <c r="C45" s="16"/>
      <c r="D45" s="16"/>
      <c r="E45" s="16"/>
      <c r="F45" s="16"/>
      <c r="G45" s="16"/>
      <c r="H45" s="16"/>
      <c r="I45" s="30" t="s">
        <v>148</v>
      </c>
      <c r="J45" s="30" t="s">
        <v>195</v>
      </c>
    </row>
    <row r="46" spans="1:10" x14ac:dyDescent="0.25">
      <c r="A46" s="16" t="s">
        <v>61</v>
      </c>
      <c r="B46" s="24" t="s">
        <v>62</v>
      </c>
      <c r="C46" s="16"/>
      <c r="D46" s="16"/>
      <c r="E46" s="16"/>
      <c r="F46" s="16"/>
      <c r="G46" s="16"/>
      <c r="H46" s="16"/>
      <c r="I46" s="30" t="s">
        <v>149</v>
      </c>
      <c r="J46" s="30" t="s">
        <v>189</v>
      </c>
    </row>
    <row r="47" spans="1:10" ht="30" x14ac:dyDescent="0.25">
      <c r="A47" s="16" t="s">
        <v>63</v>
      </c>
      <c r="B47" s="24" t="s">
        <v>64</v>
      </c>
      <c r="C47" s="16"/>
      <c r="D47" s="16"/>
      <c r="E47" s="16"/>
      <c r="F47" s="16"/>
      <c r="G47" s="16"/>
      <c r="H47" s="16"/>
      <c r="I47" s="30" t="s">
        <v>150</v>
      </c>
      <c r="J47" s="30" t="s">
        <v>194</v>
      </c>
    </row>
    <row r="48" spans="1:10" ht="30" x14ac:dyDescent="0.25">
      <c r="A48" s="16" t="s">
        <v>65</v>
      </c>
      <c r="B48" s="24" t="s">
        <v>66</v>
      </c>
      <c r="C48" s="16"/>
      <c r="D48" s="16"/>
      <c r="E48" s="16"/>
      <c r="F48" s="16"/>
      <c r="G48" s="16"/>
      <c r="H48" s="16"/>
      <c r="I48" s="30" t="s">
        <v>151</v>
      </c>
      <c r="J48" s="27" t="s">
        <v>180</v>
      </c>
    </row>
    <row r="49" spans="1:10" ht="30" x14ac:dyDescent="0.25">
      <c r="A49" s="16" t="s">
        <v>67</v>
      </c>
      <c r="B49" s="24" t="s">
        <v>68</v>
      </c>
      <c r="C49" s="16"/>
      <c r="D49" s="16"/>
      <c r="E49" s="16"/>
      <c r="F49" s="16"/>
      <c r="G49" s="16"/>
      <c r="H49" s="16"/>
      <c r="I49" s="27" t="s">
        <v>68</v>
      </c>
      <c r="J49" s="27" t="s">
        <v>180</v>
      </c>
    </row>
    <row r="50" spans="1:10" x14ac:dyDescent="0.25">
      <c r="A50" s="16" t="s">
        <v>69</v>
      </c>
      <c r="B50" s="24" t="s">
        <v>70</v>
      </c>
      <c r="C50" s="16"/>
      <c r="D50" s="16"/>
      <c r="E50" s="16"/>
      <c r="F50" s="16"/>
      <c r="G50" s="16"/>
      <c r="H50" s="16"/>
      <c r="I50" s="30" t="s">
        <v>152</v>
      </c>
      <c r="J50" s="27" t="s">
        <v>182</v>
      </c>
    </row>
    <row r="51" spans="1:10" x14ac:dyDescent="0.25">
      <c r="A51" s="16" t="s">
        <v>71</v>
      </c>
      <c r="B51" s="24" t="s">
        <v>72</v>
      </c>
      <c r="C51" s="16"/>
      <c r="D51" s="16"/>
      <c r="E51" s="16"/>
      <c r="F51" s="16"/>
      <c r="G51" s="16"/>
      <c r="H51" s="16"/>
      <c r="I51" s="30" t="s">
        <v>153</v>
      </c>
      <c r="J51" s="27" t="s">
        <v>183</v>
      </c>
    </row>
    <row r="52" spans="1:10" x14ac:dyDescent="0.25">
      <c r="A52" s="16" t="s">
        <v>73</v>
      </c>
      <c r="B52" s="24" t="s">
        <v>74</v>
      </c>
      <c r="C52" s="16"/>
      <c r="D52" s="16"/>
      <c r="E52" s="16"/>
      <c r="F52" s="16"/>
      <c r="G52" s="16"/>
      <c r="H52" s="16"/>
      <c r="I52" s="30" t="s">
        <v>154</v>
      </c>
      <c r="J52" s="27" t="s">
        <v>183</v>
      </c>
    </row>
    <row r="53" spans="1:10" ht="30" x14ac:dyDescent="0.25">
      <c r="A53" s="16" t="s">
        <v>75</v>
      </c>
      <c r="B53" s="24" t="s">
        <v>76</v>
      </c>
      <c r="C53" s="16"/>
      <c r="D53" s="16"/>
      <c r="E53" s="16"/>
      <c r="F53" s="16"/>
      <c r="G53" s="16"/>
      <c r="H53" s="16"/>
      <c r="I53" s="30" t="s">
        <v>155</v>
      </c>
      <c r="J53" s="27" t="s">
        <v>183</v>
      </c>
    </row>
    <row r="54" spans="1:10" ht="30" x14ac:dyDescent="0.25">
      <c r="A54" s="16" t="s">
        <v>77</v>
      </c>
      <c r="B54" s="24" t="s">
        <v>78</v>
      </c>
      <c r="C54" s="16"/>
      <c r="D54" s="16"/>
      <c r="E54" s="16"/>
      <c r="F54" s="16"/>
      <c r="G54" s="16"/>
      <c r="H54" s="16"/>
      <c r="I54" s="30" t="s">
        <v>156</v>
      </c>
      <c r="J54" s="27" t="s">
        <v>183</v>
      </c>
    </row>
    <row r="55" spans="1:10" x14ac:dyDescent="0.25">
      <c r="A55" s="16" t="s">
        <v>79</v>
      </c>
      <c r="B55" s="24" t="s">
        <v>80</v>
      </c>
      <c r="C55" s="16"/>
      <c r="D55" s="16"/>
      <c r="E55" s="16"/>
      <c r="F55" s="16"/>
      <c r="G55" s="16"/>
      <c r="H55" s="16"/>
      <c r="I55" s="30" t="s">
        <v>157</v>
      </c>
      <c r="J55" s="27" t="s">
        <v>183</v>
      </c>
    </row>
    <row r="56" spans="1:10" ht="30" x14ac:dyDescent="0.25">
      <c r="A56" s="16" t="s">
        <v>81</v>
      </c>
      <c r="B56" s="24" t="s">
        <v>82</v>
      </c>
      <c r="C56" s="16"/>
      <c r="D56" s="16"/>
      <c r="E56" s="16"/>
      <c r="F56" s="16"/>
      <c r="G56" s="16"/>
      <c r="H56" s="16"/>
      <c r="I56" s="30" t="s">
        <v>158</v>
      </c>
      <c r="J56" s="27" t="s">
        <v>183</v>
      </c>
    </row>
    <row r="57" spans="1:10" ht="30" x14ac:dyDescent="0.25">
      <c r="A57" s="16" t="s">
        <v>83</v>
      </c>
      <c r="B57" s="24" t="s">
        <v>84</v>
      </c>
      <c r="C57" s="16"/>
      <c r="D57" s="16"/>
      <c r="E57" s="16"/>
      <c r="F57" s="16"/>
      <c r="G57" s="16"/>
      <c r="H57" s="16"/>
      <c r="I57" s="30" t="s">
        <v>159</v>
      </c>
      <c r="J57" s="30" t="s">
        <v>190</v>
      </c>
    </row>
    <row r="58" spans="1:10" ht="30" x14ac:dyDescent="0.25">
      <c r="A58" s="16" t="s">
        <v>85</v>
      </c>
      <c r="B58" s="24" t="s">
        <v>86</v>
      </c>
      <c r="C58" s="16"/>
      <c r="D58" s="16"/>
      <c r="E58" s="16"/>
      <c r="F58" s="16"/>
      <c r="G58" s="16"/>
      <c r="H58" s="16"/>
      <c r="I58" s="30" t="s">
        <v>160</v>
      </c>
      <c r="J58" s="27" t="s">
        <v>190</v>
      </c>
    </row>
    <row r="59" spans="1:10" x14ac:dyDescent="0.25">
      <c r="A59" s="16" t="s">
        <v>87</v>
      </c>
      <c r="B59" s="24" t="s">
        <v>88</v>
      </c>
      <c r="C59" s="16"/>
      <c r="D59" s="16"/>
      <c r="E59" s="16"/>
      <c r="F59" s="16"/>
      <c r="G59" s="16"/>
      <c r="H59" s="16"/>
      <c r="I59" s="30" t="s">
        <v>161</v>
      </c>
      <c r="J59" s="27" t="s">
        <v>190</v>
      </c>
    </row>
    <row r="60" spans="1:10" ht="30" x14ac:dyDescent="0.25">
      <c r="A60" s="16" t="s">
        <v>89</v>
      </c>
      <c r="B60" s="24" t="s">
        <v>90</v>
      </c>
      <c r="C60" s="16"/>
      <c r="D60" s="16"/>
      <c r="E60" s="16"/>
      <c r="F60" s="16"/>
      <c r="G60" s="16"/>
      <c r="H60" s="16"/>
      <c r="I60" s="30" t="s">
        <v>162</v>
      </c>
      <c r="J60" s="27" t="s">
        <v>190</v>
      </c>
    </row>
    <row r="61" spans="1:10" ht="30" x14ac:dyDescent="0.25">
      <c r="A61" s="16" t="s">
        <v>91</v>
      </c>
      <c r="B61" s="24" t="s">
        <v>92</v>
      </c>
      <c r="C61" s="16"/>
      <c r="D61" s="16"/>
      <c r="E61" s="16"/>
      <c r="F61" s="16"/>
      <c r="G61" s="16"/>
      <c r="H61" s="16"/>
      <c r="I61" s="30" t="s">
        <v>163</v>
      </c>
      <c r="J61" s="30" t="s">
        <v>186</v>
      </c>
    </row>
    <row r="62" spans="1:10" ht="30" x14ac:dyDescent="0.25">
      <c r="A62" s="16" t="s">
        <v>93</v>
      </c>
      <c r="B62" s="24" t="s">
        <v>94</v>
      </c>
      <c r="C62" s="16"/>
      <c r="D62" s="16"/>
      <c r="E62" s="16"/>
      <c r="F62" s="16"/>
      <c r="G62" s="16"/>
      <c r="H62" s="16"/>
      <c r="I62" s="30" t="s">
        <v>164</v>
      </c>
      <c r="J62" s="27" t="s">
        <v>185</v>
      </c>
    </row>
    <row r="63" spans="1:10" ht="30" x14ac:dyDescent="0.25">
      <c r="A63" s="16" t="s">
        <v>95</v>
      </c>
      <c r="B63" s="24" t="s">
        <v>96</v>
      </c>
      <c r="C63" s="16"/>
      <c r="D63" s="16"/>
      <c r="E63" s="16"/>
      <c r="F63" s="16"/>
      <c r="G63" s="16"/>
      <c r="H63" s="16"/>
      <c r="I63" s="30" t="s">
        <v>165</v>
      </c>
      <c r="J63" s="27" t="s">
        <v>185</v>
      </c>
    </row>
    <row r="64" spans="1:10" ht="30" x14ac:dyDescent="0.25">
      <c r="A64" s="16" t="s">
        <v>97</v>
      </c>
      <c r="B64" s="24" t="s">
        <v>98</v>
      </c>
      <c r="C64" s="16"/>
      <c r="D64" s="16"/>
      <c r="E64" s="16"/>
      <c r="F64" s="16"/>
      <c r="G64" s="16"/>
      <c r="H64" s="16"/>
      <c r="I64" s="30" t="s">
        <v>166</v>
      </c>
      <c r="J64" s="30" t="s">
        <v>184</v>
      </c>
    </row>
    <row r="65" spans="1:10" ht="30" x14ac:dyDescent="0.25">
      <c r="A65" s="16" t="s">
        <v>99</v>
      </c>
      <c r="B65" s="24" t="s">
        <v>100</v>
      </c>
      <c r="C65" s="16"/>
      <c r="D65" s="16"/>
      <c r="E65" s="16"/>
      <c r="F65" s="16"/>
      <c r="G65" s="16"/>
      <c r="H65" s="16"/>
      <c r="I65" s="30" t="s">
        <v>167</v>
      </c>
      <c r="J65" s="27" t="s">
        <v>184</v>
      </c>
    </row>
    <row r="66" spans="1:10" ht="30" x14ac:dyDescent="0.25">
      <c r="A66" s="16" t="s">
        <v>101</v>
      </c>
      <c r="B66" s="24" t="s">
        <v>102</v>
      </c>
      <c r="C66" s="16"/>
      <c r="D66" s="16"/>
      <c r="E66" s="16"/>
      <c r="F66" s="16"/>
      <c r="G66" s="16"/>
      <c r="H66" s="16"/>
      <c r="I66" s="30" t="s">
        <v>168</v>
      </c>
      <c r="J66" s="30" t="s">
        <v>181</v>
      </c>
    </row>
    <row r="67" spans="1:10" ht="30" x14ac:dyDescent="0.25">
      <c r="A67" s="16" t="s">
        <v>103</v>
      </c>
      <c r="B67" s="24" t="s">
        <v>104</v>
      </c>
      <c r="C67" s="16"/>
      <c r="D67" s="16"/>
      <c r="E67" s="16"/>
      <c r="F67" s="16"/>
      <c r="G67" s="16"/>
      <c r="H67" s="16"/>
      <c r="I67" s="30" t="s">
        <v>169</v>
      </c>
      <c r="J67" s="27" t="s">
        <v>181</v>
      </c>
    </row>
    <row r="68" spans="1:10" ht="30" x14ac:dyDescent="0.25">
      <c r="A68" s="16" t="s">
        <v>105</v>
      </c>
      <c r="B68" s="24" t="s">
        <v>106</v>
      </c>
      <c r="C68" s="16"/>
      <c r="D68" s="16"/>
      <c r="E68" s="16"/>
      <c r="F68" s="16"/>
      <c r="G68" s="16"/>
      <c r="H68" s="16"/>
      <c r="I68" s="30" t="s">
        <v>170</v>
      </c>
      <c r="J68" s="27" t="s">
        <v>181</v>
      </c>
    </row>
    <row r="69" spans="1:10" ht="30" x14ac:dyDescent="0.25">
      <c r="A69" s="16" t="s">
        <v>107</v>
      </c>
      <c r="B69" s="24" t="s">
        <v>108</v>
      </c>
      <c r="C69" s="16"/>
      <c r="D69" s="16"/>
      <c r="E69" s="16"/>
      <c r="F69" s="16"/>
      <c r="G69" s="16"/>
      <c r="H69" s="16"/>
      <c r="I69" s="30" t="s">
        <v>171</v>
      </c>
      <c r="J69" s="27" t="s">
        <v>181</v>
      </c>
    </row>
    <row r="70" spans="1:10" x14ac:dyDescent="0.25">
      <c r="A70" s="16" t="s">
        <v>109</v>
      </c>
      <c r="B70" s="24" t="s">
        <v>110</v>
      </c>
      <c r="C70" s="16"/>
      <c r="D70" s="16"/>
      <c r="E70" s="16"/>
      <c r="F70" s="16"/>
      <c r="G70" s="16"/>
      <c r="H70" s="16"/>
      <c r="I70" s="30" t="s">
        <v>172</v>
      </c>
      <c r="J70" s="30" t="s">
        <v>196</v>
      </c>
    </row>
    <row r="71" spans="1:10" x14ac:dyDescent="0.25">
      <c r="A71" s="16" t="s">
        <v>111</v>
      </c>
      <c r="B71" s="24" t="s">
        <v>112</v>
      </c>
      <c r="C71" s="16"/>
      <c r="D71" s="16"/>
      <c r="E71" s="16"/>
      <c r="F71" s="16"/>
      <c r="G71" s="16"/>
      <c r="H71" s="16"/>
      <c r="I71" s="30" t="s">
        <v>188</v>
      </c>
      <c r="J71" s="30" t="s">
        <v>187</v>
      </c>
    </row>
    <row r="72" spans="1:10" ht="45" x14ac:dyDescent="0.25">
      <c r="A72" s="16" t="s">
        <v>113</v>
      </c>
      <c r="B72" s="24" t="s">
        <v>42</v>
      </c>
      <c r="C72" s="16"/>
      <c r="D72" s="16"/>
      <c r="E72" s="16"/>
      <c r="F72" s="16"/>
      <c r="G72" s="16"/>
      <c r="H72" s="16"/>
      <c r="I72" s="30" t="s">
        <v>173</v>
      </c>
      <c r="J72" s="27"/>
    </row>
    <row r="73" spans="1:10" x14ac:dyDescent="0.25">
      <c r="A73" s="16" t="s">
        <v>114</v>
      </c>
      <c r="B73" s="24" t="s">
        <v>43</v>
      </c>
      <c r="C73" s="16"/>
      <c r="D73" s="16"/>
      <c r="E73" s="16"/>
      <c r="F73" s="16"/>
      <c r="G73" s="16"/>
      <c r="H73" s="16"/>
      <c r="I73" s="30" t="s">
        <v>174</v>
      </c>
      <c r="J73" s="33" t="s">
        <v>210</v>
      </c>
    </row>
    <row r="74" spans="1:10" x14ac:dyDescent="0.25">
      <c r="A74" s="16" t="s">
        <v>115</v>
      </c>
      <c r="B74" s="24" t="s">
        <v>116</v>
      </c>
      <c r="C74" s="16"/>
      <c r="D74" s="17"/>
      <c r="E74" s="16"/>
      <c r="F74" s="16"/>
      <c r="G74" s="16"/>
      <c r="H74" s="16"/>
      <c r="I74" s="30" t="s">
        <v>175</v>
      </c>
      <c r="J74" s="27"/>
    </row>
    <row r="75" spans="1:10" x14ac:dyDescent="0.25">
      <c r="F75" s="15" t="s">
        <v>37</v>
      </c>
      <c r="G75" s="15">
        <f>IF((COUNT(C39:C74)&lt;&gt;COUNT(G39:G74)),"", ROUND(SUM(G39:G74),2))</f>
        <v>44500</v>
      </c>
      <c r="H75" s="14" t="str">
        <f>IF((COUNT(C39:C74)&lt;&gt;COUNT(G39:G74)),"Neužpildytos visų objektų kainos", "")</f>
        <v/>
      </c>
    </row>
    <row r="76" spans="1:10" ht="30" x14ac:dyDescent="0.25">
      <c r="D76" s="23" t="s">
        <v>38</v>
      </c>
      <c r="E76" s="17">
        <v>21</v>
      </c>
      <c r="F76" s="15" t="s">
        <v>39</v>
      </c>
      <c r="G76" s="15">
        <f>IF(OR(G75="",E76=""),"", ROUND(PRODUCT(E76,G75)/100,2))</f>
        <v>9345</v>
      </c>
      <c r="H76" s="14" t="str">
        <f>IF(E76="", "Nurodykite taikomą PVM dydį", "")</f>
        <v/>
      </c>
    </row>
    <row r="77" spans="1:10" x14ac:dyDescent="0.25">
      <c r="F77" s="15" t="s">
        <v>40</v>
      </c>
      <c r="G77" s="15">
        <f>IF(ISBLANK(G76), "", ROUND(SUM(G75:G76),2))</f>
        <v>53845</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74803149606299213" bottom="0.55118110236220474" header="0.31496062992125984" footer="0.11811023622047245"/>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7" t="s">
        <v>117</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77" t="s">
        <v>118</v>
      </c>
      <c r="B5" s="64"/>
      <c r="C5" s="62" t="s">
        <v>119</v>
      </c>
      <c r="D5" s="63"/>
      <c r="E5" s="64"/>
      <c r="F5" s="62" t="s">
        <v>120</v>
      </c>
      <c r="G5" s="63"/>
      <c r="H5" s="64"/>
      <c r="I5" s="62" t="s">
        <v>121</v>
      </c>
      <c r="J5" s="64"/>
      <c r="K5" s="9" t="s">
        <v>122</v>
      </c>
    </row>
    <row r="6" spans="1:11" ht="48.95" customHeight="1" x14ac:dyDescent="0.25">
      <c r="A6" s="52"/>
      <c r="B6" s="53"/>
      <c r="C6" s="59"/>
      <c r="D6" s="55"/>
      <c r="E6" s="53"/>
      <c r="F6" s="59"/>
      <c r="G6" s="55"/>
      <c r="H6" s="53"/>
      <c r="I6" s="59"/>
      <c r="J6" s="53"/>
      <c r="K6" s="18"/>
    </row>
    <row r="7" spans="1:11" ht="48.95" customHeight="1" x14ac:dyDescent="0.25">
      <c r="A7" s="52"/>
      <c r="B7" s="53"/>
      <c r="C7" s="59"/>
      <c r="D7" s="55"/>
      <c r="E7" s="53"/>
      <c r="F7" s="59"/>
      <c r="G7" s="55"/>
      <c r="H7" s="53"/>
      <c r="I7" s="59"/>
      <c r="J7" s="53"/>
      <c r="K7" s="18"/>
    </row>
    <row r="8" spans="1:11" ht="48.95" customHeight="1" x14ac:dyDescent="0.25">
      <c r="A8" s="52"/>
      <c r="B8" s="53"/>
      <c r="C8" s="59"/>
      <c r="D8" s="55"/>
      <c r="E8" s="53"/>
      <c r="F8" s="59"/>
      <c r="G8" s="55"/>
      <c r="H8" s="53"/>
      <c r="I8" s="59"/>
      <c r="J8" s="53"/>
      <c r="K8" s="18"/>
    </row>
    <row r="9" spans="1:11" ht="48.95" customHeight="1" x14ac:dyDescent="0.25">
      <c r="A9" s="52"/>
      <c r="B9" s="53"/>
      <c r="C9" s="59"/>
      <c r="D9" s="55"/>
      <c r="E9" s="53"/>
      <c r="F9" s="59"/>
      <c r="G9" s="55"/>
      <c r="H9" s="53"/>
      <c r="I9" s="59"/>
      <c r="J9" s="53"/>
      <c r="K9" s="18"/>
    </row>
    <row r="10" spans="1:11" ht="48.95" customHeight="1" x14ac:dyDescent="0.25">
      <c r="A10" s="52"/>
      <c r="B10" s="53"/>
      <c r="C10" s="59"/>
      <c r="D10" s="55"/>
      <c r="E10" s="53"/>
      <c r="F10" s="59"/>
      <c r="G10" s="55"/>
      <c r="H10" s="53"/>
      <c r="I10" s="59"/>
      <c r="J10" s="53"/>
      <c r="K10" s="18"/>
    </row>
    <row r="11" spans="1:11" ht="48.95" customHeight="1" x14ac:dyDescent="0.25">
      <c r="A11" s="52"/>
      <c r="B11" s="53"/>
      <c r="C11" s="59"/>
      <c r="D11" s="55"/>
      <c r="E11" s="53"/>
      <c r="F11" s="59"/>
      <c r="G11" s="55"/>
      <c r="H11" s="53"/>
      <c r="I11" s="59"/>
      <c r="J11" s="53"/>
      <c r="K11" s="18"/>
    </row>
    <row r="12" spans="1:11" ht="48.95" customHeight="1" x14ac:dyDescent="0.25">
      <c r="A12" s="52"/>
      <c r="B12" s="53"/>
      <c r="C12" s="59"/>
      <c r="D12" s="55"/>
      <c r="E12" s="53"/>
      <c r="F12" s="59"/>
      <c r="G12" s="55"/>
      <c r="H12" s="53"/>
      <c r="I12" s="59"/>
      <c r="J12" s="53"/>
      <c r="K12" s="18"/>
    </row>
    <row r="13" spans="1:11" ht="48.95" customHeight="1" x14ac:dyDescent="0.25">
      <c r="A13" s="52"/>
      <c r="B13" s="53"/>
      <c r="C13" s="59"/>
      <c r="D13" s="55"/>
      <c r="E13" s="53"/>
      <c r="F13" s="59"/>
      <c r="G13" s="55"/>
      <c r="H13" s="53"/>
      <c r="I13" s="59"/>
      <c r="J13" s="53"/>
      <c r="K13" s="18"/>
    </row>
    <row r="14" spans="1:11" ht="48.95" customHeight="1" x14ac:dyDescent="0.25">
      <c r="A14" s="52"/>
      <c r="B14" s="53"/>
      <c r="C14" s="59"/>
      <c r="D14" s="55"/>
      <c r="E14" s="53"/>
      <c r="F14" s="59"/>
      <c r="G14" s="55"/>
      <c r="H14" s="53"/>
      <c r="I14" s="59"/>
      <c r="J14" s="53"/>
      <c r="K14" s="18"/>
    </row>
    <row r="15" spans="1:11" ht="48" customHeight="1" thickBot="1" x14ac:dyDescent="0.3">
      <c r="A15" s="82"/>
      <c r="B15" s="71"/>
      <c r="C15" s="76"/>
      <c r="D15" s="70"/>
      <c r="E15" s="71"/>
      <c r="F15" s="76"/>
      <c r="G15" s="70"/>
      <c r="H15" s="71"/>
      <c r="I15" s="76"/>
      <c r="J15" s="71"/>
      <c r="K15" s="19"/>
    </row>
    <row r="16" spans="1:11" ht="18.95" customHeight="1" x14ac:dyDescent="0.25">
      <c r="A16" s="10"/>
      <c r="B16" s="10"/>
      <c r="C16" s="10"/>
      <c r="D16" s="10"/>
      <c r="E16" s="10"/>
      <c r="F16" s="10"/>
      <c r="G16" s="10"/>
      <c r="H16" s="10"/>
      <c r="I16" s="10"/>
      <c r="J16" s="10"/>
      <c r="K16" s="11"/>
    </row>
    <row r="17" spans="1:11" ht="48.95" customHeight="1" x14ac:dyDescent="0.25">
      <c r="A17" s="66" t="s">
        <v>123</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4"/>
      <c r="C19" s="62" t="s">
        <v>119</v>
      </c>
      <c r="D19" s="63"/>
      <c r="E19" s="64"/>
      <c r="F19" s="62" t="s">
        <v>124</v>
      </c>
      <c r="G19" s="63"/>
      <c r="H19" s="64"/>
      <c r="I19" s="80" t="s">
        <v>121</v>
      </c>
      <c r="J19" s="81"/>
      <c r="K19" s="11"/>
    </row>
    <row r="20" spans="1:11" ht="48.95" customHeight="1" x14ac:dyDescent="0.25">
      <c r="A20" s="52"/>
      <c r="B20" s="53"/>
      <c r="C20" s="59"/>
      <c r="D20" s="55"/>
      <c r="E20" s="53"/>
      <c r="F20" s="59"/>
      <c r="G20" s="55"/>
      <c r="H20" s="53"/>
      <c r="I20" s="61"/>
      <c r="J20" s="56"/>
      <c r="K20" s="11"/>
    </row>
    <row r="21" spans="1:11" ht="48.95" customHeight="1" x14ac:dyDescent="0.25">
      <c r="A21" s="52"/>
      <c r="B21" s="53"/>
      <c r="C21" s="59"/>
      <c r="D21" s="55"/>
      <c r="E21" s="53"/>
      <c r="F21" s="59"/>
      <c r="G21" s="55"/>
      <c r="H21" s="53"/>
      <c r="I21" s="61"/>
      <c r="J21" s="56"/>
      <c r="K21" s="11"/>
    </row>
    <row r="22" spans="1:11" ht="48.95" customHeight="1" x14ac:dyDescent="0.25">
      <c r="A22" s="52"/>
      <c r="B22" s="53"/>
      <c r="C22" s="59"/>
      <c r="D22" s="55"/>
      <c r="E22" s="53"/>
      <c r="F22" s="59"/>
      <c r="G22" s="55"/>
      <c r="H22" s="53"/>
      <c r="I22" s="61"/>
      <c r="J22" s="56"/>
      <c r="K22" s="11"/>
    </row>
    <row r="23" spans="1:11" ht="48.95" customHeight="1" x14ac:dyDescent="0.25">
      <c r="A23" s="52"/>
      <c r="B23" s="53"/>
      <c r="C23" s="59"/>
      <c r="D23" s="55"/>
      <c r="E23" s="53"/>
      <c r="F23" s="59"/>
      <c r="G23" s="55"/>
      <c r="H23" s="53"/>
      <c r="I23" s="61"/>
      <c r="J23" s="56"/>
      <c r="K23" s="11"/>
    </row>
    <row r="24" spans="1:11" ht="48.95" customHeight="1" x14ac:dyDescent="0.25">
      <c r="A24" s="52"/>
      <c r="B24" s="53"/>
      <c r="C24" s="59"/>
      <c r="D24" s="55"/>
      <c r="E24" s="53"/>
      <c r="F24" s="59"/>
      <c r="G24" s="55"/>
      <c r="H24" s="53"/>
      <c r="I24" s="61"/>
      <c r="J24" s="56"/>
      <c r="K24" s="11"/>
    </row>
    <row r="25" spans="1:11" ht="48.95" customHeight="1" x14ac:dyDescent="0.25">
      <c r="A25" s="52"/>
      <c r="B25" s="53"/>
      <c r="C25" s="59"/>
      <c r="D25" s="55"/>
      <c r="E25" s="53"/>
      <c r="F25" s="59"/>
      <c r="G25" s="55"/>
      <c r="H25" s="53"/>
      <c r="I25" s="61"/>
      <c r="J25" s="56"/>
      <c r="K25" s="11"/>
    </row>
    <row r="26" spans="1:11" ht="48.95" customHeight="1" x14ac:dyDescent="0.25">
      <c r="A26" s="52"/>
      <c r="B26" s="53"/>
      <c r="C26" s="59"/>
      <c r="D26" s="55"/>
      <c r="E26" s="53"/>
      <c r="F26" s="59"/>
      <c r="G26" s="55"/>
      <c r="H26" s="53"/>
      <c r="I26" s="61"/>
      <c r="J26" s="56"/>
      <c r="K26" s="11"/>
    </row>
    <row r="27" spans="1:11" ht="48.95" customHeight="1" x14ac:dyDescent="0.25">
      <c r="A27" s="52"/>
      <c r="B27" s="53"/>
      <c r="C27" s="59"/>
      <c r="D27" s="55"/>
      <c r="E27" s="53"/>
      <c r="F27" s="59"/>
      <c r="G27" s="55"/>
      <c r="H27" s="53"/>
      <c r="I27" s="61"/>
      <c r="J27" s="56"/>
      <c r="K27" s="11"/>
    </row>
    <row r="28" spans="1:11" ht="48.95" customHeight="1" x14ac:dyDescent="0.25">
      <c r="A28" s="52"/>
      <c r="B28" s="53"/>
      <c r="C28" s="59"/>
      <c r="D28" s="55"/>
      <c r="E28" s="53"/>
      <c r="F28" s="59"/>
      <c r="G28" s="55"/>
      <c r="H28" s="53"/>
      <c r="I28" s="61"/>
      <c r="J28" s="56"/>
      <c r="K28" s="11"/>
    </row>
    <row r="29" spans="1:11" ht="48.95" customHeight="1" x14ac:dyDescent="0.25">
      <c r="A29" s="52"/>
      <c r="B29" s="53"/>
      <c r="C29" s="59"/>
      <c r="D29" s="55"/>
      <c r="E29" s="53"/>
      <c r="F29" s="59"/>
      <c r="G29" s="55"/>
      <c r="H29" s="53"/>
      <c r="I29" s="61"/>
      <c r="J29" s="56"/>
      <c r="K29" s="11"/>
    </row>
    <row r="31" spans="1:11" ht="33" customHeight="1" x14ac:dyDescent="0.25">
      <c r="A31" s="68"/>
      <c r="B31" s="36"/>
      <c r="C31" s="36"/>
      <c r="D31" s="36"/>
      <c r="E31" s="36"/>
      <c r="F31" s="36"/>
      <c r="G31" s="36"/>
      <c r="H31" s="36"/>
      <c r="I31" s="36"/>
      <c r="J31" s="36"/>
    </row>
    <row r="33" spans="1:10" ht="15.95" customHeight="1" x14ac:dyDescent="0.25">
      <c r="A33" s="79" t="s">
        <v>125</v>
      </c>
      <c r="B33" s="36"/>
      <c r="C33" s="36"/>
      <c r="D33" s="36"/>
      <c r="E33" s="36"/>
      <c r="F33" s="36"/>
      <c r="G33" s="36"/>
      <c r="H33" s="36"/>
      <c r="I33" s="36"/>
      <c r="J33" s="36"/>
    </row>
    <row r="34" spans="1:10" ht="15.95" customHeight="1" thickBot="1" x14ac:dyDescent="0.3"/>
    <row r="35" spans="1:10" ht="15.95" customHeight="1" x14ac:dyDescent="0.25">
      <c r="A35" s="8" t="s">
        <v>27</v>
      </c>
      <c r="B35" s="83" t="s">
        <v>126</v>
      </c>
      <c r="C35" s="63"/>
      <c r="D35" s="63"/>
      <c r="E35" s="63"/>
      <c r="F35" s="63"/>
      <c r="G35" s="64"/>
      <c r="H35" s="84" t="s">
        <v>127</v>
      </c>
      <c r="I35" s="63"/>
      <c r="J35" s="81"/>
    </row>
    <row r="36" spans="1:10" ht="48" customHeight="1" x14ac:dyDescent="0.25">
      <c r="A36" s="20" t="s">
        <v>128</v>
      </c>
      <c r="B36" s="60" t="s">
        <v>129</v>
      </c>
      <c r="C36" s="55"/>
      <c r="D36" s="55"/>
      <c r="E36" s="55"/>
      <c r="F36" s="55"/>
      <c r="G36" s="53"/>
      <c r="H36" s="54" t="s">
        <v>204</v>
      </c>
      <c r="I36" s="55"/>
      <c r="J36" s="56"/>
    </row>
    <row r="37" spans="1:10" ht="48" customHeight="1" x14ac:dyDescent="0.25">
      <c r="A37" s="20" t="s">
        <v>130</v>
      </c>
      <c r="B37" s="60" t="s">
        <v>131</v>
      </c>
      <c r="C37" s="55"/>
      <c r="D37" s="55"/>
      <c r="E37" s="55"/>
      <c r="F37" s="55"/>
      <c r="G37" s="53"/>
      <c r="H37" s="54" t="s">
        <v>175</v>
      </c>
      <c r="I37" s="55"/>
      <c r="J37" s="56"/>
    </row>
    <row r="38" spans="1:10" ht="48" customHeight="1" x14ac:dyDescent="0.25">
      <c r="A38" s="20" t="s">
        <v>132</v>
      </c>
      <c r="B38" s="60" t="s">
        <v>133</v>
      </c>
      <c r="C38" s="55"/>
      <c r="D38" s="55"/>
      <c r="E38" s="55"/>
      <c r="F38" s="55"/>
      <c r="G38" s="53"/>
      <c r="H38" s="54" t="s">
        <v>204</v>
      </c>
      <c r="I38" s="55"/>
      <c r="J38" s="56"/>
    </row>
    <row r="39" spans="1:10" ht="48" customHeight="1" x14ac:dyDescent="0.25">
      <c r="A39" s="20" t="s">
        <v>134</v>
      </c>
      <c r="B39" s="60" t="s">
        <v>135</v>
      </c>
      <c r="C39" s="55"/>
      <c r="D39" s="55"/>
      <c r="E39" s="55"/>
      <c r="F39" s="55"/>
      <c r="G39" s="53"/>
      <c r="H39" s="54" t="s">
        <v>175</v>
      </c>
      <c r="I39" s="55"/>
      <c r="J39" s="56"/>
    </row>
    <row r="40" spans="1:10" ht="48" customHeight="1" x14ac:dyDescent="0.25">
      <c r="A40" s="20" t="s">
        <v>136</v>
      </c>
      <c r="B40" s="60" t="s">
        <v>137</v>
      </c>
      <c r="C40" s="55"/>
      <c r="D40" s="55"/>
      <c r="E40" s="55"/>
      <c r="F40" s="55"/>
      <c r="G40" s="53"/>
      <c r="H40" s="54" t="s">
        <v>175</v>
      </c>
      <c r="I40" s="55"/>
      <c r="J40" s="56"/>
    </row>
    <row r="41" spans="1:10" ht="48" customHeight="1" x14ac:dyDescent="0.25">
      <c r="A41" s="21">
        <v>6</v>
      </c>
      <c r="B41" s="67" t="s">
        <v>205</v>
      </c>
      <c r="C41" s="55"/>
      <c r="D41" s="55"/>
      <c r="E41" s="55"/>
      <c r="F41" s="55"/>
      <c r="G41" s="53"/>
      <c r="H41" s="54" t="s">
        <v>175</v>
      </c>
      <c r="I41" s="55"/>
      <c r="J41" s="56"/>
    </row>
    <row r="42" spans="1:10" ht="48" customHeight="1" x14ac:dyDescent="0.25">
      <c r="A42" s="21">
        <v>7</v>
      </c>
      <c r="B42" s="67" t="s">
        <v>207</v>
      </c>
      <c r="C42" s="55"/>
      <c r="D42" s="55"/>
      <c r="E42" s="55"/>
      <c r="F42" s="55"/>
      <c r="G42" s="53"/>
      <c r="H42" s="54" t="s">
        <v>175</v>
      </c>
      <c r="I42" s="55"/>
      <c r="J42" s="56"/>
    </row>
    <row r="43" spans="1:10" ht="48" customHeight="1" x14ac:dyDescent="0.25">
      <c r="A43" s="21">
        <v>8</v>
      </c>
      <c r="B43" s="67" t="s">
        <v>206</v>
      </c>
      <c r="C43" s="55"/>
      <c r="D43" s="55"/>
      <c r="E43" s="55"/>
      <c r="F43" s="55"/>
      <c r="G43" s="53"/>
      <c r="H43" s="54" t="s">
        <v>175</v>
      </c>
      <c r="I43" s="55"/>
      <c r="J43" s="56"/>
    </row>
    <row r="44" spans="1:10" ht="48" customHeight="1" x14ac:dyDescent="0.25">
      <c r="A44" s="21"/>
      <c r="B44" s="58"/>
      <c r="C44" s="55"/>
      <c r="D44" s="55"/>
      <c r="E44" s="55"/>
      <c r="F44" s="55"/>
      <c r="G44" s="53"/>
      <c r="H44" s="65"/>
      <c r="I44" s="55"/>
      <c r="J44" s="56"/>
    </row>
    <row r="45" spans="1:10" ht="48" customHeight="1" x14ac:dyDescent="0.25">
      <c r="A45" s="21"/>
      <c r="B45" s="58"/>
      <c r="C45" s="55"/>
      <c r="D45" s="55"/>
      <c r="E45" s="55"/>
      <c r="F45" s="55"/>
      <c r="G45" s="53"/>
      <c r="H45" s="65"/>
      <c r="I45" s="55"/>
      <c r="J45" s="56"/>
    </row>
    <row r="46" spans="1:10" ht="48.95" customHeight="1" thickBot="1" x14ac:dyDescent="0.3">
      <c r="A46" s="22"/>
      <c r="B46" s="69"/>
      <c r="C46" s="70"/>
      <c r="D46" s="70"/>
      <c r="E46" s="70"/>
      <c r="F46" s="70"/>
      <c r="G46" s="71"/>
      <c r="H46" s="72"/>
      <c r="I46" s="73"/>
      <c r="J46" s="74"/>
    </row>
    <row r="48" spans="1:10" ht="102" customHeight="1" x14ac:dyDescent="0.25">
      <c r="A48" s="68" t="s">
        <v>138</v>
      </c>
      <c r="B48" s="36"/>
      <c r="C48" s="36"/>
      <c r="D48" s="36"/>
      <c r="E48" s="36"/>
      <c r="F48" s="36"/>
      <c r="G48" s="36"/>
      <c r="H48" s="36"/>
      <c r="I48" s="36"/>
      <c r="J48" s="36"/>
    </row>
    <row r="51" spans="1:10" x14ac:dyDescent="0.25">
      <c r="A51" s="75" t="s">
        <v>139</v>
      </c>
      <c r="B51" s="36"/>
      <c r="C51" s="36"/>
      <c r="D51" s="36"/>
      <c r="E51" s="78" t="s">
        <v>208</v>
      </c>
      <c r="F51" s="36"/>
      <c r="G51" s="36"/>
      <c r="H51" s="36"/>
      <c r="I51" s="36"/>
      <c r="J51" s="36"/>
    </row>
    <row r="53" spans="1:10" x14ac:dyDescent="0.25">
      <c r="A53" s="75" t="s">
        <v>140</v>
      </c>
      <c r="B53" s="36"/>
      <c r="C53" s="36"/>
      <c r="D53" s="36"/>
      <c r="E53" s="78" t="s">
        <v>209</v>
      </c>
      <c r="F53" s="36"/>
      <c r="G53" s="36"/>
      <c r="H53" s="36"/>
      <c r="I53" s="36"/>
      <c r="J53" s="36"/>
    </row>
    <row r="100" spans="1:1" ht="15.75" x14ac:dyDescent="0.25">
      <c r="A100" t="s">
        <v>141</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7e12cd1c12b29ff2822167846d31dc1d">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b6e3c97dba30279a6979a9b695bd23b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FZJ6XTJY6WQ3-1352427771-486493</_dlc_DocId>
    <_dlc_DocIdUrl xmlns="f401bc6b-16ae-4eec-874e-4b24bc321f82">
      <Url>https://bbraun.sharepoint.com/sites/bbraun_eis_ltmedical/_layouts/15/DocIdRedir.aspx?ID=FZJ6XTJY6WQ3-1352427771-486493</Url>
      <Description>FZJ6XTJY6WQ3-1352427771-486493</Description>
    </_dlc_DocIdUrl>
  </documentManagement>
</p:properties>
</file>

<file path=customXml/itemProps1.xml><?xml version="1.0" encoding="utf-8"?>
<ds:datastoreItem xmlns:ds="http://schemas.openxmlformats.org/officeDocument/2006/customXml" ds:itemID="{30CEDD1B-121D-472A-ACAB-8398E0A31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0F8E1-20E0-42EE-BB0B-50AEDA30165A}">
  <ds:schemaRefs>
    <ds:schemaRef ds:uri="http://schemas.microsoft.com/sharepoint/events"/>
  </ds:schemaRefs>
</ds:datastoreItem>
</file>

<file path=customXml/itemProps3.xml><?xml version="1.0" encoding="utf-8"?>
<ds:datastoreItem xmlns:ds="http://schemas.openxmlformats.org/officeDocument/2006/customXml" ds:itemID="{8DDDB0B2-6EDA-40A7-9CF4-8F687054E58C}">
  <ds:schemaRefs>
    <ds:schemaRef ds:uri="http://schemas.microsoft.com/sharepoint/v3/contenttype/forms"/>
  </ds:schemaRefs>
</ds:datastoreItem>
</file>

<file path=customXml/itemProps4.xml><?xml version="1.0" encoding="utf-8"?>
<ds:datastoreItem xmlns:ds="http://schemas.openxmlformats.org/officeDocument/2006/customXml" ds:itemID="{7D5FF6FA-0492-41DB-B833-EC76DB78A79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2025-12-09T20:44:43Z</cp:lastPrinted>
  <dcterms:created xsi:type="dcterms:W3CDTF">2023-04-04T12:16:45Z</dcterms:created>
  <dcterms:modified xsi:type="dcterms:W3CDTF">2026-02-19T13:40:42Z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2026-01-06T11:39:53Z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c2714eda-d04e-4f25-acba-719a60cbcfcc</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180777c7-8818-4100-adec-6ea3b8f812dc</vt:lpwstr>
  </property>
  <property fmtid="{D5CDD505-2E9C-101B-9397-08002B2CF9AE}" pid="12" name="EISColDivision">
    <vt:lpwstr/>
  </property>
  <property fmtid="{D5CDD505-2E9C-101B-9397-08002B2CF9AE}" pid="13" name="EISColCountry">
    <vt:lpwstr/>
  </property>
  <property fmtid="{D5CDD505-2E9C-101B-9397-08002B2CF9AE}" pid="14" name="MediaServiceImageTags">
    <vt:lpwstr/>
  </property>
</Properties>
</file>