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Konkursai 2026\Klaipedos universiteto ligonine 2026 01 16\PASIULYMAS\"/>
    </mc:Choice>
  </mc:AlternateContent>
  <xr:revisionPtr revIDLastSave="0" documentId="13_ncr:1_{F90F6893-A8FF-4A65-99FE-4F7B4EA7B737}"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45" i="1" l="1"/>
  <c r="F128" i="1"/>
  <c r="F115" i="1"/>
  <c r="F144" i="1" s="1"/>
  <c r="F145" i="1" s="1"/>
  <c r="F146" i="1" s="1"/>
  <c r="G105" i="1"/>
  <c r="F94" i="1"/>
  <c r="G104" i="1" s="1"/>
  <c r="G84" i="1"/>
  <c r="F75" i="1"/>
  <c r="F83" i="1" s="1"/>
  <c r="F84" i="1" s="1"/>
  <c r="F85" i="1" s="1"/>
  <c r="G65" i="1"/>
  <c r="F55" i="1"/>
  <c r="G64" i="1" s="1"/>
  <c r="G45" i="1"/>
  <c r="G44" i="1"/>
  <c r="F37" i="1"/>
  <c r="F44" i="1" s="1"/>
  <c r="F45" i="1" s="1"/>
  <c r="F46" i="1" s="1"/>
  <c r="G21" i="1"/>
  <c r="G83" i="1" l="1"/>
  <c r="F64" i="1"/>
  <c r="F65" i="1" s="1"/>
  <c r="F66" i="1" s="1"/>
  <c r="F104" i="1"/>
  <c r="F105" i="1" s="1"/>
  <c r="F106" i="1" s="1"/>
  <c r="G144" i="1"/>
</calcChain>
</file>

<file path=xl/sharedStrings.xml><?xml version="1.0" encoding="utf-8"?>
<sst xmlns="http://schemas.openxmlformats.org/spreadsheetml/2006/main" count="409" uniqueCount="256">
  <si>
    <t>PIRKIMO SĄLYGŲ PRIEDAS "PASIŪLYMO FORMA"</t>
  </si>
  <si>
    <t>ĮVAIRIOS MEDICINOS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</si>
  <si>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</si>
  <si>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</si>
  <si>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</si>
  <si>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</si>
  <si>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</si>
  <si>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</si>
  <si>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</si>
  <si>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</si>
  <si>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</si>
  <si>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</si>
  <si>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</si>
  <si>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</si>
  <si>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</si>
  <si>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</si>
  <si>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</si>
  <si>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</si>
  <si>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</si>
  <si>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</si>
  <si>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</si>
  <si>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</si>
  <si>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</si>
  <si>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</si>
  <si>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</si>
  <si>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</si>
  <si>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</si>
  <si>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INKOPIŽAMA ILGOMIS RANKOVĖMIS </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</si>
  <si>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</si>
  <si>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</si>
  <si>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</si>
  <si>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</si>
  <si>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</si>
  <si>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</si>
  <si>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</si>
  <si>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</si>
  <si>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</si>
  <si>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</si>
  <si>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t>
  </si>
  <si>
    <t xml:space="preserve">Inkopižama ilgomis rankovėmis </t>
  </si>
  <si>
    <t>1.1.</t>
  </si>
  <si>
    <t>vnt.</t>
  </si>
  <si>
    <t>1.1.1.</t>
  </si>
  <si>
    <t>Skirta apsaugoti pacientą nuo susižalojimų ir neleidžia savavališkai nusiimti sauskelnių.</t>
  </si>
  <si>
    <t>1.1.2.</t>
  </si>
  <si>
    <t>Pižama ilgomis rankovėmis ir kelnėmis, su kelnėse įsiūtu užtrauktuku, einančiu per vidinę kelnių dalį (nuo kulkšnies iki kulkšnies).</t>
  </si>
  <si>
    <t>1.1.3.</t>
  </si>
  <si>
    <t>Pagaminta iš poliesterio ir medvilnės.</t>
  </si>
  <si>
    <t>1.1.4.</t>
  </si>
  <si>
    <t>Skalbiama ne žemesnėje 40º C temperatūroje.</t>
  </si>
  <si>
    <t>1.1.5.</t>
  </si>
  <si>
    <t>Dydis L</t>
  </si>
  <si>
    <t>1.1.6.</t>
  </si>
  <si>
    <t>Pažymėtos CE ženklu ir atitinka ES 93/42/EEB direktyvos reikalavimus medicinos prietaisams.</t>
  </si>
  <si>
    <t>Suma be PVM</t>
  </si>
  <si>
    <t>Taikomas PVM dydis (%)</t>
  </si>
  <si>
    <t>PVM suma</t>
  </si>
  <si>
    <t>Suma su PVM</t>
  </si>
  <si>
    <t>2. DALIS</t>
  </si>
  <si>
    <t>GALŪNIŲ PALAIKOMASIS DIRŽAS</t>
  </si>
  <si>
    <t>2.</t>
  </si>
  <si>
    <t>Galūnių palaikomasis diržas</t>
  </si>
  <si>
    <t>2.1.</t>
  </si>
  <si>
    <t>pora</t>
  </si>
  <si>
    <t>2.1.1.</t>
  </si>
  <si>
    <t>Skirtas pacientų lengvai pacientų riešų fiksacijai prie lovos, prilaikymui</t>
  </si>
  <si>
    <t>2.1.2.</t>
  </si>
  <si>
    <t>Komplekte 2 vnt. (pora)</t>
  </si>
  <si>
    <t>2.1.3.</t>
  </si>
  <si>
    <t>Pagamintas iš minkštos ir orui laidžios medžiagos</t>
  </si>
  <si>
    <t>2.1.4.</t>
  </si>
  <si>
    <t xml:space="preserve"> Lankstus, nesuveržia paciento riešo, nežeidžia odos</t>
  </si>
  <si>
    <t>2.1.5.</t>
  </si>
  <si>
    <t>Tvirtinasi lipduko ir stipria poliesterio juostos pagalba. Diržas turi metalinį žiedą</t>
  </si>
  <si>
    <t>2.1.6.</t>
  </si>
  <si>
    <t>Išmatavimai: plotis 7 cm (±1) cm, ilgis nemažiau 28 cm</t>
  </si>
  <si>
    <t>2.1.7.</t>
  </si>
  <si>
    <t>2.1.8.</t>
  </si>
  <si>
    <t>CE ženklinimas ir atitinka ES 93/42/EEB direktyvos reikalavimus medicinos prietaisams</t>
  </si>
  <si>
    <t>3. DALIS</t>
  </si>
  <si>
    <t>JUOSMENS PALAIKOMASIS DIRŽAS L DYDIS</t>
  </si>
  <si>
    <t>3.</t>
  </si>
  <si>
    <t>Juosmens palaikomasis diržas L dydis</t>
  </si>
  <si>
    <t>3.1.</t>
  </si>
  <si>
    <t>3.1.1.</t>
  </si>
  <si>
    <t>Skirtas lengvam pacientų prilaikymui lovoje</t>
  </si>
  <si>
    <t>3.1.2.</t>
  </si>
  <si>
    <t>3.1.3.</t>
  </si>
  <si>
    <t xml:space="preserve"> Lankstus, nesuveržia paciento juosmens, nežeidžia odos</t>
  </si>
  <si>
    <t>3.1.4.</t>
  </si>
  <si>
    <t>Tvirtinamas stipriomis poliesterio juostomis ir nailono žiedais</t>
  </si>
  <si>
    <t>3.1.5.</t>
  </si>
  <si>
    <t>Atlaiko tempimą ne mažiau 150 kg</t>
  </si>
  <si>
    <t>3.1.6.</t>
  </si>
  <si>
    <t>3.1.7.</t>
  </si>
  <si>
    <t>4. DALIS</t>
  </si>
  <si>
    <t>APSAUGINĖ PRILAIKOMOJI PIRŠTINĖ</t>
  </si>
  <si>
    <t>4.</t>
  </si>
  <si>
    <t>Apsauginė prilaikomoji pirštinė</t>
  </si>
  <si>
    <t>4.1.</t>
  </si>
  <si>
    <t>4.1.1.</t>
  </si>
  <si>
    <t>Skirta apsaugoti pacientą nuo susižalojimų ir neleidžia savavališkai nusiimti sauskelnių, išsitraukti zondų</t>
  </si>
  <si>
    <t>4.1.2.</t>
  </si>
  <si>
    <t>Etiketėje grafiškai, naudojant piktogramą nurodoma, naudojimo, paskirties vieta, kurioje skirta naudoti</t>
  </si>
  <si>
    <t>4.1.3.</t>
  </si>
  <si>
    <t>Pirštinė pagaminta iš poliesterio ir viskozės</t>
  </si>
  <si>
    <t>4.1.4.</t>
  </si>
  <si>
    <t xml:space="preserve">Tvirtinasi lipduko pagalba ir susiveržia poliesterio juosta su nailono žiedu. </t>
  </si>
  <si>
    <t>4.1.5.</t>
  </si>
  <si>
    <t>Galima tvirtinti prie lovos rėmo</t>
  </si>
  <si>
    <t>4.1.6.</t>
  </si>
  <si>
    <t>Išmatavimai: plotis 18-19 (±1) cm, bendras ilgis 30-32  (±1) cm</t>
  </si>
  <si>
    <t>4.1.7.</t>
  </si>
  <si>
    <t>Plaštakos fiksavimas gali būti sutvirtinamas plastikinio įdėklo pagalba</t>
  </si>
  <si>
    <t>4.1.8.</t>
  </si>
  <si>
    <t>4.1.9.</t>
  </si>
  <si>
    <t>5. DALIS</t>
  </si>
  <si>
    <t>FIKSACINIŲ DIRŽŲ KOMPLEKTAS RANKOMS  L DYDIS</t>
  </si>
  <si>
    <t>5.</t>
  </si>
  <si>
    <t>Fiksacinių diržų komplektas rankoms  L dydis</t>
  </si>
  <si>
    <t>5.1.</t>
  </si>
  <si>
    <t>kompl.</t>
  </si>
  <si>
    <t>5.1.1.</t>
  </si>
  <si>
    <t xml:space="preserve">Skirtas psaugoti pacientą nuo sužeidimų – tokių kaip nukritimas nuo lovos, savęs žalojimo,  taip pat slaugančio personalo saugumo užtikrinimui pacientų psichozių metu. </t>
  </si>
  <si>
    <t>5.1.2.</t>
  </si>
  <si>
    <t>Komplekte 2 vnt. rankų fiksacijos diržų, 4 magnetinės sagos, 1 magnetinis raktas.</t>
  </si>
  <si>
    <t>5.1.3.</t>
  </si>
  <si>
    <t>Fiksavimo diržų plotis  ne mažesnis kaip 8 (±2) cm,  riešo apimtis 20 – 25 (±2) cm ribose , su dviem tvirtinimo juostomis: viena juosta tvirtinama prie rankos, kitos juostos pagalba diržas tvirtinamas prie lovos rėmo.</t>
  </si>
  <si>
    <t>5.1.4.</t>
  </si>
  <si>
    <t>Spalvinis diržų žymėjimas pagal dydį ir modelį. Diržų žymėjimo angos sunumeruotos, kas užtikrina tikslų, lengvą pacientų fiksavimą.</t>
  </si>
  <si>
    <t>5.1.5.</t>
  </si>
  <si>
    <t>Diržai fiksuojami magnetinių sagų pagalba, papildomai fiksuojami lipniomis velcro juostomis (dviejų dalių), kad neišplyštų susegimo vietose.</t>
  </si>
  <si>
    <t>5.1.6.</t>
  </si>
  <si>
    <t>Pagaminta iš 100% poliesterio pluošto, vidinė diržų pusė paminkštinta.</t>
  </si>
  <si>
    <t>5.1.7.</t>
  </si>
  <si>
    <t>Susegimo vietos sustiprintos specialia vidine ypatingai stipria juosta. Visų diržų kraštų apsiuvimas dvigubas</t>
  </si>
  <si>
    <t>5.1.8.</t>
  </si>
  <si>
    <t>Tvirtinimo angos išdegintos ultragarsu, taip užtikrinant  metalinio apvado stabilumą ir sumažinant išplyšimo riziką. Apvadas pagamintas iš nerūdijančio plieno.</t>
  </si>
  <si>
    <t>5.1.9.</t>
  </si>
  <si>
    <t>Skalbiama ne žemesnėje kaip 90º C temperatūroje, džiovinama elektriniu džiovintuvu ne žemesnėje kaip 45-50º C temperatūroje. Galima dezinfekuoti dezinfekcinėmis priemonėmis.</t>
  </si>
  <si>
    <t>5.1.10.</t>
  </si>
  <si>
    <t>Sertifikavimas: pažymėta CE ženklu ir atitinka ES 93/42/EEB direktyvos reikalavimus medicinos prietaisams</t>
  </si>
  <si>
    <t>5.1.11.</t>
  </si>
  <si>
    <t>Garantija: ≥ 12 mėnesių.</t>
  </si>
  <si>
    <t>5.1.12.</t>
  </si>
  <si>
    <t>Instrukcijos, saugaus darbo rekomendacijos pateikiamos lietuvių kalba kartu su prekėmis.</t>
  </si>
  <si>
    <t>5.2.</t>
  </si>
  <si>
    <t>Fiksacinių diržų komplektas (pilnas) L dydis</t>
  </si>
  <si>
    <t>5.2.1.</t>
  </si>
  <si>
    <t>Apsauganti pacientą nuo sužeidimų – tokių kaip nukritimas nuo lovos, savęs žalojimo,  taip pat slaugančio personalo saugumo užtikrinimui pacientų psichozių metu.</t>
  </si>
  <si>
    <t>5.2.2.</t>
  </si>
  <si>
    <t>Komplektacija: 1 juosmenį fiksuojantis diržas su dubens diržu,  1 pečių fiksavimo diržų komplektas, 1 komplektas rankų fiksacijos diržų, 1 komplektas kojų fiksacijos diržų, ne mažiau kaip 14 magnetinių sagų, ne mažiau kaip 4 magnetiniai raktai.</t>
  </si>
  <si>
    <t>5.2.3.</t>
  </si>
  <si>
    <t>Juosmenį fiksuojantis diržas su dubens diržu: plotis ne mažesnis kaip 18 (±2) cm, liemens apimtis ne siauresnėse  95 – 135 (±2) cm ribose,  Diržas su papildomais diržais nugarinėje dalyje, leidžiančiais keisti paciento padėtį ir fiksuoti pacientą ant šono ir dubens diržu papildomam saugumui.</t>
  </si>
  <si>
    <t>5.2.4.</t>
  </si>
  <si>
    <t>Rankų fiksavimo diržai: plotis  ne mažesnis kaip 8 (±2) cm,  riešo apimtis ne siaurenėse 20 – 25 (±2) cm ribose , su dviem tvirtinimo juostomis: viena juosta tvirtinama prie rankos, kitos juostos pagalba diržas tvirtinamas prie lovos rėmo.</t>
  </si>
  <si>
    <t>5.2.5.</t>
  </si>
  <si>
    <t>5.2.6.</t>
  </si>
  <si>
    <t>Pečių fiksavimo diržai: komplektą sudaro lovos diržas, pečių fiksacijos juostos ir papildomas diržas tvirtinti prie juosmens diržo. Vieno dydžio</t>
  </si>
  <si>
    <t>5.2.7.</t>
  </si>
  <si>
    <t>Spalvinis diržų žymėjimas pagal dydį ir modelį (patogesniam rankų ir kojų diržų atskyrimui). Diržų žymėjimo angos sunumeruotos, kas užtikrina tikslų, lengvą pacientų fiksavimą.</t>
  </si>
  <si>
    <t>5.2.8.</t>
  </si>
  <si>
    <t>5.2.9.</t>
  </si>
  <si>
    <t>5.2.10.</t>
  </si>
  <si>
    <t>5.2.11.</t>
  </si>
  <si>
    <t>5.2.12.</t>
  </si>
  <si>
    <t>5.2.13.</t>
  </si>
  <si>
    <t>5.2.14.</t>
  </si>
  <si>
    <t>5.2.15.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</si>
  <si>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</si>
  <si>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</si>
  <si>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</si>
  <si>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</si>
  <si>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</si>
  <si>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</si>
  <si>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</si>
  <si>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</si>
  <si>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</si>
  <si>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</si>
  <si>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</si>
  <si>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</si>
  <si>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</si>
  <si>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</si>
  <si>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</si>
  <si>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</si>
  <si>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</si>
  <si>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</si>
  <si>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</si>
  <si>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</si>
  <si>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</si>
  <si>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</si>
  <si>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2468-3 2026-01-15 09:46:52</t>
  </si>
  <si>
    <r>
      <t xml:space="preserve">Kojų fiksavimo diržai: plotis  ne mažesnis kaip 8 (±2) cm, apimtis bet ne siauresnėse  kaip </t>
    </r>
    <r>
      <rPr>
        <sz val="11"/>
        <color rgb="FFFF0000"/>
        <rFont val="Calibri"/>
        <family val="2"/>
        <scheme val="minor"/>
      </rPr>
      <t>25 – 30 (±3)</t>
    </r>
    <r>
      <rPr>
        <sz val="11"/>
        <color theme="1"/>
        <rFont val="Calibri"/>
        <family val="2"/>
        <scheme val="minor"/>
      </rPr>
      <t xml:space="preserve"> cm ribose. apildomai komplektuojami su  lovos diržu, kad būtų galima fiksuoti paciento kojas keliose pozicijose. </t>
    </r>
  </si>
  <si>
    <t>S11783</t>
  </si>
  <si>
    <t>Šiauliai</t>
  </si>
  <si>
    <t>UAB Slaugivita</t>
  </si>
  <si>
    <t>Dubijos g. 16, LT-77172 Šiauliai</t>
  </si>
  <si>
    <t>LT454403610</t>
  </si>
  <si>
    <t>LT98 7300 0100 8946 0228, AB Swedbank, 73000</t>
  </si>
  <si>
    <t>Daiva Čekienė</t>
  </si>
  <si>
    <t>061441922, daiva@slaugivita.com</t>
  </si>
  <si>
    <t>Erikas Lukoševičius, administracijos direktorius</t>
  </si>
  <si>
    <t>Dovilė Remeikė, 061841976, dovile.remeike@slaugivita.com</t>
  </si>
  <si>
    <t>Medi Care System S.L.U., BODYSYSTEM, BSY8120</t>
  </si>
  <si>
    <t>Gamintojo dokumentai 1 d. psl.1</t>
  </si>
  <si>
    <t>Gamintojo dokumentai 1 d. psl.1,2</t>
  </si>
  <si>
    <t>Skalbiama  60º C temperatūroje.</t>
  </si>
  <si>
    <t>Gamintojo dokumentai 1 d. psl.3</t>
  </si>
  <si>
    <t>Gamintojo dokumentai 1 d. psl.2</t>
  </si>
  <si>
    <t>Pažymėtos CE ženklu ir atitinka ES 2017/745 direktyvos reikalavimus medicinos prietaisams.</t>
  </si>
  <si>
    <t>Gamintojo dokumentai 1 d. psl.2, 4-5</t>
  </si>
  <si>
    <t>Ne</t>
  </si>
  <si>
    <t>Įgaliojimas pasirašyti pasiūlymą</t>
  </si>
  <si>
    <t>Viešųjų pirkimų vadybininkė</t>
  </si>
  <si>
    <t>Gamintojo dokumentai 2 d. psl.1</t>
  </si>
  <si>
    <t>Medi Care System S.L.U., Salvacel, SVC2476</t>
  </si>
  <si>
    <t>Išmatavimai: plotis 8 cm cm, ilgis 30 cm</t>
  </si>
  <si>
    <t>Skalbiama 40º C temperatūroje.</t>
  </si>
  <si>
    <t>Gamintojo dokumentai 2 d. psl.2,3</t>
  </si>
  <si>
    <t>Medi Care System S.L.U., Salvacel, SVC2300</t>
  </si>
  <si>
    <t xml:space="preserve"> CE ženklinimas ir atitinka ES 2017/745 direktyvos reikalavimus medicinos prietaisams.</t>
  </si>
  <si>
    <t>Gamintojo dokumentai 3d. psl.1</t>
  </si>
  <si>
    <t>Atlaiko tempimą  160 kg</t>
  </si>
  <si>
    <t>Gamintojo dokumentai 3d. psl.2</t>
  </si>
  <si>
    <t>Skalbiama  40º C temperatūroje.</t>
  </si>
  <si>
    <t>Gamintojo dokumentai 3d. psl.3,4</t>
  </si>
  <si>
    <t>Gamintojo dokumentai 4d. psl.1</t>
  </si>
  <si>
    <t>Gamintojo dokumentai 4d. psl.2</t>
  </si>
  <si>
    <t>Medi Care System S.L.U., Salvacel, SVC2510</t>
  </si>
  <si>
    <t>Išmatavimai: plotis 19  cm, bendras ilgis 32  cm</t>
  </si>
  <si>
    <t>Plaštakos fiksavimas  sutvirtinamas plastikinio įdėklo pagalba</t>
  </si>
  <si>
    <t>Gamintojo dokumentai 4d. psl.3,4</t>
  </si>
  <si>
    <t>Medi Care System S.L.U., Salvafix, SVF3252</t>
  </si>
  <si>
    <t>Medi Care System S.L.U., Salvafix, SVF3152P</t>
  </si>
  <si>
    <t>Gamintojo dokumentai 5 d. psl.2</t>
  </si>
  <si>
    <t>Gamintojo dokumentai 5 d. psl.8</t>
  </si>
  <si>
    <t>Fiksavimo diržų plotis   8 cm,  riešo apimtis 19 – 25  cm ribose , su dviem tvirtinimo juostomis: viena juosta tvirtinama prie rankos, kitos juostos pagalba diržas tvirtinamas prie lovos rėmo.</t>
  </si>
  <si>
    <t>Gamintojo dokumentai 5 d. psl.16</t>
  </si>
  <si>
    <t>Gamintojo dokumentai 5 d. psl. 4,16</t>
  </si>
  <si>
    <t>Gamintojo dokumentai 5 d. psl.2,16</t>
  </si>
  <si>
    <t>Skalbiama  90º C temperatūroje, džiovinama elektriniu džiovintuvu  45-50º C temperatūroje. Galima dezinfekuoti dezinfekcinėmis priemonėmis.</t>
  </si>
  <si>
    <t>Gamintojo dokumentai 5 d. psl.2,8,16</t>
  </si>
  <si>
    <t>Sertifikavimas: pažymėta CE ženklu ir atitinka ES 2017/745 direktyvos reikalavimus medicinos prietaisams</t>
  </si>
  <si>
    <t>Gamintojo dokumentai 5 d. psl.18,19</t>
  </si>
  <si>
    <t>Garantija: 12 mėnesių.</t>
  </si>
  <si>
    <t>Gamintojo dokumentai 5 d. psl.11</t>
  </si>
  <si>
    <t>Komplektacija: 1 juosmenį fiksuojantis diržas su dubens diržu,  1 pečių fiksavimo diržų komplektas, 1 komplektas rankų fiksacijos diržų, 1 komplektas kojų fiksacijos diržų,  14 magnetinių sagų,  4 magnetiniai raktai.</t>
  </si>
  <si>
    <t>Juosmenį fiksuojantis diržas su dubens diržu: plotis  18  cm, liemens apimtis  95 – 135 cm ribose,  Diržas su papildomais diržais nugarinėje dalyje, leidžiančiais keisti paciento padėtį ir fiksuoti pacientą ant šono ir dubens diržu papildomam saugumui.</t>
  </si>
  <si>
    <t>Gamintojo dokumentai 5 d. psl.6,7</t>
  </si>
  <si>
    <t>Rankų fiksavimo diržai: plotis  8 cm,  riešo apimtis  19 – 25  cm ribose , su dviem tvirtinimo juostomis: viena juosta tvirtinama prie rankos, kitos juostos pagalba diržas tvirtinamas prie lovos rėmo.</t>
  </si>
  <si>
    <t>Gamintojo dokumentai 5 d. psl.9</t>
  </si>
  <si>
    <r>
      <t xml:space="preserve">Kojų fiksavimo diržai: plotis   8 cm, apimtis  </t>
    </r>
    <r>
      <rPr>
        <sz val="11"/>
        <color rgb="FFFF0000"/>
        <rFont val="Calibri"/>
        <family val="2"/>
        <scheme val="minor"/>
      </rPr>
      <t xml:space="preserve">24 – 30 </t>
    </r>
    <r>
      <rPr>
        <sz val="11"/>
        <color theme="1"/>
        <rFont val="Calibri"/>
        <family val="2"/>
        <scheme val="minor"/>
      </rPr>
      <t xml:space="preserve">cm ribose. Papildomai komplektuojami su  lovos diržu, kad būtų galima fiksuoti paciento kojas keliose pozicijose. </t>
    </r>
  </si>
  <si>
    <t>Gamintojo dokumentai 5 d. psl.10</t>
  </si>
  <si>
    <t>Gamintojo dokumentai 5 d. psl.2,5</t>
  </si>
  <si>
    <t>Gamintojo dokumentai 5 d. psl. 4,12</t>
  </si>
  <si>
    <t>Gamintojo dokumentai 5 d. psl.17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</si>
</sst>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14" fontId="1" fillId="5" borderId="1" xfId="0" applyNumberFormat="1"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46"/>
  <sheetViews>
    <sheetView tabSelected="1" workbookViewId="0">
      <selection activeCell="B8" sqref="B8"/>
    </sheetView>
  </sheetViews>
  <sheetFormatPr defaultColWidth="10.875" defaultRowHeight="15" x14ac:dyDescent="0.25"/>
  <cols>
    <col min="1" max="1" width="9.125" style="1" customWidth="1"/>
    <col min="2" max="2" width="61.125" style="11" customWidth="1"/>
    <col min="3" max="3" width="14.25" style="28" customWidth="1"/>
    <col min="4" max="4" width="18" style="28" customWidth="1"/>
    <col min="5" max="5" width="19.5" style="1" customWidth="1"/>
    <col min="6" max="6" width="24" style="1" customWidth="1"/>
    <col min="7" max="7" width="21.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35">
        <v>46043</v>
      </c>
    </row>
    <row r="9" spans="1:6" x14ac:dyDescent="0.25">
      <c r="A9" s="3" t="s">
        <v>5</v>
      </c>
      <c r="B9" s="25" t="s">
        <v>193</v>
      </c>
    </row>
    <row r="10" spans="1:6" x14ac:dyDescent="0.25">
      <c r="A10" s="3" t="s">
        <v>6</v>
      </c>
      <c r="B10" s="25" t="s">
        <v>194</v>
      </c>
    </row>
    <row r="12" spans="1:6" ht="15.75" x14ac:dyDescent="0.25">
      <c r="A12" s="40" t="s">
        <v>7</v>
      </c>
      <c r="B12" s="41"/>
      <c r="C12" s="37" t="s">
        <v>195</v>
      </c>
      <c r="D12" s="38"/>
      <c r="E12" s="38"/>
      <c r="F12" s="39"/>
    </row>
    <row r="13" spans="1:6" ht="15.95" customHeight="1" x14ac:dyDescent="0.25">
      <c r="A13" s="45" t="s">
        <v>8</v>
      </c>
      <c r="B13" s="46"/>
      <c r="C13" s="37">
        <v>145440368</v>
      </c>
      <c r="D13" s="38"/>
      <c r="E13" s="38"/>
      <c r="F13" s="39"/>
    </row>
    <row r="14" spans="1:6" ht="15.95" customHeight="1" x14ac:dyDescent="0.25">
      <c r="A14" s="45" t="s">
        <v>9</v>
      </c>
      <c r="B14" s="46"/>
      <c r="C14" s="37" t="s">
        <v>196</v>
      </c>
      <c r="D14" s="38"/>
      <c r="E14" s="38"/>
      <c r="F14" s="39"/>
    </row>
    <row r="15" spans="1:6" ht="15.95" customHeight="1" x14ac:dyDescent="0.25">
      <c r="A15" s="40" t="s">
        <v>10</v>
      </c>
      <c r="B15" s="41"/>
      <c r="C15" s="37" t="s">
        <v>197</v>
      </c>
      <c r="D15" s="38"/>
      <c r="E15" s="38"/>
      <c r="F15" s="39"/>
    </row>
    <row r="16" spans="1:6" ht="63" customHeight="1" x14ac:dyDescent="0.25">
      <c r="A16" s="49" t="s">
        <v>11</v>
      </c>
      <c r="B16" s="46"/>
      <c r="C16" s="37" t="s">
        <v>198</v>
      </c>
      <c r="D16" s="38"/>
      <c r="E16" s="38"/>
      <c r="F16" s="39"/>
    </row>
    <row r="17" spans="1:7" ht="15.95" customHeight="1" x14ac:dyDescent="0.25">
      <c r="A17" s="40" t="s">
        <v>12</v>
      </c>
      <c r="B17" s="41"/>
      <c r="C17" s="37" t="s">
        <v>199</v>
      </c>
      <c r="D17" s="38"/>
      <c r="E17" s="38"/>
      <c r="F17" s="39"/>
    </row>
    <row r="18" spans="1:7" ht="15.95" customHeight="1" x14ac:dyDescent="0.25">
      <c r="A18" s="40" t="s">
        <v>13</v>
      </c>
      <c r="B18" s="41"/>
      <c r="C18" s="37" t="s">
        <v>200</v>
      </c>
      <c r="D18" s="38"/>
      <c r="E18" s="38"/>
      <c r="F18" s="39"/>
    </row>
    <row r="19" spans="1:7" ht="48" customHeight="1" x14ac:dyDescent="0.25">
      <c r="A19" s="40" t="s">
        <v>14</v>
      </c>
      <c r="B19" s="41"/>
      <c r="C19" s="37" t="s">
        <v>201</v>
      </c>
      <c r="D19" s="38"/>
      <c r="E19" s="38"/>
      <c r="F19" s="39"/>
    </row>
    <row r="20" spans="1:7" ht="54.95" customHeight="1" x14ac:dyDescent="0.25">
      <c r="A20" s="40" t="s">
        <v>15</v>
      </c>
      <c r="B20" s="41"/>
      <c r="C20" s="37" t="s">
        <v>202</v>
      </c>
      <c r="D20" s="38"/>
      <c r="E20" s="38"/>
      <c r="F20" s="39"/>
    </row>
    <row r="21" spans="1:7" ht="71.099999999999994" customHeight="1" x14ac:dyDescent="0.25">
      <c r="A21" s="42" t="s">
        <v>16</v>
      </c>
      <c r="B21" s="43"/>
      <c r="C21" s="47"/>
      <c r="D21" s="48"/>
      <c r="E21" s="48"/>
      <c r="F21" s="48"/>
      <c r="G21" s="33"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0"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x14ac:dyDescent="0.25">
      <c r="A27" s="36" t="s">
        <v>21</v>
      </c>
      <c r="B27" s="36"/>
      <c r="C27" s="36"/>
      <c r="D27" s="36"/>
      <c r="E27" s="36"/>
      <c r="F27" s="36"/>
    </row>
    <row r="28" spans="1:7" ht="32.1" customHeight="1" x14ac:dyDescent="0.25">
      <c r="A28" s="44" t="s">
        <v>22</v>
      </c>
      <c r="B28" s="36"/>
      <c r="C28" s="36"/>
      <c r="D28" s="36"/>
      <c r="E28" s="36"/>
      <c r="F28" s="36"/>
    </row>
    <row r="29" spans="1:7" x14ac:dyDescent="0.25">
      <c r="A29" s="36" t="s">
        <v>23</v>
      </c>
      <c r="B29" s="36"/>
      <c r="C29" s="36"/>
      <c r="D29" s="36"/>
      <c r="E29" s="36"/>
      <c r="F29" s="36"/>
    </row>
    <row r="30" spans="1:7" x14ac:dyDescent="0.25">
      <c r="A30" s="13" t="s">
        <v>24</v>
      </c>
      <c r="D30" s="31"/>
    </row>
    <row r="31" spans="1:7" x14ac:dyDescent="0.25">
      <c r="A31" s="13" t="s">
        <v>25</v>
      </c>
    </row>
    <row r="32" spans="1:7" x14ac:dyDescent="0.25">
      <c r="A32" s="12" t="s">
        <v>26</v>
      </c>
      <c r="B32" s="24" t="s">
        <v>27</v>
      </c>
    </row>
    <row r="34" spans="1:9" x14ac:dyDescent="0.25">
      <c r="A34" s="12" t="s">
        <v>28</v>
      </c>
    </row>
    <row r="35" spans="1:9" ht="45" x14ac:dyDescent="0.25">
      <c r="A35" s="14" t="s">
        <v>29</v>
      </c>
      <c r="B35" s="26" t="s">
        <v>30</v>
      </c>
      <c r="C35" s="29" t="s">
        <v>31</v>
      </c>
      <c r="D35" s="29" t="s">
        <v>32</v>
      </c>
      <c r="E35" s="14" t="s">
        <v>33</v>
      </c>
      <c r="F35" s="14" t="s">
        <v>34</v>
      </c>
      <c r="G35" s="26" t="s">
        <v>35</v>
      </c>
      <c r="H35" s="26" t="s">
        <v>36</v>
      </c>
      <c r="I35" s="26" t="s">
        <v>37</v>
      </c>
    </row>
    <row r="36" spans="1:9" x14ac:dyDescent="0.25">
      <c r="A36" s="14" t="s">
        <v>38</v>
      </c>
      <c r="B36" s="26" t="s">
        <v>39</v>
      </c>
      <c r="C36" s="30"/>
      <c r="D36" s="30"/>
      <c r="E36" s="15"/>
      <c r="F36" s="15"/>
      <c r="G36" s="27"/>
      <c r="H36" s="27"/>
      <c r="I36" s="27"/>
    </row>
    <row r="37" spans="1:9" ht="30" x14ac:dyDescent="0.25">
      <c r="A37" s="15" t="s">
        <v>40</v>
      </c>
      <c r="B37" s="27" t="s">
        <v>39</v>
      </c>
      <c r="C37" s="30">
        <v>26</v>
      </c>
      <c r="D37" s="30" t="s">
        <v>41</v>
      </c>
      <c r="E37" s="16">
        <v>47</v>
      </c>
      <c r="F37" s="15">
        <f>IF(ISBLANK(E37),"", PRODUCT(C37,E37))</f>
        <v>1222</v>
      </c>
      <c r="G37" s="34" t="s">
        <v>203</v>
      </c>
      <c r="H37" s="27"/>
      <c r="I37" s="27"/>
    </row>
    <row r="38" spans="1:9" ht="45" x14ac:dyDescent="0.25">
      <c r="A38" s="15" t="s">
        <v>42</v>
      </c>
      <c r="B38" s="27" t="s">
        <v>43</v>
      </c>
      <c r="C38" s="30"/>
      <c r="D38" s="30"/>
      <c r="E38" s="15"/>
      <c r="F38" s="15"/>
      <c r="G38" s="27"/>
      <c r="H38" s="34" t="s">
        <v>43</v>
      </c>
      <c r="I38" s="34" t="s">
        <v>204</v>
      </c>
    </row>
    <row r="39" spans="1:9" ht="75" x14ac:dyDescent="0.25">
      <c r="A39" s="15" t="s">
        <v>44</v>
      </c>
      <c r="B39" s="27" t="s">
        <v>45</v>
      </c>
      <c r="C39" s="30"/>
      <c r="D39" s="30"/>
      <c r="E39" s="15"/>
      <c r="F39" s="15"/>
      <c r="G39" s="27"/>
      <c r="H39" s="34" t="s">
        <v>45</v>
      </c>
      <c r="I39" s="34" t="s">
        <v>205</v>
      </c>
    </row>
    <row r="40" spans="1:9" ht="30" x14ac:dyDescent="0.25">
      <c r="A40" s="15" t="s">
        <v>46</v>
      </c>
      <c r="B40" s="27" t="s">
        <v>47</v>
      </c>
      <c r="C40" s="30"/>
      <c r="D40" s="30"/>
      <c r="E40" s="15"/>
      <c r="F40" s="15"/>
      <c r="G40" s="27"/>
      <c r="H40" s="34" t="s">
        <v>47</v>
      </c>
      <c r="I40" s="34" t="s">
        <v>204</v>
      </c>
    </row>
    <row r="41" spans="1:9" ht="30" x14ac:dyDescent="0.25">
      <c r="A41" s="15" t="s">
        <v>48</v>
      </c>
      <c r="B41" s="27" t="s">
        <v>49</v>
      </c>
      <c r="C41" s="30"/>
      <c r="D41" s="30"/>
      <c r="E41" s="15"/>
      <c r="F41" s="15"/>
      <c r="G41" s="27"/>
      <c r="H41" s="34" t="s">
        <v>206</v>
      </c>
      <c r="I41" s="34" t="s">
        <v>207</v>
      </c>
    </row>
    <row r="42" spans="1:9" ht="30" x14ac:dyDescent="0.25">
      <c r="A42" s="15" t="s">
        <v>50</v>
      </c>
      <c r="B42" s="27" t="s">
        <v>51</v>
      </c>
      <c r="C42" s="30"/>
      <c r="D42" s="30"/>
      <c r="E42" s="15"/>
      <c r="F42" s="15"/>
      <c r="G42" s="27"/>
      <c r="H42" s="34" t="s">
        <v>51</v>
      </c>
      <c r="I42" s="34" t="s">
        <v>208</v>
      </c>
    </row>
    <row r="43" spans="1:9" ht="60" x14ac:dyDescent="0.25">
      <c r="A43" s="15" t="s">
        <v>52</v>
      </c>
      <c r="B43" s="27" t="s">
        <v>53</v>
      </c>
      <c r="C43" s="30"/>
      <c r="D43" s="30"/>
      <c r="E43" s="15"/>
      <c r="F43" s="15"/>
      <c r="G43" s="27"/>
      <c r="H43" s="34" t="s">
        <v>209</v>
      </c>
      <c r="I43" s="34" t="s">
        <v>210</v>
      </c>
    </row>
    <row r="44" spans="1:9" x14ac:dyDescent="0.25">
      <c r="E44" s="14" t="s">
        <v>54</v>
      </c>
      <c r="F44" s="14">
        <f>IF((COUNT(C37:C43)&lt;&gt;COUNT(F37:F43)),"", ROUND(SUM(F37:F43),2))</f>
        <v>1222</v>
      </c>
      <c r="G44" s="33" t="str">
        <f>IF((COUNT(C37:C43)&lt;&gt;COUNT(F37:F43)),"Neužpildytos visų objektų kainos", "")</f>
        <v/>
      </c>
    </row>
    <row r="45" spans="1:9" x14ac:dyDescent="0.25">
      <c r="C45" s="29" t="s">
        <v>55</v>
      </c>
      <c r="D45" s="32">
        <v>21</v>
      </c>
      <c r="E45" s="14" t="s">
        <v>56</v>
      </c>
      <c r="F45" s="14">
        <f>IF(OR(F44="",D45=""),"", ROUND(PRODUCT(D45,F44)/100,2))</f>
        <v>256.62</v>
      </c>
      <c r="G45" s="33" t="str">
        <f>IF(D45="", "Nurodykite taikomą PVM dydį", "")</f>
        <v/>
      </c>
    </row>
    <row r="46" spans="1:9" x14ac:dyDescent="0.25">
      <c r="E46" s="14" t="s">
        <v>57</v>
      </c>
      <c r="F46" s="14">
        <f>IF(ISBLANK(F45), "", ROUND(SUM(F44:F45),2))</f>
        <v>1478.62</v>
      </c>
    </row>
    <row r="50" spans="1:9" x14ac:dyDescent="0.25">
      <c r="A50" s="12" t="s">
        <v>58</v>
      </c>
      <c r="B50" s="24" t="s">
        <v>59</v>
      </c>
    </row>
    <row r="52" spans="1:9" x14ac:dyDescent="0.25">
      <c r="A52" s="12" t="s">
        <v>28</v>
      </c>
    </row>
    <row r="53" spans="1:9" ht="45" x14ac:dyDescent="0.25">
      <c r="A53" s="14" t="s">
        <v>29</v>
      </c>
      <c r="B53" s="26" t="s">
        <v>30</v>
      </c>
      <c r="C53" s="29" t="s">
        <v>31</v>
      </c>
      <c r="D53" s="29" t="s">
        <v>32</v>
      </c>
      <c r="E53" s="14" t="s">
        <v>33</v>
      </c>
      <c r="F53" s="14" t="s">
        <v>34</v>
      </c>
      <c r="G53" s="26" t="s">
        <v>35</v>
      </c>
      <c r="H53" s="26" t="s">
        <v>36</v>
      </c>
      <c r="I53" s="26" t="s">
        <v>37</v>
      </c>
    </row>
    <row r="54" spans="1:9" x14ac:dyDescent="0.25">
      <c r="A54" s="14" t="s">
        <v>60</v>
      </c>
      <c r="B54" s="26" t="s">
        <v>61</v>
      </c>
      <c r="C54" s="30"/>
      <c r="D54" s="30"/>
      <c r="E54" s="15"/>
      <c r="F54" s="15"/>
      <c r="G54" s="27"/>
      <c r="H54" s="27"/>
      <c r="I54" s="27"/>
    </row>
    <row r="55" spans="1:9" ht="30" x14ac:dyDescent="0.25">
      <c r="A55" s="15" t="s">
        <v>62</v>
      </c>
      <c r="B55" s="27" t="s">
        <v>61</v>
      </c>
      <c r="C55" s="30">
        <v>30</v>
      </c>
      <c r="D55" s="30" t="s">
        <v>63</v>
      </c>
      <c r="E55" s="16">
        <v>4.8499999999999996</v>
      </c>
      <c r="F55" s="15">
        <f>IF(ISBLANK(E55),"", PRODUCT(C55,E55))</f>
        <v>145.5</v>
      </c>
      <c r="G55" s="34" t="s">
        <v>215</v>
      </c>
      <c r="H55" s="27"/>
      <c r="I55" s="27"/>
    </row>
    <row r="56" spans="1:9" ht="15" customHeight="1" x14ac:dyDescent="0.25">
      <c r="A56" s="15" t="s">
        <v>64</v>
      </c>
      <c r="B56" s="27" t="s">
        <v>65</v>
      </c>
      <c r="C56" s="30"/>
      <c r="D56" s="30"/>
      <c r="E56" s="15"/>
      <c r="F56" s="15"/>
      <c r="G56" s="27"/>
      <c r="H56" s="34" t="s">
        <v>65</v>
      </c>
      <c r="I56" s="34" t="s">
        <v>214</v>
      </c>
    </row>
    <row r="57" spans="1:9" ht="30" x14ac:dyDescent="0.25">
      <c r="A57" s="15" t="s">
        <v>66</v>
      </c>
      <c r="B57" s="27" t="s">
        <v>67</v>
      </c>
      <c r="C57" s="30"/>
      <c r="D57" s="30"/>
      <c r="E57" s="15"/>
      <c r="F57" s="15"/>
      <c r="G57" s="27"/>
      <c r="H57" s="34" t="s">
        <v>67</v>
      </c>
      <c r="I57" s="34" t="s">
        <v>214</v>
      </c>
    </row>
    <row r="58" spans="1:9" ht="30" x14ac:dyDescent="0.25">
      <c r="A58" s="15" t="s">
        <v>68</v>
      </c>
      <c r="B58" s="27" t="s">
        <v>69</v>
      </c>
      <c r="C58" s="30"/>
      <c r="D58" s="30"/>
      <c r="E58" s="15"/>
      <c r="F58" s="15"/>
      <c r="G58" s="27"/>
      <c r="H58" s="34" t="s">
        <v>69</v>
      </c>
      <c r="I58" s="34" t="s">
        <v>214</v>
      </c>
    </row>
    <row r="59" spans="1:9" ht="30" x14ac:dyDescent="0.25">
      <c r="A59" s="15" t="s">
        <v>70</v>
      </c>
      <c r="B59" s="27" t="s">
        <v>71</v>
      </c>
      <c r="C59" s="30"/>
      <c r="D59" s="30"/>
      <c r="E59" s="15"/>
      <c r="F59" s="15"/>
      <c r="G59" s="27"/>
      <c r="H59" s="34" t="s">
        <v>71</v>
      </c>
      <c r="I59" s="34" t="s">
        <v>214</v>
      </c>
    </row>
    <row r="60" spans="1:9" ht="45" x14ac:dyDescent="0.25">
      <c r="A60" s="15" t="s">
        <v>72</v>
      </c>
      <c r="B60" s="27" t="s">
        <v>73</v>
      </c>
      <c r="C60" s="30"/>
      <c r="D60" s="30"/>
      <c r="E60" s="15"/>
      <c r="F60" s="15"/>
      <c r="G60" s="27"/>
      <c r="H60" s="34" t="s">
        <v>73</v>
      </c>
      <c r="I60" s="34" t="s">
        <v>214</v>
      </c>
    </row>
    <row r="61" spans="1:9" ht="30" x14ac:dyDescent="0.25">
      <c r="A61" s="15" t="s">
        <v>74</v>
      </c>
      <c r="B61" s="27" t="s">
        <v>75</v>
      </c>
      <c r="C61" s="30"/>
      <c r="D61" s="30"/>
      <c r="E61" s="15"/>
      <c r="F61" s="15"/>
      <c r="G61" s="27"/>
      <c r="H61" s="34" t="s">
        <v>216</v>
      </c>
      <c r="I61" s="34" t="s">
        <v>214</v>
      </c>
    </row>
    <row r="62" spans="1:9" ht="30" x14ac:dyDescent="0.25">
      <c r="A62" s="15" t="s">
        <v>76</v>
      </c>
      <c r="B62" s="27" t="s">
        <v>49</v>
      </c>
      <c r="C62" s="30"/>
      <c r="D62" s="30"/>
      <c r="E62" s="15"/>
      <c r="F62" s="15"/>
      <c r="G62" s="27"/>
      <c r="H62" s="34" t="s">
        <v>217</v>
      </c>
      <c r="I62" s="34" t="s">
        <v>214</v>
      </c>
    </row>
    <row r="63" spans="1:9" ht="60" x14ac:dyDescent="0.25">
      <c r="A63" s="15" t="s">
        <v>77</v>
      </c>
      <c r="B63" s="27" t="s">
        <v>78</v>
      </c>
      <c r="C63" s="30"/>
      <c r="D63" s="30"/>
      <c r="E63" s="15"/>
      <c r="F63" s="15"/>
      <c r="G63" s="27"/>
      <c r="H63" s="34" t="s">
        <v>220</v>
      </c>
      <c r="I63" s="34" t="s">
        <v>218</v>
      </c>
    </row>
    <row r="64" spans="1:9" x14ac:dyDescent="0.25">
      <c r="E64" s="14" t="s">
        <v>54</v>
      </c>
      <c r="F64" s="14">
        <f>IF((COUNT(C55:C63)&lt;&gt;COUNT(F55:F63)),"", ROUND(SUM(F55:F63),2))</f>
        <v>145.5</v>
      </c>
      <c r="G64" s="33" t="str">
        <f>IF((COUNT(C55:C63)&lt;&gt;COUNT(F55:F63)),"Neužpildytos visų objektų kainos", "")</f>
        <v/>
      </c>
    </row>
    <row r="65" spans="1:9" x14ac:dyDescent="0.25">
      <c r="C65" s="29" t="s">
        <v>55</v>
      </c>
      <c r="D65" s="32">
        <v>21</v>
      </c>
      <c r="E65" s="14" t="s">
        <v>56</v>
      </c>
      <c r="F65" s="14">
        <f>IF(OR(F64="",D65=""),"", ROUND(PRODUCT(D65,F64)/100,2))</f>
        <v>30.56</v>
      </c>
      <c r="G65" s="33" t="str">
        <f>IF(D65="", "Nurodykite taikomą PVM dydį", "")</f>
        <v/>
      </c>
    </row>
    <row r="66" spans="1:9" x14ac:dyDescent="0.25">
      <c r="E66" s="14" t="s">
        <v>57</v>
      </c>
      <c r="F66" s="14">
        <f>IF(ISBLANK(F65), "", ROUND(SUM(F64:F65),2))</f>
        <v>176.06</v>
      </c>
    </row>
    <row r="70" spans="1:9" x14ac:dyDescent="0.25">
      <c r="A70" s="12" t="s">
        <v>79</v>
      </c>
      <c r="B70" s="24" t="s">
        <v>80</v>
      </c>
    </row>
    <row r="72" spans="1:9" x14ac:dyDescent="0.25">
      <c r="A72" s="12" t="s">
        <v>28</v>
      </c>
    </row>
    <row r="73" spans="1:9" ht="45" x14ac:dyDescent="0.25">
      <c r="A73" s="14" t="s">
        <v>29</v>
      </c>
      <c r="B73" s="26" t="s">
        <v>30</v>
      </c>
      <c r="C73" s="29" t="s">
        <v>31</v>
      </c>
      <c r="D73" s="29" t="s">
        <v>32</v>
      </c>
      <c r="E73" s="14" t="s">
        <v>33</v>
      </c>
      <c r="F73" s="14" t="s">
        <v>34</v>
      </c>
      <c r="G73" s="26" t="s">
        <v>35</v>
      </c>
      <c r="H73" s="26" t="s">
        <v>36</v>
      </c>
      <c r="I73" s="26" t="s">
        <v>37</v>
      </c>
    </row>
    <row r="74" spans="1:9" x14ac:dyDescent="0.25">
      <c r="A74" s="14" t="s">
        <v>81</v>
      </c>
      <c r="B74" s="26" t="s">
        <v>82</v>
      </c>
      <c r="C74" s="30"/>
      <c r="D74" s="30"/>
      <c r="E74" s="15"/>
      <c r="F74" s="15"/>
      <c r="G74" s="27"/>
      <c r="H74" s="27"/>
      <c r="I74" s="27"/>
    </row>
    <row r="75" spans="1:9" ht="30" x14ac:dyDescent="0.25">
      <c r="A75" s="15" t="s">
        <v>83</v>
      </c>
      <c r="B75" s="27" t="s">
        <v>82</v>
      </c>
      <c r="C75" s="30">
        <v>27</v>
      </c>
      <c r="D75" s="30" t="s">
        <v>41</v>
      </c>
      <c r="E75" s="16">
        <v>7.92</v>
      </c>
      <c r="F75" s="15">
        <f>IF(ISBLANK(E75),"", PRODUCT(C75,E75))</f>
        <v>213.84</v>
      </c>
      <c r="G75" s="34" t="s">
        <v>219</v>
      </c>
      <c r="H75" s="27"/>
      <c r="I75" s="27"/>
    </row>
    <row r="76" spans="1:9" ht="30" x14ac:dyDescent="0.25">
      <c r="A76" s="15" t="s">
        <v>84</v>
      </c>
      <c r="B76" s="27" t="s">
        <v>85</v>
      </c>
      <c r="C76" s="30"/>
      <c r="D76" s="30"/>
      <c r="E76" s="15"/>
      <c r="F76" s="15"/>
      <c r="G76" s="27"/>
      <c r="H76" s="34" t="s">
        <v>85</v>
      </c>
      <c r="I76" s="34" t="s">
        <v>221</v>
      </c>
    </row>
    <row r="77" spans="1:9" ht="30" x14ac:dyDescent="0.25">
      <c r="A77" s="15" t="s">
        <v>86</v>
      </c>
      <c r="B77" s="27" t="s">
        <v>69</v>
      </c>
      <c r="C77" s="30"/>
      <c r="D77" s="30"/>
      <c r="E77" s="15"/>
      <c r="F77" s="15"/>
      <c r="G77" s="27"/>
      <c r="H77" s="34" t="s">
        <v>69</v>
      </c>
      <c r="I77" s="34" t="s">
        <v>221</v>
      </c>
    </row>
    <row r="78" spans="1:9" ht="30" x14ac:dyDescent="0.25">
      <c r="A78" s="15" t="s">
        <v>87</v>
      </c>
      <c r="B78" s="27" t="s">
        <v>88</v>
      </c>
      <c r="C78" s="30"/>
      <c r="D78" s="30"/>
      <c r="E78" s="15"/>
      <c r="F78" s="15"/>
      <c r="G78" s="27"/>
      <c r="H78" s="34" t="s">
        <v>88</v>
      </c>
      <c r="I78" s="34" t="s">
        <v>221</v>
      </c>
    </row>
    <row r="79" spans="1:9" ht="45" x14ac:dyDescent="0.25">
      <c r="A79" s="15" t="s">
        <v>89</v>
      </c>
      <c r="B79" s="27" t="s">
        <v>90</v>
      </c>
      <c r="C79" s="30"/>
      <c r="D79" s="30"/>
      <c r="E79" s="15"/>
      <c r="F79" s="15"/>
      <c r="G79" s="27"/>
      <c r="H79" s="34" t="s">
        <v>90</v>
      </c>
      <c r="I79" s="34" t="s">
        <v>221</v>
      </c>
    </row>
    <row r="80" spans="1:9" ht="30" x14ac:dyDescent="0.25">
      <c r="A80" s="15" t="s">
        <v>91</v>
      </c>
      <c r="B80" s="27" t="s">
        <v>92</v>
      </c>
      <c r="C80" s="30"/>
      <c r="D80" s="30"/>
      <c r="E80" s="15"/>
      <c r="F80" s="15"/>
      <c r="G80" s="27"/>
      <c r="H80" s="34" t="s">
        <v>222</v>
      </c>
      <c r="I80" s="34" t="s">
        <v>223</v>
      </c>
    </row>
    <row r="81" spans="1:9" ht="30" x14ac:dyDescent="0.25">
      <c r="A81" s="15" t="s">
        <v>93</v>
      </c>
      <c r="B81" s="27" t="s">
        <v>49</v>
      </c>
      <c r="C81" s="30"/>
      <c r="D81" s="30"/>
      <c r="E81" s="15"/>
      <c r="F81" s="15"/>
      <c r="G81" s="27"/>
      <c r="H81" s="34" t="s">
        <v>224</v>
      </c>
      <c r="I81" s="34" t="s">
        <v>221</v>
      </c>
    </row>
    <row r="82" spans="1:9" ht="60" x14ac:dyDescent="0.25">
      <c r="A82" s="15" t="s">
        <v>94</v>
      </c>
      <c r="B82" s="27" t="s">
        <v>78</v>
      </c>
      <c r="C82" s="30"/>
      <c r="D82" s="30"/>
      <c r="E82" s="15"/>
      <c r="F82" s="15"/>
      <c r="G82" s="27"/>
      <c r="H82" s="34" t="s">
        <v>220</v>
      </c>
      <c r="I82" s="34" t="s">
        <v>225</v>
      </c>
    </row>
    <row r="83" spans="1:9" x14ac:dyDescent="0.25">
      <c r="E83" s="14" t="s">
        <v>54</v>
      </c>
      <c r="F83" s="14">
        <f>IF((COUNT(C75:C82)&lt;&gt;COUNT(F75:F82)),"", ROUND(SUM(F75:F82),2))</f>
        <v>213.84</v>
      </c>
      <c r="G83" s="33" t="str">
        <f>IF((COUNT(C75:C82)&lt;&gt;COUNT(F75:F82)),"Neužpildytos visų objektų kainos", "")</f>
        <v/>
      </c>
    </row>
    <row r="84" spans="1:9" x14ac:dyDescent="0.25">
      <c r="C84" s="29" t="s">
        <v>55</v>
      </c>
      <c r="D84" s="32">
        <v>21</v>
      </c>
      <c r="E84" s="14" t="s">
        <v>56</v>
      </c>
      <c r="F84" s="14">
        <f>IF(OR(F83="",D84=""),"", ROUND(PRODUCT(D84,F83)/100,2))</f>
        <v>44.91</v>
      </c>
      <c r="G84" s="33" t="str">
        <f>IF(D84="", "Nurodykite taikomą PVM dydį", "")</f>
        <v/>
      </c>
    </row>
    <row r="85" spans="1:9" x14ac:dyDescent="0.25">
      <c r="E85" s="14" t="s">
        <v>57</v>
      </c>
      <c r="F85" s="14">
        <f>IF(ISBLANK(F84), "", ROUND(SUM(F83:F84),2))</f>
        <v>258.75</v>
      </c>
    </row>
    <row r="89" spans="1:9" x14ac:dyDescent="0.25">
      <c r="A89" s="12" t="s">
        <v>95</v>
      </c>
      <c r="B89" s="24" t="s">
        <v>96</v>
      </c>
    </row>
    <row r="91" spans="1:9" x14ac:dyDescent="0.25">
      <c r="A91" s="12" t="s">
        <v>28</v>
      </c>
    </row>
    <row r="92" spans="1:9" ht="45" x14ac:dyDescent="0.25">
      <c r="A92" s="14" t="s">
        <v>29</v>
      </c>
      <c r="B92" s="26" t="s">
        <v>30</v>
      </c>
      <c r="C92" s="29" t="s">
        <v>31</v>
      </c>
      <c r="D92" s="29" t="s">
        <v>32</v>
      </c>
      <c r="E92" s="14" t="s">
        <v>33</v>
      </c>
      <c r="F92" s="14" t="s">
        <v>34</v>
      </c>
      <c r="G92" s="26" t="s">
        <v>35</v>
      </c>
      <c r="H92" s="26" t="s">
        <v>36</v>
      </c>
      <c r="I92" s="26" t="s">
        <v>37</v>
      </c>
    </row>
    <row r="93" spans="1:9" x14ac:dyDescent="0.25">
      <c r="A93" s="14" t="s">
        <v>97</v>
      </c>
      <c r="B93" s="26" t="s">
        <v>98</v>
      </c>
      <c r="C93" s="30"/>
      <c r="D93" s="30"/>
      <c r="E93" s="15"/>
      <c r="F93" s="15"/>
      <c r="G93" s="27"/>
      <c r="H93" s="27"/>
      <c r="I93" s="27"/>
    </row>
    <row r="94" spans="1:9" ht="30" x14ac:dyDescent="0.25">
      <c r="A94" s="15" t="s">
        <v>99</v>
      </c>
      <c r="B94" s="27" t="s">
        <v>98</v>
      </c>
      <c r="C94" s="30">
        <v>85</v>
      </c>
      <c r="D94" s="30" t="s">
        <v>41</v>
      </c>
      <c r="E94" s="16">
        <v>13</v>
      </c>
      <c r="F94" s="15">
        <f>IF(ISBLANK(E94),"", PRODUCT(C94,E94))</f>
        <v>1105</v>
      </c>
      <c r="G94" s="34" t="s">
        <v>228</v>
      </c>
      <c r="H94" s="27"/>
      <c r="I94" s="27"/>
    </row>
    <row r="95" spans="1:9" ht="60" x14ac:dyDescent="0.25">
      <c r="A95" s="15" t="s">
        <v>100</v>
      </c>
      <c r="B95" s="27" t="s">
        <v>101</v>
      </c>
      <c r="C95" s="30"/>
      <c r="D95" s="30"/>
      <c r="E95" s="15"/>
      <c r="F95" s="15"/>
      <c r="G95" s="27"/>
      <c r="H95" s="34" t="s">
        <v>101</v>
      </c>
      <c r="I95" s="34" t="s">
        <v>226</v>
      </c>
    </row>
    <row r="96" spans="1:9" ht="60" x14ac:dyDescent="0.25">
      <c r="A96" s="15" t="s">
        <v>102</v>
      </c>
      <c r="B96" s="27" t="s">
        <v>103</v>
      </c>
      <c r="C96" s="30"/>
      <c r="D96" s="30"/>
      <c r="E96" s="15"/>
      <c r="F96" s="15"/>
      <c r="G96" s="27"/>
      <c r="H96" s="34" t="s">
        <v>103</v>
      </c>
      <c r="I96" s="34" t="s">
        <v>227</v>
      </c>
    </row>
    <row r="97" spans="1:9" ht="30" x14ac:dyDescent="0.25">
      <c r="A97" s="15" t="s">
        <v>104</v>
      </c>
      <c r="B97" s="27" t="s">
        <v>105</v>
      </c>
      <c r="C97" s="30"/>
      <c r="D97" s="30"/>
      <c r="E97" s="15"/>
      <c r="F97" s="15"/>
      <c r="G97" s="27"/>
      <c r="H97" s="34" t="s">
        <v>105</v>
      </c>
      <c r="I97" s="34" t="s">
        <v>227</v>
      </c>
    </row>
    <row r="98" spans="1:9" ht="45" x14ac:dyDescent="0.25">
      <c r="A98" s="15" t="s">
        <v>106</v>
      </c>
      <c r="B98" s="27" t="s">
        <v>107</v>
      </c>
      <c r="C98" s="30"/>
      <c r="D98" s="30"/>
      <c r="E98" s="15"/>
      <c r="F98" s="15"/>
      <c r="G98" s="27"/>
      <c r="H98" s="34" t="s">
        <v>107</v>
      </c>
      <c r="I98" s="34" t="s">
        <v>227</v>
      </c>
    </row>
    <row r="99" spans="1:9" ht="30" x14ac:dyDescent="0.25">
      <c r="A99" s="15" t="s">
        <v>108</v>
      </c>
      <c r="B99" s="27" t="s">
        <v>109</v>
      </c>
      <c r="C99" s="30"/>
      <c r="D99" s="30"/>
      <c r="E99" s="15"/>
      <c r="F99" s="15"/>
      <c r="G99" s="27"/>
      <c r="H99" s="34" t="s">
        <v>109</v>
      </c>
      <c r="I99" s="34" t="s">
        <v>227</v>
      </c>
    </row>
    <row r="100" spans="1:9" ht="30" x14ac:dyDescent="0.25">
      <c r="A100" s="15" t="s">
        <v>110</v>
      </c>
      <c r="B100" s="27" t="s">
        <v>111</v>
      </c>
      <c r="C100" s="30"/>
      <c r="D100" s="30"/>
      <c r="E100" s="15"/>
      <c r="F100" s="15"/>
      <c r="G100" s="27"/>
      <c r="H100" s="34" t="s">
        <v>229</v>
      </c>
      <c r="I100" s="34" t="s">
        <v>227</v>
      </c>
    </row>
    <row r="101" spans="1:9" ht="45" x14ac:dyDescent="0.25">
      <c r="A101" s="15" t="s">
        <v>112</v>
      </c>
      <c r="B101" s="27" t="s">
        <v>113</v>
      </c>
      <c r="C101" s="30"/>
      <c r="D101" s="30"/>
      <c r="E101" s="15"/>
      <c r="F101" s="15"/>
      <c r="G101" s="27"/>
      <c r="H101" s="34" t="s">
        <v>230</v>
      </c>
      <c r="I101" s="34" t="s">
        <v>227</v>
      </c>
    </row>
    <row r="102" spans="1:9" ht="30" x14ac:dyDescent="0.25">
      <c r="A102" s="15" t="s">
        <v>114</v>
      </c>
      <c r="B102" s="27" t="s">
        <v>49</v>
      </c>
      <c r="C102" s="30"/>
      <c r="D102" s="30"/>
      <c r="E102" s="15"/>
      <c r="F102" s="15"/>
      <c r="G102" s="27"/>
      <c r="H102" s="34" t="s">
        <v>224</v>
      </c>
      <c r="I102" s="34" t="s">
        <v>227</v>
      </c>
    </row>
    <row r="103" spans="1:9" ht="60" x14ac:dyDescent="0.25">
      <c r="A103" s="15" t="s">
        <v>115</v>
      </c>
      <c r="B103" s="27" t="s">
        <v>78</v>
      </c>
      <c r="C103" s="30"/>
      <c r="D103" s="30"/>
      <c r="E103" s="15"/>
      <c r="F103" s="15"/>
      <c r="G103" s="27"/>
      <c r="H103" s="34" t="s">
        <v>220</v>
      </c>
      <c r="I103" s="34" t="s">
        <v>231</v>
      </c>
    </row>
    <row r="104" spans="1:9" x14ac:dyDescent="0.25">
      <c r="E104" s="14" t="s">
        <v>54</v>
      </c>
      <c r="F104" s="14">
        <f>IF((COUNT(C94:C103)&lt;&gt;COUNT(F94:F103)),"", ROUND(SUM(F94:F103),2))</f>
        <v>1105</v>
      </c>
      <c r="G104" s="33" t="str">
        <f>IF((COUNT(C94:C103)&lt;&gt;COUNT(F94:F103)),"Neužpildytos visų objektų kainos", "")</f>
        <v/>
      </c>
    </row>
    <row r="105" spans="1:9" x14ac:dyDescent="0.25">
      <c r="C105" s="29" t="s">
        <v>55</v>
      </c>
      <c r="D105" s="32">
        <v>21</v>
      </c>
      <c r="E105" s="14" t="s">
        <v>56</v>
      </c>
      <c r="F105" s="14">
        <f>IF(OR(F104="",D105=""),"", ROUND(PRODUCT(D105,F104)/100,2))</f>
        <v>232.05</v>
      </c>
      <c r="G105" s="33" t="str">
        <f>IF(D105="", "Nurodykite taikomą PVM dydį", "")</f>
        <v/>
      </c>
    </row>
    <row r="106" spans="1:9" x14ac:dyDescent="0.25">
      <c r="E106" s="14" t="s">
        <v>57</v>
      </c>
      <c r="F106" s="14">
        <f>IF(ISBLANK(F105), "", ROUND(SUM(F104:F105),2))</f>
        <v>1337.05</v>
      </c>
    </row>
    <row r="110" spans="1:9" x14ac:dyDescent="0.25">
      <c r="A110" s="12" t="s">
        <v>116</v>
      </c>
      <c r="B110" s="24" t="s">
        <v>117</v>
      </c>
    </row>
    <row r="112" spans="1:9" x14ac:dyDescent="0.25">
      <c r="A112" s="12" t="s">
        <v>28</v>
      </c>
    </row>
    <row r="113" spans="1:9" ht="45" x14ac:dyDescent="0.25">
      <c r="A113" s="14" t="s">
        <v>29</v>
      </c>
      <c r="B113" s="26" t="s">
        <v>30</v>
      </c>
      <c r="C113" s="29" t="s">
        <v>31</v>
      </c>
      <c r="D113" s="29" t="s">
        <v>32</v>
      </c>
      <c r="E113" s="14" t="s">
        <v>33</v>
      </c>
      <c r="F113" s="14" t="s">
        <v>34</v>
      </c>
      <c r="G113" s="26" t="s">
        <v>35</v>
      </c>
      <c r="H113" s="26" t="s">
        <v>36</v>
      </c>
      <c r="I113" s="26" t="s">
        <v>37</v>
      </c>
    </row>
    <row r="114" spans="1:9" x14ac:dyDescent="0.25">
      <c r="A114" s="14" t="s">
        <v>118</v>
      </c>
      <c r="B114" s="26" t="s">
        <v>119</v>
      </c>
      <c r="C114" s="30"/>
      <c r="D114" s="30"/>
      <c r="E114" s="15"/>
      <c r="F114" s="15"/>
      <c r="G114" s="27"/>
      <c r="H114" s="27"/>
      <c r="I114" s="27"/>
    </row>
    <row r="115" spans="1:9" ht="30" x14ac:dyDescent="0.25">
      <c r="A115" s="15" t="s">
        <v>120</v>
      </c>
      <c r="B115" s="27" t="s">
        <v>119</v>
      </c>
      <c r="C115" s="30">
        <v>14</v>
      </c>
      <c r="D115" s="30" t="s">
        <v>121</v>
      </c>
      <c r="E115" s="16">
        <v>97</v>
      </c>
      <c r="F115" s="15">
        <f>IF(ISBLANK(E115),"", PRODUCT(C115,E115))</f>
        <v>1358</v>
      </c>
      <c r="G115" s="34" t="s">
        <v>232</v>
      </c>
      <c r="H115" s="27"/>
      <c r="I115" s="27"/>
    </row>
    <row r="116" spans="1:9" ht="45" customHeight="1" x14ac:dyDescent="0.25">
      <c r="A116" s="15" t="s">
        <v>122</v>
      </c>
      <c r="B116" s="27" t="s">
        <v>123</v>
      </c>
      <c r="C116" s="30"/>
      <c r="D116" s="30"/>
      <c r="E116" s="15"/>
      <c r="F116" s="15"/>
      <c r="G116" s="27"/>
      <c r="H116" s="34" t="s">
        <v>123</v>
      </c>
      <c r="I116" s="34" t="s">
        <v>234</v>
      </c>
    </row>
    <row r="117" spans="1:9" ht="45" x14ac:dyDescent="0.25">
      <c r="A117" s="15" t="s">
        <v>124</v>
      </c>
      <c r="B117" s="27" t="s">
        <v>125</v>
      </c>
      <c r="C117" s="30"/>
      <c r="D117" s="30"/>
      <c r="E117" s="15"/>
      <c r="F117" s="15"/>
      <c r="G117" s="27"/>
      <c r="H117" s="34" t="s">
        <v>125</v>
      </c>
      <c r="I117" s="34" t="s">
        <v>235</v>
      </c>
    </row>
    <row r="118" spans="1:9" ht="105" x14ac:dyDescent="0.25">
      <c r="A118" s="15" t="s">
        <v>126</v>
      </c>
      <c r="B118" s="27" t="s">
        <v>127</v>
      </c>
      <c r="C118" s="30"/>
      <c r="D118" s="30"/>
      <c r="E118" s="15"/>
      <c r="F118" s="15"/>
      <c r="G118" s="27"/>
      <c r="H118" s="34" t="s">
        <v>236</v>
      </c>
      <c r="I118" s="34" t="s">
        <v>235</v>
      </c>
    </row>
    <row r="119" spans="1:9" ht="75" x14ac:dyDescent="0.25">
      <c r="A119" s="15" t="s">
        <v>128</v>
      </c>
      <c r="B119" s="27" t="s">
        <v>129</v>
      </c>
      <c r="C119" s="30"/>
      <c r="D119" s="30"/>
      <c r="E119" s="15"/>
      <c r="F119" s="15"/>
      <c r="G119" s="27"/>
      <c r="H119" s="34" t="s">
        <v>129</v>
      </c>
      <c r="I119" s="34" t="s">
        <v>237</v>
      </c>
    </row>
    <row r="120" spans="1:9" ht="75" x14ac:dyDescent="0.25">
      <c r="A120" s="15" t="s">
        <v>130</v>
      </c>
      <c r="B120" s="27" t="s">
        <v>131</v>
      </c>
      <c r="C120" s="30"/>
      <c r="D120" s="30"/>
      <c r="E120" s="15"/>
      <c r="F120" s="15"/>
      <c r="G120" s="27"/>
      <c r="H120" s="34" t="s">
        <v>131</v>
      </c>
      <c r="I120" s="34" t="s">
        <v>238</v>
      </c>
    </row>
    <row r="121" spans="1:9" ht="45" x14ac:dyDescent="0.25">
      <c r="A121" s="15" t="s">
        <v>132</v>
      </c>
      <c r="B121" s="27" t="s">
        <v>133</v>
      </c>
      <c r="C121" s="30"/>
      <c r="D121" s="30"/>
      <c r="E121" s="15"/>
      <c r="F121" s="15"/>
      <c r="G121" s="27"/>
      <c r="H121" s="34" t="s">
        <v>133</v>
      </c>
      <c r="I121" s="34" t="s">
        <v>241</v>
      </c>
    </row>
    <row r="122" spans="1:9" ht="60" x14ac:dyDescent="0.25">
      <c r="A122" s="15" t="s">
        <v>134</v>
      </c>
      <c r="B122" s="27" t="s">
        <v>135</v>
      </c>
      <c r="C122" s="30"/>
      <c r="D122" s="30"/>
      <c r="E122" s="15"/>
      <c r="F122" s="15"/>
      <c r="G122" s="27"/>
      <c r="H122" s="34" t="s">
        <v>135</v>
      </c>
      <c r="I122" s="34" t="s">
        <v>239</v>
      </c>
    </row>
    <row r="123" spans="1:9" ht="90" x14ac:dyDescent="0.25">
      <c r="A123" s="15" t="s">
        <v>136</v>
      </c>
      <c r="B123" s="27" t="s">
        <v>137</v>
      </c>
      <c r="C123" s="30"/>
      <c r="D123" s="30"/>
      <c r="E123" s="15"/>
      <c r="F123" s="15"/>
      <c r="G123" s="27"/>
      <c r="H123" s="34" t="s">
        <v>137</v>
      </c>
      <c r="I123" s="34" t="s">
        <v>234</v>
      </c>
    </row>
    <row r="124" spans="1:9" ht="90" x14ac:dyDescent="0.25">
      <c r="A124" s="15" t="s">
        <v>138</v>
      </c>
      <c r="B124" s="27" t="s">
        <v>139</v>
      </c>
      <c r="C124" s="30"/>
      <c r="D124" s="30"/>
      <c r="E124" s="15"/>
      <c r="F124" s="15"/>
      <c r="G124" s="27"/>
      <c r="H124" s="34" t="s">
        <v>240</v>
      </c>
      <c r="I124" s="34" t="s">
        <v>237</v>
      </c>
    </row>
    <row r="125" spans="1:9" ht="60" x14ac:dyDescent="0.25">
      <c r="A125" s="15" t="s">
        <v>140</v>
      </c>
      <c r="B125" s="27" t="s">
        <v>141</v>
      </c>
      <c r="C125" s="30"/>
      <c r="D125" s="30"/>
      <c r="E125" s="15"/>
      <c r="F125" s="15"/>
      <c r="G125" s="27"/>
      <c r="H125" s="34" t="s">
        <v>242</v>
      </c>
      <c r="I125" s="34" t="s">
        <v>243</v>
      </c>
    </row>
    <row r="126" spans="1:9" x14ac:dyDescent="0.25">
      <c r="A126" s="15" t="s">
        <v>142</v>
      </c>
      <c r="B126" s="27" t="s">
        <v>143</v>
      </c>
      <c r="C126" s="30"/>
      <c r="D126" s="30"/>
      <c r="E126" s="15"/>
      <c r="F126" s="15"/>
      <c r="G126" s="27"/>
      <c r="H126" s="34" t="s">
        <v>244</v>
      </c>
      <c r="I126" s="34"/>
    </row>
    <row r="127" spans="1:9" ht="45" x14ac:dyDescent="0.25">
      <c r="A127" s="15" t="s">
        <v>144</v>
      </c>
      <c r="B127" s="27" t="s">
        <v>145</v>
      </c>
      <c r="C127" s="30"/>
      <c r="D127" s="30"/>
      <c r="E127" s="15"/>
      <c r="F127" s="15"/>
      <c r="G127" s="27"/>
      <c r="H127" s="34" t="s">
        <v>145</v>
      </c>
      <c r="I127" s="34" t="s">
        <v>237</v>
      </c>
    </row>
    <row r="128" spans="1:9" ht="30" x14ac:dyDescent="0.25">
      <c r="A128" s="15" t="s">
        <v>146</v>
      </c>
      <c r="B128" s="27" t="s">
        <v>147</v>
      </c>
      <c r="C128" s="30">
        <v>10</v>
      </c>
      <c r="D128" s="30" t="s">
        <v>121</v>
      </c>
      <c r="E128" s="16">
        <v>500</v>
      </c>
      <c r="F128" s="15">
        <f>IF(ISBLANK(E128),"", PRODUCT(C128,E128))</f>
        <v>5000</v>
      </c>
      <c r="G128" s="34" t="s">
        <v>233</v>
      </c>
      <c r="H128" s="27"/>
      <c r="I128" s="27"/>
    </row>
    <row r="129" spans="1:9" ht="90" x14ac:dyDescent="0.25">
      <c r="A129" s="15" t="s">
        <v>148</v>
      </c>
      <c r="B129" s="27" t="s">
        <v>149</v>
      </c>
      <c r="C129" s="30"/>
      <c r="D129" s="30"/>
      <c r="E129" s="15"/>
      <c r="F129" s="15"/>
      <c r="G129" s="27"/>
      <c r="H129" s="34" t="s">
        <v>149</v>
      </c>
      <c r="I129" s="34" t="s">
        <v>234</v>
      </c>
    </row>
    <row r="130" spans="1:9" ht="120" x14ac:dyDescent="0.25">
      <c r="A130" s="15" t="s">
        <v>150</v>
      </c>
      <c r="B130" s="27" t="s">
        <v>151</v>
      </c>
      <c r="C130" s="30"/>
      <c r="D130" s="30"/>
      <c r="E130" s="15"/>
      <c r="F130" s="15"/>
      <c r="G130" s="27"/>
      <c r="H130" s="34" t="s">
        <v>246</v>
      </c>
      <c r="I130" s="34" t="s">
        <v>245</v>
      </c>
    </row>
    <row r="131" spans="1:9" ht="135" x14ac:dyDescent="0.25">
      <c r="A131" s="15" t="s">
        <v>152</v>
      </c>
      <c r="B131" s="27" t="s">
        <v>153</v>
      </c>
      <c r="C131" s="30"/>
      <c r="D131" s="30"/>
      <c r="E131" s="15"/>
      <c r="F131" s="15"/>
      <c r="G131" s="27"/>
      <c r="H131" s="34" t="s">
        <v>247</v>
      </c>
      <c r="I131" s="34" t="s">
        <v>248</v>
      </c>
    </row>
    <row r="132" spans="1:9" ht="105" x14ac:dyDescent="0.25">
      <c r="A132" s="15" t="s">
        <v>154</v>
      </c>
      <c r="B132" s="27" t="s">
        <v>155</v>
      </c>
      <c r="C132" s="30"/>
      <c r="D132" s="30"/>
      <c r="E132" s="15"/>
      <c r="F132" s="15"/>
      <c r="G132" s="27"/>
      <c r="H132" s="34" t="s">
        <v>249</v>
      </c>
      <c r="I132" s="34" t="s">
        <v>235</v>
      </c>
    </row>
    <row r="133" spans="1:9" ht="90" x14ac:dyDescent="0.25">
      <c r="A133" s="15" t="s">
        <v>156</v>
      </c>
      <c r="B133" s="27" t="s">
        <v>192</v>
      </c>
      <c r="C133" s="30"/>
      <c r="D133" s="30"/>
      <c r="E133" s="15"/>
      <c r="F133" s="15"/>
      <c r="G133" s="27"/>
      <c r="H133" s="34" t="s">
        <v>251</v>
      </c>
      <c r="I133" s="34" t="s">
        <v>250</v>
      </c>
    </row>
    <row r="134" spans="1:9" ht="75" x14ac:dyDescent="0.25">
      <c r="A134" s="15" t="s">
        <v>157</v>
      </c>
      <c r="B134" s="27" t="s">
        <v>158</v>
      </c>
      <c r="C134" s="30"/>
      <c r="D134" s="30"/>
      <c r="E134" s="15"/>
      <c r="F134" s="15"/>
      <c r="G134" s="27"/>
      <c r="H134" s="34" t="s">
        <v>158</v>
      </c>
      <c r="I134" s="34" t="s">
        <v>252</v>
      </c>
    </row>
    <row r="135" spans="1:9" ht="105" x14ac:dyDescent="0.25">
      <c r="A135" s="15" t="s">
        <v>159</v>
      </c>
      <c r="B135" s="27" t="s">
        <v>160</v>
      </c>
      <c r="C135" s="30"/>
      <c r="D135" s="30"/>
      <c r="E135" s="15"/>
      <c r="F135" s="15"/>
      <c r="G135" s="27"/>
      <c r="H135" s="34" t="s">
        <v>160</v>
      </c>
      <c r="I135" s="34" t="s">
        <v>253</v>
      </c>
    </row>
    <row r="136" spans="1:9" ht="75" x14ac:dyDescent="0.25">
      <c r="A136" s="15" t="s">
        <v>161</v>
      </c>
      <c r="B136" s="27" t="s">
        <v>131</v>
      </c>
      <c r="C136" s="30"/>
      <c r="D136" s="30"/>
      <c r="E136" s="15"/>
      <c r="F136" s="15"/>
      <c r="G136" s="27"/>
      <c r="H136" s="34" t="s">
        <v>131</v>
      </c>
      <c r="I136" s="34" t="s">
        <v>254</v>
      </c>
    </row>
    <row r="137" spans="1:9" ht="45" x14ac:dyDescent="0.25">
      <c r="A137" s="15" t="s">
        <v>162</v>
      </c>
      <c r="B137" s="27" t="s">
        <v>133</v>
      </c>
      <c r="C137" s="30"/>
      <c r="D137" s="30"/>
      <c r="E137" s="15"/>
      <c r="F137" s="15"/>
      <c r="G137" s="27"/>
      <c r="H137" s="34" t="s">
        <v>133</v>
      </c>
      <c r="I137" s="34" t="s">
        <v>234</v>
      </c>
    </row>
    <row r="138" spans="1:9" ht="60" x14ac:dyDescent="0.25">
      <c r="A138" s="15" t="s">
        <v>163</v>
      </c>
      <c r="B138" s="27" t="s">
        <v>135</v>
      </c>
      <c r="C138" s="30"/>
      <c r="D138" s="30"/>
      <c r="E138" s="15"/>
      <c r="F138" s="15"/>
      <c r="G138" s="27"/>
      <c r="H138" s="34" t="s">
        <v>135</v>
      </c>
      <c r="I138" s="34" t="s">
        <v>234</v>
      </c>
    </row>
    <row r="139" spans="1:9" ht="90" x14ac:dyDescent="0.25">
      <c r="A139" s="15" t="s">
        <v>164</v>
      </c>
      <c r="B139" s="27" t="s">
        <v>137</v>
      </c>
      <c r="C139" s="30"/>
      <c r="D139" s="30"/>
      <c r="E139" s="15"/>
      <c r="F139" s="15"/>
      <c r="G139" s="27"/>
      <c r="H139" s="34" t="s">
        <v>137</v>
      </c>
      <c r="I139" s="34" t="s">
        <v>234</v>
      </c>
    </row>
    <row r="140" spans="1:9" ht="90" x14ac:dyDescent="0.25">
      <c r="A140" s="15" t="s">
        <v>165</v>
      </c>
      <c r="B140" s="27" t="s">
        <v>139</v>
      </c>
      <c r="C140" s="30"/>
      <c r="D140" s="30"/>
      <c r="E140" s="15"/>
      <c r="F140" s="15"/>
      <c r="G140" s="27"/>
      <c r="H140" s="34" t="s">
        <v>240</v>
      </c>
      <c r="I140" s="34" t="s">
        <v>255</v>
      </c>
    </row>
    <row r="141" spans="1:9" ht="60" x14ac:dyDescent="0.25">
      <c r="A141" s="15" t="s">
        <v>166</v>
      </c>
      <c r="B141" s="27" t="s">
        <v>141</v>
      </c>
      <c r="C141" s="30"/>
      <c r="D141" s="30"/>
      <c r="E141" s="15"/>
      <c r="F141" s="15"/>
      <c r="G141" s="27"/>
      <c r="H141" s="34" t="s">
        <v>242</v>
      </c>
      <c r="I141" s="34" t="s">
        <v>243</v>
      </c>
    </row>
    <row r="142" spans="1:9" x14ac:dyDescent="0.25">
      <c r="A142" s="15" t="s">
        <v>167</v>
      </c>
      <c r="B142" s="27" t="s">
        <v>143</v>
      </c>
      <c r="C142" s="30"/>
      <c r="D142" s="30"/>
      <c r="E142" s="15"/>
      <c r="F142" s="15"/>
      <c r="G142" s="27"/>
      <c r="H142" s="34" t="s">
        <v>143</v>
      </c>
      <c r="I142" s="34"/>
    </row>
    <row r="143" spans="1:9" ht="45" x14ac:dyDescent="0.25">
      <c r="A143" s="15" t="s">
        <v>168</v>
      </c>
      <c r="B143" s="27" t="s">
        <v>145</v>
      </c>
      <c r="C143" s="30"/>
      <c r="D143" s="30"/>
      <c r="E143" s="15"/>
      <c r="F143" s="15"/>
      <c r="G143" s="27"/>
      <c r="H143" s="34" t="s">
        <v>145</v>
      </c>
      <c r="I143" s="34" t="s">
        <v>255</v>
      </c>
    </row>
    <row r="144" spans="1:9" x14ac:dyDescent="0.25">
      <c r="E144" s="14" t="s">
        <v>54</v>
      </c>
      <c r="F144" s="14">
        <f>IF((COUNT(C115:C143)&lt;&gt;COUNT(F115:F143)),"", ROUND(SUM(F115:F143),2))</f>
        <v>6358</v>
      </c>
      <c r="G144" s="33" t="str">
        <f>IF((COUNT(C115:C143)&lt;&gt;COUNT(F115:F143)),"Neužpildytos visų objektų kainos", "")</f>
        <v/>
      </c>
    </row>
    <row r="145" spans="3:7" x14ac:dyDescent="0.25">
      <c r="C145" s="29" t="s">
        <v>55</v>
      </c>
      <c r="D145" s="32">
        <v>21</v>
      </c>
      <c r="E145" s="14" t="s">
        <v>56</v>
      </c>
      <c r="F145" s="14">
        <f>IF(OR(F144="",D145=""),"", ROUND(PRODUCT(D145,F144)/100,2))</f>
        <v>1335.18</v>
      </c>
      <c r="G145" s="33" t="str">
        <f>IF(D145="", "Nurodykite taikomą PVM dydį", "")</f>
        <v/>
      </c>
    </row>
    <row r="146" spans="3:7" x14ac:dyDescent="0.25">
      <c r="E146" s="14" t="s">
        <v>57</v>
      </c>
      <c r="F146" s="14">
        <f>IF(ISBLANK(F145), "", ROUND(SUM(F144:F145),2))</f>
        <v>7693.18</v>
      </c>
    </row>
  </sheetData>
  <sheetProtection algorithmName="SHA-512" hashValue="jKt3Dhx1j4KxqD3s8EwJdEUVdO05jK03xkbPAVy5USwjnppsLODd7O7K5hCgqRkjEbsjhTjw9yYc7JOXu1/7Ng==" saltValue="ZrB0ge/G/sQZY1oCGFcKl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1" workbookViewId="0">
      <selection activeCell="H41" sqref="H41:J4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1" t="s">
        <v>169</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6"/>
      <c r="B4" s="6"/>
      <c r="C4" s="6"/>
      <c r="D4" s="6"/>
      <c r="E4" s="6"/>
      <c r="F4" s="6"/>
      <c r="G4" s="6"/>
      <c r="H4" s="6"/>
      <c r="I4" s="6"/>
      <c r="J4" s="6"/>
    </row>
    <row r="5" spans="1:11" ht="48" customHeight="1" x14ac:dyDescent="0.25">
      <c r="A5" s="73" t="s">
        <v>170</v>
      </c>
      <c r="B5" s="62"/>
      <c r="C5" s="60" t="s">
        <v>171</v>
      </c>
      <c r="D5" s="61"/>
      <c r="E5" s="62"/>
      <c r="F5" s="60" t="s">
        <v>172</v>
      </c>
      <c r="G5" s="61"/>
      <c r="H5" s="62"/>
      <c r="I5" s="60" t="s">
        <v>173</v>
      </c>
      <c r="J5" s="62"/>
      <c r="K5" s="8" t="s">
        <v>174</v>
      </c>
    </row>
    <row r="6" spans="1:11" ht="48.95" customHeight="1" x14ac:dyDescent="0.25">
      <c r="A6" s="54"/>
      <c r="B6" s="41"/>
      <c r="C6" s="55"/>
      <c r="D6" s="53"/>
      <c r="E6" s="41"/>
      <c r="F6" s="55"/>
      <c r="G6" s="53"/>
      <c r="H6" s="41"/>
      <c r="I6" s="55"/>
      <c r="J6" s="41"/>
      <c r="K6" s="17"/>
    </row>
    <row r="7" spans="1:11" ht="48.95" customHeight="1" x14ac:dyDescent="0.25">
      <c r="A7" s="54"/>
      <c r="B7" s="41"/>
      <c r="C7" s="55"/>
      <c r="D7" s="53"/>
      <c r="E7" s="41"/>
      <c r="F7" s="55"/>
      <c r="G7" s="53"/>
      <c r="H7" s="41"/>
      <c r="I7" s="55"/>
      <c r="J7" s="41"/>
      <c r="K7" s="17"/>
    </row>
    <row r="8" spans="1:11" ht="48.95" customHeight="1" x14ac:dyDescent="0.25">
      <c r="A8" s="54"/>
      <c r="B8" s="41"/>
      <c r="C8" s="55"/>
      <c r="D8" s="53"/>
      <c r="E8" s="41"/>
      <c r="F8" s="55"/>
      <c r="G8" s="53"/>
      <c r="H8" s="41"/>
      <c r="I8" s="55"/>
      <c r="J8" s="41"/>
      <c r="K8" s="17"/>
    </row>
    <row r="9" spans="1:11" ht="48.95" customHeight="1" x14ac:dyDescent="0.25">
      <c r="A9" s="54"/>
      <c r="B9" s="41"/>
      <c r="C9" s="55"/>
      <c r="D9" s="53"/>
      <c r="E9" s="41"/>
      <c r="F9" s="55"/>
      <c r="G9" s="53"/>
      <c r="H9" s="41"/>
      <c r="I9" s="55"/>
      <c r="J9" s="41"/>
      <c r="K9" s="17"/>
    </row>
    <row r="10" spans="1:11" ht="48.95" customHeight="1" x14ac:dyDescent="0.25">
      <c r="A10" s="54"/>
      <c r="B10" s="41"/>
      <c r="C10" s="55"/>
      <c r="D10" s="53"/>
      <c r="E10" s="41"/>
      <c r="F10" s="55"/>
      <c r="G10" s="53"/>
      <c r="H10" s="41"/>
      <c r="I10" s="55"/>
      <c r="J10" s="41"/>
      <c r="K10" s="17"/>
    </row>
    <row r="11" spans="1:11" ht="48.95" customHeight="1" x14ac:dyDescent="0.25">
      <c r="A11" s="54"/>
      <c r="B11" s="41"/>
      <c r="C11" s="55"/>
      <c r="D11" s="53"/>
      <c r="E11" s="41"/>
      <c r="F11" s="55"/>
      <c r="G11" s="53"/>
      <c r="H11" s="41"/>
      <c r="I11" s="55"/>
      <c r="J11" s="41"/>
      <c r="K11" s="17"/>
    </row>
    <row r="12" spans="1:11" ht="48.95" customHeight="1" x14ac:dyDescent="0.25">
      <c r="A12" s="54"/>
      <c r="B12" s="41"/>
      <c r="C12" s="55"/>
      <c r="D12" s="53"/>
      <c r="E12" s="41"/>
      <c r="F12" s="55"/>
      <c r="G12" s="53"/>
      <c r="H12" s="41"/>
      <c r="I12" s="55"/>
      <c r="J12" s="41"/>
      <c r="K12" s="17"/>
    </row>
    <row r="13" spans="1:11" ht="48.95" customHeight="1" x14ac:dyDescent="0.25">
      <c r="A13" s="54"/>
      <c r="B13" s="41"/>
      <c r="C13" s="55"/>
      <c r="D13" s="53"/>
      <c r="E13" s="41"/>
      <c r="F13" s="55"/>
      <c r="G13" s="53"/>
      <c r="H13" s="41"/>
      <c r="I13" s="55"/>
      <c r="J13" s="41"/>
      <c r="K13" s="17"/>
    </row>
    <row r="14" spans="1:11" ht="48.95" customHeight="1" x14ac:dyDescent="0.25">
      <c r="A14" s="54"/>
      <c r="B14" s="41"/>
      <c r="C14" s="55"/>
      <c r="D14" s="53"/>
      <c r="E14" s="41"/>
      <c r="F14" s="55"/>
      <c r="G14" s="53"/>
      <c r="H14" s="41"/>
      <c r="I14" s="55"/>
      <c r="J14" s="41"/>
      <c r="K14" s="17"/>
    </row>
    <row r="15" spans="1:11" ht="48" customHeight="1" thickBot="1" x14ac:dyDescent="0.3">
      <c r="A15" s="78"/>
      <c r="B15" s="67"/>
      <c r="C15" s="72"/>
      <c r="D15" s="66"/>
      <c r="E15" s="67"/>
      <c r="F15" s="72"/>
      <c r="G15" s="66"/>
      <c r="H15" s="67"/>
      <c r="I15" s="72"/>
      <c r="J15" s="67"/>
      <c r="K15" s="18"/>
    </row>
    <row r="16" spans="1:11" ht="18.95" customHeight="1" x14ac:dyDescent="0.25">
      <c r="A16" s="9"/>
      <c r="B16" s="9"/>
      <c r="C16" s="9"/>
      <c r="D16" s="9"/>
      <c r="E16" s="9"/>
      <c r="F16" s="9"/>
      <c r="G16" s="9"/>
      <c r="H16" s="9"/>
      <c r="I16" s="9"/>
      <c r="J16" s="9"/>
      <c r="K16" s="10"/>
    </row>
    <row r="17" spans="1:11" ht="48.95" customHeight="1" x14ac:dyDescent="0.25">
      <c r="A17" s="63" t="s">
        <v>175</v>
      </c>
      <c r="B17" s="36"/>
      <c r="C17" s="36"/>
      <c r="D17" s="36"/>
      <c r="E17" s="36"/>
      <c r="F17" s="36"/>
      <c r="G17" s="36"/>
      <c r="H17" s="36"/>
      <c r="I17" s="36"/>
      <c r="J17" s="36"/>
      <c r="K17" s="36"/>
    </row>
    <row r="18" spans="1:11" ht="15.95" customHeight="1" thickBot="1" x14ac:dyDescent="0.3">
      <c r="A18" s="9"/>
      <c r="B18" s="9"/>
      <c r="C18" s="9"/>
      <c r="D18" s="9"/>
      <c r="E18" s="9"/>
      <c r="F18" s="9"/>
      <c r="G18" s="9"/>
      <c r="H18" s="9"/>
      <c r="I18" s="9"/>
      <c r="J18" s="9"/>
      <c r="K18" s="10"/>
    </row>
    <row r="19" spans="1:11" ht="48.95" customHeight="1" x14ac:dyDescent="0.25">
      <c r="A19" s="73" t="s">
        <v>30</v>
      </c>
      <c r="B19" s="62"/>
      <c r="C19" s="60" t="s">
        <v>171</v>
      </c>
      <c r="D19" s="61"/>
      <c r="E19" s="62"/>
      <c r="F19" s="60" t="s">
        <v>176</v>
      </c>
      <c r="G19" s="61"/>
      <c r="H19" s="62"/>
      <c r="I19" s="76" t="s">
        <v>173</v>
      </c>
      <c r="J19" s="77"/>
      <c r="K19" s="10"/>
    </row>
    <row r="20" spans="1:11" ht="48.95" customHeight="1" x14ac:dyDescent="0.25">
      <c r="A20" s="54"/>
      <c r="B20" s="41"/>
      <c r="C20" s="55"/>
      <c r="D20" s="53"/>
      <c r="E20" s="41"/>
      <c r="F20" s="55"/>
      <c r="G20" s="53"/>
      <c r="H20" s="41"/>
      <c r="I20" s="59"/>
      <c r="J20" s="58"/>
      <c r="K20" s="10"/>
    </row>
    <row r="21" spans="1:11" ht="48.95" customHeight="1" x14ac:dyDescent="0.25">
      <c r="A21" s="54"/>
      <c r="B21" s="41"/>
      <c r="C21" s="55"/>
      <c r="D21" s="53"/>
      <c r="E21" s="41"/>
      <c r="F21" s="55"/>
      <c r="G21" s="53"/>
      <c r="H21" s="41"/>
      <c r="I21" s="59"/>
      <c r="J21" s="58"/>
      <c r="K21" s="10"/>
    </row>
    <row r="22" spans="1:11" ht="48.95" customHeight="1" x14ac:dyDescent="0.25">
      <c r="A22" s="54"/>
      <c r="B22" s="41"/>
      <c r="C22" s="55"/>
      <c r="D22" s="53"/>
      <c r="E22" s="41"/>
      <c r="F22" s="55"/>
      <c r="G22" s="53"/>
      <c r="H22" s="41"/>
      <c r="I22" s="59"/>
      <c r="J22" s="58"/>
      <c r="K22" s="10"/>
    </row>
    <row r="23" spans="1:11" ht="48.95" customHeight="1" x14ac:dyDescent="0.25">
      <c r="A23" s="54"/>
      <c r="B23" s="41"/>
      <c r="C23" s="55"/>
      <c r="D23" s="53"/>
      <c r="E23" s="41"/>
      <c r="F23" s="55"/>
      <c r="G23" s="53"/>
      <c r="H23" s="41"/>
      <c r="I23" s="59"/>
      <c r="J23" s="58"/>
      <c r="K23" s="10"/>
    </row>
    <row r="24" spans="1:11" ht="48.95" customHeight="1" x14ac:dyDescent="0.25">
      <c r="A24" s="54"/>
      <c r="B24" s="41"/>
      <c r="C24" s="55"/>
      <c r="D24" s="53"/>
      <c r="E24" s="41"/>
      <c r="F24" s="55"/>
      <c r="G24" s="53"/>
      <c r="H24" s="41"/>
      <c r="I24" s="59"/>
      <c r="J24" s="58"/>
      <c r="K24" s="10"/>
    </row>
    <row r="25" spans="1:11" ht="48.95" customHeight="1" x14ac:dyDescent="0.25">
      <c r="A25" s="54"/>
      <c r="B25" s="41"/>
      <c r="C25" s="55"/>
      <c r="D25" s="53"/>
      <c r="E25" s="41"/>
      <c r="F25" s="55"/>
      <c r="G25" s="53"/>
      <c r="H25" s="41"/>
      <c r="I25" s="59"/>
      <c r="J25" s="58"/>
      <c r="K25" s="10"/>
    </row>
    <row r="26" spans="1:11" ht="48.95" customHeight="1" x14ac:dyDescent="0.25">
      <c r="A26" s="54"/>
      <c r="B26" s="41"/>
      <c r="C26" s="55"/>
      <c r="D26" s="53"/>
      <c r="E26" s="41"/>
      <c r="F26" s="55"/>
      <c r="G26" s="53"/>
      <c r="H26" s="41"/>
      <c r="I26" s="59"/>
      <c r="J26" s="58"/>
      <c r="K26" s="10"/>
    </row>
    <row r="27" spans="1:11" ht="48.95" customHeight="1" x14ac:dyDescent="0.25">
      <c r="A27" s="54"/>
      <c r="B27" s="41"/>
      <c r="C27" s="55"/>
      <c r="D27" s="53"/>
      <c r="E27" s="41"/>
      <c r="F27" s="55"/>
      <c r="G27" s="53"/>
      <c r="H27" s="41"/>
      <c r="I27" s="59"/>
      <c r="J27" s="58"/>
      <c r="K27" s="10"/>
    </row>
    <row r="28" spans="1:11" ht="48.95" customHeight="1" x14ac:dyDescent="0.25">
      <c r="A28" s="54"/>
      <c r="B28" s="41"/>
      <c r="C28" s="55"/>
      <c r="D28" s="53"/>
      <c r="E28" s="41"/>
      <c r="F28" s="55"/>
      <c r="G28" s="53"/>
      <c r="H28" s="41"/>
      <c r="I28" s="59"/>
      <c r="J28" s="58"/>
      <c r="K28" s="10"/>
    </row>
    <row r="29" spans="1:11" ht="48.95" customHeight="1" x14ac:dyDescent="0.25">
      <c r="A29" s="54"/>
      <c r="B29" s="41"/>
      <c r="C29" s="55"/>
      <c r="D29" s="53"/>
      <c r="E29" s="41"/>
      <c r="F29" s="55"/>
      <c r="G29" s="53"/>
      <c r="H29" s="41"/>
      <c r="I29" s="59"/>
      <c r="J29" s="58"/>
      <c r="K29" s="10"/>
    </row>
    <row r="31" spans="1:11" ht="33" customHeight="1" x14ac:dyDescent="0.25">
      <c r="A31" s="64"/>
      <c r="B31" s="36"/>
      <c r="C31" s="36"/>
      <c r="D31" s="36"/>
      <c r="E31" s="36"/>
      <c r="F31" s="36"/>
      <c r="G31" s="36"/>
      <c r="H31" s="36"/>
      <c r="I31" s="36"/>
      <c r="J31" s="36"/>
    </row>
    <row r="33" spans="1:10" ht="15.95" customHeight="1" x14ac:dyDescent="0.25">
      <c r="A33" s="75" t="s">
        <v>177</v>
      </c>
      <c r="B33" s="36"/>
      <c r="C33" s="36"/>
      <c r="D33" s="36"/>
      <c r="E33" s="36"/>
      <c r="F33" s="36"/>
      <c r="G33" s="36"/>
      <c r="H33" s="36"/>
      <c r="I33" s="36"/>
      <c r="J33" s="36"/>
    </row>
    <row r="34" spans="1:10" ht="15.95" customHeight="1" thickBot="1" x14ac:dyDescent="0.3"/>
    <row r="35" spans="1:10" ht="15.95" customHeight="1" x14ac:dyDescent="0.25">
      <c r="A35" s="7" t="s">
        <v>29</v>
      </c>
      <c r="B35" s="79" t="s">
        <v>178</v>
      </c>
      <c r="C35" s="61"/>
      <c r="D35" s="61"/>
      <c r="E35" s="61"/>
      <c r="F35" s="61"/>
      <c r="G35" s="62"/>
      <c r="H35" s="80" t="s">
        <v>179</v>
      </c>
      <c r="I35" s="61"/>
      <c r="J35" s="77"/>
    </row>
    <row r="36" spans="1:10" ht="48" customHeight="1" x14ac:dyDescent="0.25">
      <c r="A36" s="19" t="s">
        <v>180</v>
      </c>
      <c r="B36" s="56" t="s">
        <v>181</v>
      </c>
      <c r="C36" s="53"/>
      <c r="D36" s="53"/>
      <c r="E36" s="53"/>
      <c r="F36" s="53"/>
      <c r="G36" s="41"/>
      <c r="H36" s="57"/>
      <c r="I36" s="53"/>
      <c r="J36" s="58"/>
    </row>
    <row r="37" spans="1:10" ht="48" customHeight="1" x14ac:dyDescent="0.25">
      <c r="A37" s="19" t="s">
        <v>182</v>
      </c>
      <c r="B37" s="56" t="s">
        <v>183</v>
      </c>
      <c r="C37" s="53"/>
      <c r="D37" s="53"/>
      <c r="E37" s="53"/>
      <c r="F37" s="53"/>
      <c r="G37" s="41"/>
      <c r="H37" s="57" t="s">
        <v>211</v>
      </c>
      <c r="I37" s="53"/>
      <c r="J37" s="58"/>
    </row>
    <row r="38" spans="1:10" ht="48" customHeight="1" x14ac:dyDescent="0.25">
      <c r="A38" s="19" t="s">
        <v>184</v>
      </c>
      <c r="B38" s="56" t="s">
        <v>185</v>
      </c>
      <c r="C38" s="53"/>
      <c r="D38" s="53"/>
      <c r="E38" s="53"/>
      <c r="F38" s="53"/>
      <c r="G38" s="41"/>
      <c r="H38" s="57"/>
      <c r="I38" s="53"/>
      <c r="J38" s="58"/>
    </row>
    <row r="39" spans="1:10" ht="48" customHeight="1" x14ac:dyDescent="0.25">
      <c r="A39" s="19" t="s">
        <v>186</v>
      </c>
      <c r="B39" s="56" t="s">
        <v>187</v>
      </c>
      <c r="C39" s="53"/>
      <c r="D39" s="53"/>
      <c r="E39" s="53"/>
      <c r="F39" s="53"/>
      <c r="G39" s="41"/>
      <c r="H39" s="57" t="s">
        <v>211</v>
      </c>
      <c r="I39" s="53"/>
      <c r="J39" s="58"/>
    </row>
    <row r="40" spans="1:10" ht="48" customHeight="1" x14ac:dyDescent="0.25">
      <c r="A40" s="20">
        <v>5</v>
      </c>
      <c r="B40" s="52" t="s">
        <v>212</v>
      </c>
      <c r="C40" s="53"/>
      <c r="D40" s="53"/>
      <c r="E40" s="53"/>
      <c r="F40" s="53"/>
      <c r="G40" s="41"/>
      <c r="H40" s="57" t="s">
        <v>211</v>
      </c>
      <c r="I40" s="53"/>
      <c r="J40" s="58"/>
    </row>
    <row r="41" spans="1:10" ht="48" customHeight="1" x14ac:dyDescent="0.25">
      <c r="A41" s="20"/>
      <c r="B41" s="52"/>
      <c r="C41" s="53"/>
      <c r="D41" s="53"/>
      <c r="E41" s="53"/>
      <c r="F41" s="53"/>
      <c r="G41" s="41"/>
      <c r="H41" s="57"/>
      <c r="I41" s="53"/>
      <c r="J41" s="58"/>
    </row>
    <row r="42" spans="1:10" ht="48" customHeight="1" x14ac:dyDescent="0.25">
      <c r="A42" s="20"/>
      <c r="B42" s="52"/>
      <c r="C42" s="53"/>
      <c r="D42" s="53"/>
      <c r="E42" s="53"/>
      <c r="F42" s="53"/>
      <c r="G42" s="41"/>
      <c r="H42" s="57"/>
      <c r="I42" s="53"/>
      <c r="J42" s="58"/>
    </row>
    <row r="43" spans="1:10" ht="48" customHeight="1" x14ac:dyDescent="0.25">
      <c r="A43" s="20"/>
      <c r="B43" s="52"/>
      <c r="C43" s="53"/>
      <c r="D43" s="53"/>
      <c r="E43" s="53"/>
      <c r="F43" s="53"/>
      <c r="G43" s="41"/>
      <c r="H43" s="57"/>
      <c r="I43" s="53"/>
      <c r="J43" s="58"/>
    </row>
    <row r="44" spans="1:10" ht="48" customHeight="1" x14ac:dyDescent="0.25">
      <c r="A44" s="20"/>
      <c r="B44" s="52"/>
      <c r="C44" s="53"/>
      <c r="D44" s="53"/>
      <c r="E44" s="53"/>
      <c r="F44" s="53"/>
      <c r="G44" s="41"/>
      <c r="H44" s="57"/>
      <c r="I44" s="53"/>
      <c r="J44" s="58"/>
    </row>
    <row r="45" spans="1:10" ht="48" customHeight="1" x14ac:dyDescent="0.25">
      <c r="A45" s="20"/>
      <c r="B45" s="52"/>
      <c r="C45" s="53"/>
      <c r="D45" s="53"/>
      <c r="E45" s="53"/>
      <c r="F45" s="53"/>
      <c r="G45" s="41"/>
      <c r="H45" s="57"/>
      <c r="I45" s="53"/>
      <c r="J45" s="58"/>
    </row>
    <row r="46" spans="1:10" ht="48.95" customHeight="1" thickBot="1" x14ac:dyDescent="0.3">
      <c r="A46" s="21"/>
      <c r="B46" s="65"/>
      <c r="C46" s="66"/>
      <c r="D46" s="66"/>
      <c r="E46" s="66"/>
      <c r="F46" s="66"/>
      <c r="G46" s="67"/>
      <c r="H46" s="68"/>
      <c r="I46" s="69"/>
      <c r="J46" s="70"/>
    </row>
    <row r="48" spans="1:10" ht="102" customHeight="1" x14ac:dyDescent="0.25">
      <c r="A48" s="64" t="s">
        <v>188</v>
      </c>
      <c r="B48" s="36"/>
      <c r="C48" s="36"/>
      <c r="D48" s="36"/>
      <c r="E48" s="36"/>
      <c r="F48" s="36"/>
      <c r="G48" s="36"/>
      <c r="H48" s="36"/>
      <c r="I48" s="36"/>
      <c r="J48" s="36"/>
    </row>
    <row r="51" spans="1:10" x14ac:dyDescent="0.25">
      <c r="A51" s="71" t="s">
        <v>189</v>
      </c>
      <c r="B51" s="36"/>
      <c r="C51" s="36"/>
      <c r="D51" s="36"/>
      <c r="E51" s="74" t="s">
        <v>213</v>
      </c>
      <c r="F51" s="36"/>
      <c r="G51" s="36"/>
      <c r="H51" s="36"/>
      <c r="I51" s="36"/>
      <c r="J51" s="36"/>
    </row>
    <row r="53" spans="1:10" x14ac:dyDescent="0.25">
      <c r="A53" s="71" t="s">
        <v>190</v>
      </c>
      <c r="B53" s="36"/>
      <c r="C53" s="36"/>
      <c r="D53" s="36"/>
      <c r="E53" s="74" t="s">
        <v>199</v>
      </c>
      <c r="F53" s="36"/>
      <c r="G53" s="36"/>
      <c r="H53" s="36"/>
      <c r="I53" s="36"/>
      <c r="J53" s="36"/>
    </row>
    <row r="100" spans="1:1" ht="15.75" x14ac:dyDescent="0.25">
      <c r="A100" t="s">
        <v>191</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Daiva Čekienė</cp:lastModifiedBy>
  <dcterms:created xsi:type="dcterms:W3CDTF">2023-04-04T12:16:45Z</dcterms:created>
  <dcterms:modified xsi:type="dcterms:W3CDTF">2026-01-21T12:35:09Z</dcterms:modified>
</cp:coreProperties>
</file>