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KUL (Jūrininkai, Klp.Ligoninė, PRL)/fil. Klaipėdos ligoninė/2025/Dažai audiniams (5735052) 25-12-16/"/>
    </mc:Choice>
  </mc:AlternateContent>
  <xr:revisionPtr revIDLastSave="52" documentId="13_ncr:1_{B2C2A886-55F4-4F8E-BE03-D0010EF48A3C}" xr6:coauthVersionLast="47" xr6:coauthVersionMax="47" xr10:uidLastSave="{1C385C52-72F2-4D33-A727-4917C2E7554C}"/>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1" l="1"/>
  <c r="F58" i="1"/>
  <c r="F54" i="1"/>
  <c r="F50" i="1"/>
  <c r="F46" i="1"/>
  <c r="F42" i="1"/>
  <c r="F38" i="1"/>
  <c r="F34" i="1"/>
  <c r="G21" i="1"/>
  <c r="F62" i="1" l="1"/>
  <c r="F63" i="1" s="1"/>
  <c r="F64" i="1" s="1"/>
  <c r="G62" i="1"/>
</calcChain>
</file>

<file path=xl/sharedStrings.xml><?xml version="1.0" encoding="utf-8"?>
<sst xmlns="http://schemas.openxmlformats.org/spreadsheetml/2006/main" count="201" uniqueCount="136">
  <si>
    <t>PIRKIMO SĄLYGŲ PRIEDAS "PASIŪLYMO FORMA"</t>
  </si>
  <si>
    <t>AUDINIŲ ŽYMĖJIMO DAŽŲ RINKINYS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</si>
  <si>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</si>
  <si>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</si>
  <si>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</si>
  <si>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</si>
  <si>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</si>
  <si>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</si>
  <si>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</si>
  <si>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</si>
  <si>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</si>
  <si>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</si>
  <si>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</si>
  <si>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</si>
  <si>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</si>
  <si>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</si>
  <si>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</si>
  <si>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</si>
  <si>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</si>
  <si>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</si>
  <si>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</si>
  <si>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</si>
  <si>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</si>
  <si>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</si>
  <si>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</si>
  <si>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</si>
  <si>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</si>
  <si>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</si>
  <si>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</si>
  <si>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</si>
  <si>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</si>
  <si>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</si>
  <si>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</si>
  <si>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</si>
  <si>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</si>
  <si>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</si>
  <si>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1.1.</t>
  </si>
  <si>
    <t>Audinių žymėjimo dažai (žalia spalva)</t>
  </si>
  <si>
    <t>ml</t>
  </si>
  <si>
    <t>1.1.1.</t>
  </si>
  <si>
    <t>Paskirtis: skirti audinių, fiksuotų formalinu, paviršiaus žymėjimui</t>
  </si>
  <si>
    <t>1.1.2.</t>
  </si>
  <si>
    <t xml:space="preserve">Savybės: turi būti atsparūs ksilenui ir formalinui.  </t>
  </si>
  <si>
    <t>1.1.3.</t>
  </si>
  <si>
    <t>Pakuotė ne didesnė nei 60 ml</t>
  </si>
  <si>
    <t>1.2.</t>
  </si>
  <si>
    <t>Audinių žymėjimo dažai (juoda spalva)</t>
  </si>
  <si>
    <t>1.2.1.</t>
  </si>
  <si>
    <t>1.2.2.</t>
  </si>
  <si>
    <t>1.2.3.</t>
  </si>
  <si>
    <t>1.3.</t>
  </si>
  <si>
    <t>Audinių žymėjimo dažai (mėlyna spalva)</t>
  </si>
  <si>
    <t>1.3.1.</t>
  </si>
  <si>
    <t>1.3.2.</t>
  </si>
  <si>
    <t>1.3.3.</t>
  </si>
  <si>
    <t>1.4.</t>
  </si>
  <si>
    <t>Audinių žymėjimo dažai (raudona spalva)</t>
  </si>
  <si>
    <t>1.4.1.</t>
  </si>
  <si>
    <t>1.4.2.</t>
  </si>
  <si>
    <t>1.4.3.</t>
  </si>
  <si>
    <t>1.5.</t>
  </si>
  <si>
    <t>Audinių žymėjimo dažai (geltona spalva)</t>
  </si>
  <si>
    <t>1.5.1.</t>
  </si>
  <si>
    <t>1.5.2.</t>
  </si>
  <si>
    <t>1.5.3.</t>
  </si>
  <si>
    <t>1.6.</t>
  </si>
  <si>
    <t>Audinių žymėjimo dažai (oranžinė spalva)</t>
  </si>
  <si>
    <t>1.6.1.</t>
  </si>
  <si>
    <t>1.6.2.</t>
  </si>
  <si>
    <t xml:space="preserve">Savybės: turi būti atsparūs ksilenui ir formalinui. </t>
  </si>
  <si>
    <t>1.6.3.</t>
  </si>
  <si>
    <t>1.7.</t>
  </si>
  <si>
    <t>Audinių žymėjimo dažai (violetinė spalva)</t>
  </si>
  <si>
    <t>1.7.1.</t>
  </si>
  <si>
    <t>1.7.2.</t>
  </si>
  <si>
    <t>1.7.3.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</si>
  <si>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</si>
  <si>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</si>
  <si>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</si>
  <si>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</si>
  <si>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</si>
  <si>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</si>
  <si>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</si>
  <si>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</si>
  <si>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</si>
  <si>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</si>
  <si>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</si>
  <si>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</si>
  <si>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</si>
  <si>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</si>
  <si>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</si>
  <si>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</si>
  <si>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</si>
  <si>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</si>
  <si>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</si>
  <si>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</si>
  <si>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</si>
  <si>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</si>
  <si>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</si>
  <si>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</si>
  <si>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</si>
  <si>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</si>
  <si>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3678-2 2025-12-04 17:25:51</t>
  </si>
  <si>
    <t>04DIA60   Audinių žymėjimo dažai 60ml/žalios sp/N1/DiaPath</t>
  </si>
  <si>
    <t>Pakuotė 60 ml</t>
  </si>
  <si>
    <t xml:space="preserve">Savybės: atsparūs ksilenui ir formalinui.  </t>
  </si>
  <si>
    <t>BR_EN_Tissue Marking Dyes-eng - 1 psl ir BR_EN_Tissue Marking Dyes-eng - 2 psl</t>
  </si>
  <si>
    <t>IFU_WD_0XDIA60_0XDIA250_Tissue Marking Dye-eng - 3 psl.</t>
  </si>
  <si>
    <t>BR_EN_Tissue Marking Dyes-eng - 2 psl</t>
  </si>
  <si>
    <t>01DIA60 Audinių žymėjimo dažai 60ml/juodos sp/N1/DiaPath</t>
  </si>
  <si>
    <t xml:space="preserve">Savybės: atsparūs ksilenui ir formalinui.   </t>
  </si>
  <si>
    <t xml:space="preserve">Paskirtis: skirti audinių, fiksuotų formalinu, paviršiaus žymėjimui </t>
  </si>
  <si>
    <t>03DIA60 Audinių žymėjimo dažai 60ml/mėlynos sp/N1/DiaPath</t>
  </si>
  <si>
    <t xml:space="preserve">Paskirtis: skirti audinių, fiksuotų formalinu, paviršiaus žymėjimui  </t>
  </si>
  <si>
    <t xml:space="preserve">Savybės: atsparūs ksilenui ir formalinui.    </t>
  </si>
  <si>
    <t>05DIA60 Audinių žymėjimo dažai 60ml/raudonos sp/N1/DiaPath</t>
  </si>
  <si>
    <t>07DIA60 Audinių žymėjimo dažai 60ml/geltonos sp/N1/DiaPath</t>
  </si>
  <si>
    <t>06DIA60 Audinių žymėjimo dažai 60ml/oranžinės sp/N1/DiaPath</t>
  </si>
  <si>
    <t>09DIA60 Audinių žymėjimo dažai 60ml/violetinės sp/N1/DiaPath</t>
  </si>
  <si>
    <t>2025.12.15</t>
  </si>
  <si>
    <t>25-359</t>
  </si>
  <si>
    <t>Vilnius</t>
  </si>
  <si>
    <t>UAB Mediq Lietuva</t>
  </si>
  <si>
    <t>Kolektyvo g. 15-20, Vilnius, LT-08314</t>
  </si>
  <si>
    <t>LT100005456916</t>
  </si>
  <si>
    <t>AB Swedbank, b/k 73000, LT877300010159582502</t>
  </si>
  <si>
    <t>Užsakymų ir konkursų ruošimo vadybininkė - Kristina Buraitė</t>
  </si>
  <si>
    <t xml:space="preserve">Tel. +37065536719, El.paštas: kristina.buraite@mediq.com </t>
  </si>
  <si>
    <t>Vykdantysis direktorius - Vilius Grikšas, Prokuristė - Jolita Grigaliūnienė</t>
  </si>
  <si>
    <t xml:space="preserve">Užsakymų vadybininkė - Loreta Mickevičienė, Tel. +37052688451, loreta.mickeviciene@mediq.com  </t>
  </si>
  <si>
    <t>Valdybos nariai: Mart Eigi, Priit Paiste, Thorbjørn Hjarndal</t>
  </si>
  <si>
    <t>Subtiekėjai nebus pasitelkiami</t>
  </si>
  <si>
    <t>x</t>
  </si>
  <si>
    <t>Įgaliojimas pasirašyti dokumentus</t>
  </si>
  <si>
    <t>Ne</t>
  </si>
  <si>
    <t>espd-response.html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</si>
</sst>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topLeftCell="A48" zoomScale="85" zoomScaleNormal="85" workbookViewId="0">
      <selection activeCell="E35" sqref="E35"/>
    </sheetView>
  </sheetViews>
  <sheetFormatPr defaultColWidth="10.875" defaultRowHeight="15" x14ac:dyDescent="0.25"/>
  <cols>
    <col min="1" max="1" width="9.125" style="1" customWidth="1"/>
    <col min="2" max="2" width="57.375" style="11" customWidth="1"/>
    <col min="3" max="3" width="16.25" style="28" customWidth="1"/>
    <col min="4" max="4" width="16.375" style="28" customWidth="1"/>
    <col min="5" max="5" width="23.125" style="1" customWidth="1"/>
    <col min="6" max="6" width="23.25" style="1" customWidth="1"/>
    <col min="7" max="7" width="20.5" style="11" customWidth="1"/>
    <col min="8" max="8" width="22.87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t="s">
        <v>119</v>
      </c>
    </row>
    <row r="9" spans="1:6" x14ac:dyDescent="0.25">
      <c r="A9" s="3" t="s">
        <v>5</v>
      </c>
      <c r="B9" s="25" t="s">
        <v>120</v>
      </c>
    </row>
    <row r="10" spans="1:6" x14ac:dyDescent="0.25">
      <c r="A10" s="3" t="s">
        <v>6</v>
      </c>
      <c r="B10" s="25" t="s">
        <v>121</v>
      </c>
    </row>
    <row r="12" spans="1:6" ht="15.75" x14ac:dyDescent="0.25">
      <c r="A12" s="42" t="s">
        <v>7</v>
      </c>
      <c r="B12" s="43"/>
      <c r="C12" s="36" t="s">
        <v>122</v>
      </c>
      <c r="D12" s="37"/>
      <c r="E12" s="37"/>
      <c r="F12" s="38"/>
    </row>
    <row r="13" spans="1:6" ht="15.95" customHeight="1" x14ac:dyDescent="0.25">
      <c r="A13" s="47" t="s">
        <v>8</v>
      </c>
      <c r="B13" s="40"/>
      <c r="C13" s="36">
        <v>302513086</v>
      </c>
      <c r="D13" s="37"/>
      <c r="E13" s="37"/>
      <c r="F13" s="38"/>
    </row>
    <row r="14" spans="1:6" ht="15.95" customHeight="1" x14ac:dyDescent="0.25">
      <c r="A14" s="47" t="s">
        <v>9</v>
      </c>
      <c r="B14" s="40"/>
      <c r="C14" s="36" t="s">
        <v>123</v>
      </c>
      <c r="D14" s="37"/>
      <c r="E14" s="37"/>
      <c r="F14" s="38"/>
    </row>
    <row r="15" spans="1:6" ht="15.95" customHeight="1" x14ac:dyDescent="0.25">
      <c r="A15" s="42" t="s">
        <v>10</v>
      </c>
      <c r="B15" s="43"/>
      <c r="C15" s="36" t="s">
        <v>124</v>
      </c>
      <c r="D15" s="37"/>
      <c r="E15" s="37"/>
      <c r="F15" s="38"/>
    </row>
    <row r="16" spans="1:6" ht="63" customHeight="1" x14ac:dyDescent="0.25">
      <c r="A16" s="39" t="s">
        <v>11</v>
      </c>
      <c r="B16" s="40"/>
      <c r="C16" s="36" t="s">
        <v>125</v>
      </c>
      <c r="D16" s="37"/>
      <c r="E16" s="37"/>
      <c r="F16" s="38"/>
    </row>
    <row r="17" spans="1:7" ht="15.95" customHeight="1" x14ac:dyDescent="0.25">
      <c r="A17" s="42" t="s">
        <v>12</v>
      </c>
      <c r="B17" s="43"/>
      <c r="C17" s="36" t="s">
        <v>126</v>
      </c>
      <c r="D17" s="37"/>
      <c r="E17" s="37"/>
      <c r="F17" s="38"/>
    </row>
    <row r="18" spans="1:7" ht="15.95" customHeight="1" x14ac:dyDescent="0.25">
      <c r="A18" s="42" t="s">
        <v>13</v>
      </c>
      <c r="B18" s="43"/>
      <c r="C18" s="36" t="s">
        <v>127</v>
      </c>
      <c r="D18" s="37"/>
      <c r="E18" s="37"/>
      <c r="F18" s="38"/>
    </row>
    <row r="19" spans="1:7" ht="48" customHeight="1" x14ac:dyDescent="0.25">
      <c r="A19" s="42" t="s">
        <v>14</v>
      </c>
      <c r="B19" s="43"/>
      <c r="C19" s="36" t="s">
        <v>128</v>
      </c>
      <c r="D19" s="37"/>
      <c r="E19" s="37"/>
      <c r="F19" s="38"/>
    </row>
    <row r="20" spans="1:7" ht="54.95" customHeight="1" x14ac:dyDescent="0.25">
      <c r="A20" s="42" t="s">
        <v>15</v>
      </c>
      <c r="B20" s="43"/>
      <c r="C20" s="36" t="s">
        <v>129</v>
      </c>
      <c r="D20" s="37"/>
      <c r="E20" s="37"/>
      <c r="F20" s="38"/>
    </row>
    <row r="21" spans="1:7" ht="71.099999999999994" customHeight="1" x14ac:dyDescent="0.25">
      <c r="A21" s="44" t="s">
        <v>16</v>
      </c>
      <c r="B21" s="45"/>
      <c r="C21" s="48" t="s">
        <v>130</v>
      </c>
      <c r="D21" s="49"/>
      <c r="E21" s="49"/>
      <c r="F21" s="49"/>
      <c r="G21" s="33" t="str">
        <f>IF((SUMPRODUCT(--(C21=""))&gt;0), "Privaloma užpildyti, kai taikomi pašalinimo pagrindai", "")</f>
        <v/>
      </c>
    </row>
    <row r="22" spans="1:7" ht="18" customHeight="1" x14ac:dyDescent="0.25">
      <c r="A22" s="4"/>
      <c r="B22" s="4"/>
      <c r="C22" s="5"/>
      <c r="D22" s="5"/>
      <c r="E22" s="5"/>
      <c r="F22" s="5"/>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6" t="s">
        <v>22</v>
      </c>
      <c r="B28" s="35"/>
      <c r="C28" s="35"/>
      <c r="D28" s="35"/>
      <c r="E28" s="35"/>
      <c r="F28" s="35"/>
    </row>
    <row r="29" spans="1:7" x14ac:dyDescent="0.25">
      <c r="A29" s="35" t="s">
        <v>23</v>
      </c>
      <c r="B29" s="35"/>
      <c r="C29" s="35"/>
      <c r="D29" s="35"/>
      <c r="E29" s="35"/>
      <c r="F29" s="35"/>
    </row>
    <row r="30" spans="1:7" x14ac:dyDescent="0.25">
      <c r="A30" s="13" t="s">
        <v>24</v>
      </c>
      <c r="D30" s="31"/>
    </row>
    <row r="31" spans="1:7" x14ac:dyDescent="0.25">
      <c r="A31" s="13" t="s">
        <v>25</v>
      </c>
    </row>
    <row r="32" spans="1:7" x14ac:dyDescent="0.25">
      <c r="A32" s="12" t="s">
        <v>26</v>
      </c>
    </row>
    <row r="33" spans="1:9" ht="45" x14ac:dyDescent="0.25">
      <c r="A33" s="14" t="s">
        <v>27</v>
      </c>
      <c r="B33" s="26" t="s">
        <v>28</v>
      </c>
      <c r="C33" s="29" t="s">
        <v>29</v>
      </c>
      <c r="D33" s="29" t="s">
        <v>30</v>
      </c>
      <c r="E33" s="14" t="s">
        <v>31</v>
      </c>
      <c r="F33" s="14" t="s">
        <v>32</v>
      </c>
      <c r="G33" s="26" t="s">
        <v>33</v>
      </c>
      <c r="H33" s="26" t="s">
        <v>34</v>
      </c>
      <c r="I33" s="26" t="s">
        <v>35</v>
      </c>
    </row>
    <row r="34" spans="1:9" ht="60" x14ac:dyDescent="0.25">
      <c r="A34" s="15" t="s">
        <v>36</v>
      </c>
      <c r="B34" s="27" t="s">
        <v>37</v>
      </c>
      <c r="C34" s="30">
        <v>360</v>
      </c>
      <c r="D34" s="30" t="s">
        <v>38</v>
      </c>
      <c r="E34" s="16">
        <v>0.48</v>
      </c>
      <c r="F34" s="15">
        <f>IF(ISBLANK(E34),"", PRODUCT(C34,E34))</f>
        <v>172.79999999999998</v>
      </c>
      <c r="G34" s="34" t="s">
        <v>103</v>
      </c>
      <c r="H34" s="27"/>
      <c r="I34" s="27"/>
    </row>
    <row r="35" spans="1:9" ht="45" x14ac:dyDescent="0.25">
      <c r="A35" s="15" t="s">
        <v>39</v>
      </c>
      <c r="B35" s="27" t="s">
        <v>40</v>
      </c>
      <c r="C35" s="30"/>
      <c r="D35" s="30"/>
      <c r="E35" s="15"/>
      <c r="F35" s="15"/>
      <c r="G35" s="27"/>
      <c r="H35" s="34" t="s">
        <v>40</v>
      </c>
      <c r="I35" s="34" t="s">
        <v>106</v>
      </c>
    </row>
    <row r="36" spans="1:9" ht="30" x14ac:dyDescent="0.25">
      <c r="A36" s="15" t="s">
        <v>41</v>
      </c>
      <c r="B36" s="27" t="s">
        <v>42</v>
      </c>
      <c r="C36" s="30"/>
      <c r="D36" s="30"/>
      <c r="E36" s="15"/>
      <c r="F36" s="15"/>
      <c r="G36" s="27"/>
      <c r="H36" s="34" t="s">
        <v>105</v>
      </c>
      <c r="I36" s="34" t="s">
        <v>107</v>
      </c>
    </row>
    <row r="37" spans="1:9" ht="30" x14ac:dyDescent="0.25">
      <c r="A37" s="15" t="s">
        <v>43</v>
      </c>
      <c r="B37" s="27" t="s">
        <v>44</v>
      </c>
      <c r="C37" s="30"/>
      <c r="D37" s="30"/>
      <c r="E37" s="15"/>
      <c r="F37" s="15"/>
      <c r="G37" s="27"/>
      <c r="H37" s="34" t="s">
        <v>104</v>
      </c>
      <c r="I37" s="34" t="s">
        <v>108</v>
      </c>
    </row>
    <row r="38" spans="1:9" ht="60" x14ac:dyDescent="0.25">
      <c r="A38" s="15" t="s">
        <v>45</v>
      </c>
      <c r="B38" s="27" t="s">
        <v>46</v>
      </c>
      <c r="C38" s="30">
        <v>360</v>
      </c>
      <c r="D38" s="30" t="s">
        <v>38</v>
      </c>
      <c r="E38" s="16">
        <v>0.48</v>
      </c>
      <c r="F38" s="15">
        <f>IF(ISBLANK(E38),"", PRODUCT(C38,E38))</f>
        <v>172.79999999999998</v>
      </c>
      <c r="G38" s="34" t="s">
        <v>109</v>
      </c>
      <c r="H38" s="27"/>
      <c r="I38" s="27"/>
    </row>
    <row r="39" spans="1:9" ht="45" x14ac:dyDescent="0.25">
      <c r="A39" s="15" t="s">
        <v>47</v>
      </c>
      <c r="B39" s="27" t="s">
        <v>40</v>
      </c>
      <c r="C39" s="30"/>
      <c r="D39" s="30"/>
      <c r="E39" s="15"/>
      <c r="F39" s="15"/>
      <c r="G39" s="27"/>
      <c r="H39" s="34" t="s">
        <v>111</v>
      </c>
      <c r="I39" s="34" t="s">
        <v>106</v>
      </c>
    </row>
    <row r="40" spans="1:9" ht="30" x14ac:dyDescent="0.25">
      <c r="A40" s="15" t="s">
        <v>48</v>
      </c>
      <c r="B40" s="27" t="s">
        <v>42</v>
      </c>
      <c r="C40" s="30"/>
      <c r="D40" s="30"/>
      <c r="E40" s="15"/>
      <c r="F40" s="15"/>
      <c r="G40" s="27"/>
      <c r="H40" s="34" t="s">
        <v>110</v>
      </c>
      <c r="I40" s="34" t="s">
        <v>107</v>
      </c>
    </row>
    <row r="41" spans="1:9" ht="30" x14ac:dyDescent="0.25">
      <c r="A41" s="15" t="s">
        <v>49</v>
      </c>
      <c r="B41" s="27" t="s">
        <v>44</v>
      </c>
      <c r="C41" s="30"/>
      <c r="D41" s="30"/>
      <c r="E41" s="15"/>
      <c r="F41" s="15"/>
      <c r="G41" s="27"/>
      <c r="H41" s="34" t="s">
        <v>104</v>
      </c>
      <c r="I41" s="34" t="s">
        <v>108</v>
      </c>
    </row>
    <row r="42" spans="1:9" ht="60" x14ac:dyDescent="0.25">
      <c r="A42" s="15" t="s">
        <v>50</v>
      </c>
      <c r="B42" s="27" t="s">
        <v>51</v>
      </c>
      <c r="C42" s="30">
        <v>360</v>
      </c>
      <c r="D42" s="30" t="s">
        <v>38</v>
      </c>
      <c r="E42" s="16">
        <v>0.48</v>
      </c>
      <c r="F42" s="15">
        <f>IF(ISBLANK(E42),"", PRODUCT(C42,E42))</f>
        <v>172.79999999999998</v>
      </c>
      <c r="G42" s="34" t="s">
        <v>112</v>
      </c>
      <c r="H42" s="27"/>
      <c r="I42" s="27"/>
    </row>
    <row r="43" spans="1:9" ht="45" x14ac:dyDescent="0.25">
      <c r="A43" s="15" t="s">
        <v>52</v>
      </c>
      <c r="B43" s="27" t="s">
        <v>40</v>
      </c>
      <c r="C43" s="30"/>
      <c r="D43" s="30"/>
      <c r="E43" s="15"/>
      <c r="F43" s="15"/>
      <c r="G43" s="27"/>
      <c r="H43" s="34" t="s">
        <v>113</v>
      </c>
      <c r="I43" s="34" t="s">
        <v>106</v>
      </c>
    </row>
    <row r="44" spans="1:9" ht="30" x14ac:dyDescent="0.25">
      <c r="A44" s="15" t="s">
        <v>53</v>
      </c>
      <c r="B44" s="27" t="s">
        <v>42</v>
      </c>
      <c r="C44" s="30"/>
      <c r="D44" s="30"/>
      <c r="E44" s="15"/>
      <c r="F44" s="15"/>
      <c r="G44" s="27"/>
      <c r="H44" s="34" t="s">
        <v>114</v>
      </c>
      <c r="I44" s="34" t="s">
        <v>107</v>
      </c>
    </row>
    <row r="45" spans="1:9" ht="30" x14ac:dyDescent="0.25">
      <c r="A45" s="15" t="s">
        <v>54</v>
      </c>
      <c r="B45" s="27" t="s">
        <v>44</v>
      </c>
      <c r="C45" s="30"/>
      <c r="D45" s="30"/>
      <c r="E45" s="15"/>
      <c r="F45" s="15"/>
      <c r="G45" s="27"/>
      <c r="H45" s="34" t="s">
        <v>104</v>
      </c>
      <c r="I45" s="34" t="s">
        <v>108</v>
      </c>
    </row>
    <row r="46" spans="1:9" ht="60" x14ac:dyDescent="0.25">
      <c r="A46" s="15" t="s">
        <v>55</v>
      </c>
      <c r="B46" s="27" t="s">
        <v>56</v>
      </c>
      <c r="C46" s="30">
        <v>240</v>
      </c>
      <c r="D46" s="30" t="s">
        <v>38</v>
      </c>
      <c r="E46" s="16">
        <v>0.48</v>
      </c>
      <c r="F46" s="15">
        <f>IF(ISBLANK(E46),"", PRODUCT(C46,E46))</f>
        <v>115.19999999999999</v>
      </c>
      <c r="G46" s="34" t="s">
        <v>115</v>
      </c>
      <c r="H46" s="27"/>
      <c r="I46" s="27"/>
    </row>
    <row r="47" spans="1:9" ht="45" x14ac:dyDescent="0.25">
      <c r="A47" s="15" t="s">
        <v>57</v>
      </c>
      <c r="B47" s="27" t="s">
        <v>40</v>
      </c>
      <c r="C47" s="30"/>
      <c r="D47" s="30"/>
      <c r="E47" s="15"/>
      <c r="F47" s="15"/>
      <c r="G47" s="27"/>
      <c r="H47" s="34" t="s">
        <v>113</v>
      </c>
      <c r="I47" s="34" t="s">
        <v>106</v>
      </c>
    </row>
    <row r="48" spans="1:9" ht="30" x14ac:dyDescent="0.25">
      <c r="A48" s="15" t="s">
        <v>58</v>
      </c>
      <c r="B48" s="27" t="s">
        <v>42</v>
      </c>
      <c r="C48" s="30"/>
      <c r="D48" s="30"/>
      <c r="E48" s="15"/>
      <c r="F48" s="15"/>
      <c r="G48" s="27"/>
      <c r="H48" s="34" t="s">
        <v>114</v>
      </c>
      <c r="I48" s="34" t="s">
        <v>107</v>
      </c>
    </row>
    <row r="49" spans="1:9" ht="30" x14ac:dyDescent="0.25">
      <c r="A49" s="15" t="s">
        <v>59</v>
      </c>
      <c r="B49" s="27" t="s">
        <v>44</v>
      </c>
      <c r="C49" s="30"/>
      <c r="D49" s="30"/>
      <c r="E49" s="15"/>
      <c r="F49" s="15"/>
      <c r="G49" s="27"/>
      <c r="H49" s="34" t="s">
        <v>104</v>
      </c>
      <c r="I49" s="34" t="s">
        <v>108</v>
      </c>
    </row>
    <row r="50" spans="1:9" ht="60" x14ac:dyDescent="0.25">
      <c r="A50" s="15" t="s">
        <v>60</v>
      </c>
      <c r="B50" s="27" t="s">
        <v>61</v>
      </c>
      <c r="C50" s="30">
        <v>240</v>
      </c>
      <c r="D50" s="30" t="s">
        <v>38</v>
      </c>
      <c r="E50" s="16">
        <v>0.48</v>
      </c>
      <c r="F50" s="15">
        <f>IF(ISBLANK(E50),"", PRODUCT(C50,E50))</f>
        <v>115.19999999999999</v>
      </c>
      <c r="G50" s="34" t="s">
        <v>116</v>
      </c>
      <c r="H50" s="27"/>
      <c r="I50" s="27"/>
    </row>
    <row r="51" spans="1:9" ht="45" x14ac:dyDescent="0.25">
      <c r="A51" s="15" t="s">
        <v>62</v>
      </c>
      <c r="B51" s="27" t="s">
        <v>40</v>
      </c>
      <c r="C51" s="30"/>
      <c r="D51" s="30"/>
      <c r="E51" s="15"/>
      <c r="F51" s="15"/>
      <c r="G51" s="27"/>
      <c r="H51" s="34" t="s">
        <v>113</v>
      </c>
      <c r="I51" s="34" t="s">
        <v>106</v>
      </c>
    </row>
    <row r="52" spans="1:9" ht="30" x14ac:dyDescent="0.25">
      <c r="A52" s="15" t="s">
        <v>63</v>
      </c>
      <c r="B52" s="27" t="s">
        <v>42</v>
      </c>
      <c r="C52" s="30"/>
      <c r="D52" s="30"/>
      <c r="E52" s="15"/>
      <c r="F52" s="15"/>
      <c r="G52" s="27"/>
      <c r="H52" s="34" t="s">
        <v>114</v>
      </c>
      <c r="I52" s="34" t="s">
        <v>107</v>
      </c>
    </row>
    <row r="53" spans="1:9" ht="30" x14ac:dyDescent="0.25">
      <c r="A53" s="15" t="s">
        <v>64</v>
      </c>
      <c r="B53" s="27" t="s">
        <v>44</v>
      </c>
      <c r="C53" s="30"/>
      <c r="D53" s="30"/>
      <c r="E53" s="15"/>
      <c r="F53" s="15"/>
      <c r="G53" s="27"/>
      <c r="H53" s="34" t="s">
        <v>104</v>
      </c>
      <c r="I53" s="34" t="s">
        <v>108</v>
      </c>
    </row>
    <row r="54" spans="1:9" ht="60" x14ac:dyDescent="0.25">
      <c r="A54" s="15" t="s">
        <v>65</v>
      </c>
      <c r="B54" s="27" t="s">
        <v>66</v>
      </c>
      <c r="C54" s="30">
        <v>240</v>
      </c>
      <c r="D54" s="30" t="s">
        <v>38</v>
      </c>
      <c r="E54" s="16">
        <v>0.48</v>
      </c>
      <c r="F54" s="15">
        <f>IF(ISBLANK(E54),"", PRODUCT(C54,E54))</f>
        <v>115.19999999999999</v>
      </c>
      <c r="G54" s="34" t="s">
        <v>117</v>
      </c>
      <c r="H54" s="27"/>
      <c r="I54" s="27"/>
    </row>
    <row r="55" spans="1:9" ht="45" x14ac:dyDescent="0.25">
      <c r="A55" s="15" t="s">
        <v>67</v>
      </c>
      <c r="B55" s="27" t="s">
        <v>40</v>
      </c>
      <c r="C55" s="30"/>
      <c r="D55" s="30"/>
      <c r="E55" s="15"/>
      <c r="F55" s="15"/>
      <c r="G55" s="27"/>
      <c r="H55" s="34" t="s">
        <v>113</v>
      </c>
      <c r="I55" s="34" t="s">
        <v>106</v>
      </c>
    </row>
    <row r="56" spans="1:9" ht="30" x14ac:dyDescent="0.25">
      <c r="A56" s="15" t="s">
        <v>68</v>
      </c>
      <c r="B56" s="27" t="s">
        <v>69</v>
      </c>
      <c r="C56" s="30"/>
      <c r="D56" s="30"/>
      <c r="E56" s="15"/>
      <c r="F56" s="15"/>
      <c r="G56" s="27"/>
      <c r="H56" s="34" t="s">
        <v>114</v>
      </c>
      <c r="I56" s="34" t="s">
        <v>107</v>
      </c>
    </row>
    <row r="57" spans="1:9" ht="30" x14ac:dyDescent="0.25">
      <c r="A57" s="15" t="s">
        <v>70</v>
      </c>
      <c r="B57" s="27" t="s">
        <v>44</v>
      </c>
      <c r="C57" s="30"/>
      <c r="D57" s="30"/>
      <c r="E57" s="15"/>
      <c r="F57" s="15"/>
      <c r="G57" s="27"/>
      <c r="H57" s="34" t="s">
        <v>104</v>
      </c>
      <c r="I57" s="34" t="s">
        <v>108</v>
      </c>
    </row>
    <row r="58" spans="1:9" ht="60" x14ac:dyDescent="0.25">
      <c r="A58" s="15" t="s">
        <v>71</v>
      </c>
      <c r="B58" s="27" t="s">
        <v>72</v>
      </c>
      <c r="C58" s="30">
        <v>240</v>
      </c>
      <c r="D58" s="30" t="s">
        <v>38</v>
      </c>
      <c r="E58" s="16">
        <v>0.48</v>
      </c>
      <c r="F58" s="15">
        <f>IF(ISBLANK(E58),"", PRODUCT(C58,E58))</f>
        <v>115.19999999999999</v>
      </c>
      <c r="G58" s="34" t="s">
        <v>118</v>
      </c>
      <c r="H58" s="27"/>
      <c r="I58" s="27"/>
    </row>
    <row r="59" spans="1:9" ht="45" x14ac:dyDescent="0.25">
      <c r="A59" s="15" t="s">
        <v>73</v>
      </c>
      <c r="B59" s="27" t="s">
        <v>40</v>
      </c>
      <c r="C59" s="30"/>
      <c r="D59" s="30"/>
      <c r="E59" s="15"/>
      <c r="F59" s="15"/>
      <c r="G59" s="27"/>
      <c r="H59" s="34" t="s">
        <v>113</v>
      </c>
      <c r="I59" s="34" t="s">
        <v>106</v>
      </c>
    </row>
    <row r="60" spans="1:9" ht="30" x14ac:dyDescent="0.25">
      <c r="A60" s="15" t="s">
        <v>74</v>
      </c>
      <c r="B60" s="27" t="s">
        <v>42</v>
      </c>
      <c r="C60" s="30"/>
      <c r="D60" s="30"/>
      <c r="E60" s="15"/>
      <c r="F60" s="15"/>
      <c r="G60" s="27"/>
      <c r="H60" s="34" t="s">
        <v>114</v>
      </c>
      <c r="I60" s="34" t="s">
        <v>107</v>
      </c>
    </row>
    <row r="61" spans="1:9" ht="30" x14ac:dyDescent="0.25">
      <c r="A61" s="15" t="s">
        <v>75</v>
      </c>
      <c r="B61" s="27" t="s">
        <v>44</v>
      </c>
      <c r="C61" s="30"/>
      <c r="D61" s="30"/>
      <c r="E61" s="15"/>
      <c r="F61" s="15"/>
      <c r="G61" s="27"/>
      <c r="H61" s="34" t="s">
        <v>104</v>
      </c>
      <c r="I61" s="34" t="s">
        <v>108</v>
      </c>
    </row>
    <row r="62" spans="1:9" x14ac:dyDescent="0.25">
      <c r="E62" s="14" t="s">
        <v>76</v>
      </c>
      <c r="F62" s="14">
        <f>IF((COUNT(C34:C61)&lt;&gt;COUNT(F34:F61)),"", ROUND(SUM(F34:F61),2))</f>
        <v>979.2</v>
      </c>
      <c r="G62" s="33" t="str">
        <f>IF((COUNT(C34:C61)&lt;&gt;COUNT(F34:F61)),"Neužpildytos visų objektų kainos", "")</f>
        <v/>
      </c>
    </row>
    <row r="63" spans="1:9" x14ac:dyDescent="0.25">
      <c r="C63" s="29" t="s">
        <v>77</v>
      </c>
      <c r="D63" s="32">
        <v>5</v>
      </c>
      <c r="E63" s="14" t="s">
        <v>78</v>
      </c>
      <c r="F63" s="14">
        <f>IF(OR(F62="",D63=""),"", ROUND(PRODUCT(D63,F62)/100,2))</f>
        <v>48.96</v>
      </c>
      <c r="G63" s="33" t="str">
        <f>IF(D63="", "Nurodykite taikomą PVM dydį", "")</f>
        <v/>
      </c>
    </row>
    <row r="64" spans="1:9" x14ac:dyDescent="0.25">
      <c r="E64" s="14" t="s">
        <v>79</v>
      </c>
      <c r="F64" s="14">
        <f>IF(ISBLANK(F63), "", ROUND(SUM(F62:F63),2))</f>
        <v>1028.1600000000001</v>
      </c>
    </row>
  </sheetData>
  <sheetProtection algorithmName="SHA-512" hashValue="4n8o0chN6QNvzE75y5ckhVhTkZduwV2XMp8xs7iffRj0HT4NRpLRTvqebACrraAhhgpvj2TQoT3U0Yhy3SXU1Q==" saltValue="8nqLCrPHrl0G5urjVp+NQ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2" sqref="B42:G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9" t="s">
        <v>80</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61" t="s">
        <v>81</v>
      </c>
      <c r="B5" s="52"/>
      <c r="C5" s="50" t="s">
        <v>82</v>
      </c>
      <c r="D5" s="51"/>
      <c r="E5" s="52"/>
      <c r="F5" s="50" t="s">
        <v>83</v>
      </c>
      <c r="G5" s="51"/>
      <c r="H5" s="52"/>
      <c r="I5" s="50" t="s">
        <v>84</v>
      </c>
      <c r="J5" s="52"/>
      <c r="K5" s="8" t="s">
        <v>85</v>
      </c>
    </row>
    <row r="6" spans="1:11" ht="48.95" customHeight="1" x14ac:dyDescent="0.25">
      <c r="A6" s="57" t="s">
        <v>131</v>
      </c>
      <c r="B6" s="43"/>
      <c r="C6" s="53"/>
      <c r="D6" s="54"/>
      <c r="E6" s="43"/>
      <c r="F6" s="53"/>
      <c r="G6" s="54"/>
      <c r="H6" s="43"/>
      <c r="I6" s="53"/>
      <c r="J6" s="43"/>
      <c r="K6" s="17"/>
    </row>
    <row r="7" spans="1:11" ht="48.95" customHeight="1" x14ac:dyDescent="0.25">
      <c r="A7" s="57"/>
      <c r="B7" s="43"/>
      <c r="C7" s="53"/>
      <c r="D7" s="54"/>
      <c r="E7" s="43"/>
      <c r="F7" s="53"/>
      <c r="G7" s="54"/>
      <c r="H7" s="43"/>
      <c r="I7" s="53"/>
      <c r="J7" s="43"/>
      <c r="K7" s="17"/>
    </row>
    <row r="8" spans="1:11" ht="48.95" customHeight="1" x14ac:dyDescent="0.25">
      <c r="A8" s="57"/>
      <c r="B8" s="43"/>
      <c r="C8" s="53"/>
      <c r="D8" s="54"/>
      <c r="E8" s="43"/>
      <c r="F8" s="53"/>
      <c r="G8" s="54"/>
      <c r="H8" s="43"/>
      <c r="I8" s="53"/>
      <c r="J8" s="43"/>
      <c r="K8" s="17"/>
    </row>
    <row r="9" spans="1:11" ht="48.95" customHeight="1" x14ac:dyDescent="0.25">
      <c r="A9" s="57"/>
      <c r="B9" s="43"/>
      <c r="C9" s="53"/>
      <c r="D9" s="54"/>
      <c r="E9" s="43"/>
      <c r="F9" s="53"/>
      <c r="G9" s="54"/>
      <c r="H9" s="43"/>
      <c r="I9" s="53"/>
      <c r="J9" s="43"/>
      <c r="K9" s="17"/>
    </row>
    <row r="10" spans="1:11" ht="48.95" customHeight="1" x14ac:dyDescent="0.25">
      <c r="A10" s="57"/>
      <c r="B10" s="43"/>
      <c r="C10" s="53"/>
      <c r="D10" s="54"/>
      <c r="E10" s="43"/>
      <c r="F10" s="53"/>
      <c r="G10" s="54"/>
      <c r="H10" s="43"/>
      <c r="I10" s="53"/>
      <c r="J10" s="43"/>
      <c r="K10" s="17"/>
    </row>
    <row r="11" spans="1:11" ht="48.95" customHeight="1" x14ac:dyDescent="0.25">
      <c r="A11" s="57"/>
      <c r="B11" s="43"/>
      <c r="C11" s="53"/>
      <c r="D11" s="54"/>
      <c r="E11" s="43"/>
      <c r="F11" s="53"/>
      <c r="G11" s="54"/>
      <c r="H11" s="43"/>
      <c r="I11" s="53"/>
      <c r="J11" s="43"/>
      <c r="K11" s="17"/>
    </row>
    <row r="12" spans="1:11" ht="48.95" customHeight="1" x14ac:dyDescent="0.25">
      <c r="A12" s="57"/>
      <c r="B12" s="43"/>
      <c r="C12" s="53"/>
      <c r="D12" s="54"/>
      <c r="E12" s="43"/>
      <c r="F12" s="53"/>
      <c r="G12" s="54"/>
      <c r="H12" s="43"/>
      <c r="I12" s="53"/>
      <c r="J12" s="43"/>
      <c r="K12" s="17"/>
    </row>
    <row r="13" spans="1:11" ht="48.95" customHeight="1" x14ac:dyDescent="0.25">
      <c r="A13" s="57"/>
      <c r="B13" s="43"/>
      <c r="C13" s="53"/>
      <c r="D13" s="54"/>
      <c r="E13" s="43"/>
      <c r="F13" s="53"/>
      <c r="G13" s="54"/>
      <c r="H13" s="43"/>
      <c r="I13" s="53"/>
      <c r="J13" s="43"/>
      <c r="K13" s="17"/>
    </row>
    <row r="14" spans="1:11" ht="48.95" customHeight="1" x14ac:dyDescent="0.25">
      <c r="A14" s="57"/>
      <c r="B14" s="43"/>
      <c r="C14" s="53"/>
      <c r="D14" s="54"/>
      <c r="E14" s="43"/>
      <c r="F14" s="53"/>
      <c r="G14" s="54"/>
      <c r="H14" s="43"/>
      <c r="I14" s="53"/>
      <c r="J14" s="43"/>
      <c r="K14" s="17"/>
    </row>
    <row r="15" spans="1:11" ht="48" customHeight="1" thickBot="1" x14ac:dyDescent="0.3">
      <c r="A15" s="66"/>
      <c r="B15" s="60"/>
      <c r="C15" s="58"/>
      <c r="D15" s="59"/>
      <c r="E15" s="60"/>
      <c r="F15" s="58"/>
      <c r="G15" s="59"/>
      <c r="H15" s="60"/>
      <c r="I15" s="58"/>
      <c r="J15" s="60"/>
      <c r="K15" s="18"/>
    </row>
    <row r="16" spans="1:11" ht="18.95" customHeight="1" x14ac:dyDescent="0.25">
      <c r="A16" s="9"/>
      <c r="B16" s="9"/>
      <c r="C16" s="9"/>
      <c r="D16" s="9"/>
      <c r="E16" s="9"/>
      <c r="F16" s="9"/>
      <c r="G16" s="9"/>
      <c r="H16" s="9"/>
      <c r="I16" s="9"/>
      <c r="J16" s="9"/>
      <c r="K16" s="10"/>
    </row>
    <row r="17" spans="1:11" ht="48.95" customHeight="1" x14ac:dyDescent="0.25">
      <c r="A17" s="71" t="s">
        <v>86</v>
      </c>
      <c r="B17" s="35"/>
      <c r="C17" s="35"/>
      <c r="D17" s="35"/>
      <c r="E17" s="35"/>
      <c r="F17" s="35"/>
      <c r="G17" s="35"/>
      <c r="H17" s="35"/>
      <c r="I17" s="35"/>
      <c r="J17" s="35"/>
      <c r="K17" s="35"/>
    </row>
    <row r="18" spans="1:11" ht="15.95" customHeight="1" thickBot="1" x14ac:dyDescent="0.3">
      <c r="A18" s="9"/>
      <c r="B18" s="9"/>
      <c r="C18" s="9"/>
      <c r="D18" s="9"/>
      <c r="E18" s="9"/>
      <c r="F18" s="9"/>
      <c r="G18" s="9"/>
      <c r="H18" s="9"/>
      <c r="I18" s="9"/>
      <c r="J18" s="9"/>
      <c r="K18" s="10"/>
    </row>
    <row r="19" spans="1:11" ht="48.95" customHeight="1" x14ac:dyDescent="0.25">
      <c r="A19" s="61" t="s">
        <v>28</v>
      </c>
      <c r="B19" s="52"/>
      <c r="C19" s="50" t="s">
        <v>82</v>
      </c>
      <c r="D19" s="51"/>
      <c r="E19" s="52"/>
      <c r="F19" s="50" t="s">
        <v>87</v>
      </c>
      <c r="G19" s="51"/>
      <c r="H19" s="52"/>
      <c r="I19" s="64" t="s">
        <v>84</v>
      </c>
      <c r="J19" s="65"/>
      <c r="K19" s="10"/>
    </row>
    <row r="20" spans="1:11" ht="48.95" customHeight="1" x14ac:dyDescent="0.25">
      <c r="A20" s="57" t="s">
        <v>131</v>
      </c>
      <c r="B20" s="43"/>
      <c r="C20" s="53"/>
      <c r="D20" s="54"/>
      <c r="E20" s="43"/>
      <c r="F20" s="53"/>
      <c r="G20" s="54"/>
      <c r="H20" s="43"/>
      <c r="I20" s="55"/>
      <c r="J20" s="56"/>
      <c r="K20" s="10"/>
    </row>
    <row r="21" spans="1:11" ht="48.95" customHeight="1" x14ac:dyDescent="0.25">
      <c r="A21" s="57"/>
      <c r="B21" s="43"/>
      <c r="C21" s="53"/>
      <c r="D21" s="54"/>
      <c r="E21" s="43"/>
      <c r="F21" s="53"/>
      <c r="G21" s="54"/>
      <c r="H21" s="43"/>
      <c r="I21" s="55"/>
      <c r="J21" s="56"/>
      <c r="K21" s="10"/>
    </row>
    <row r="22" spans="1:11" ht="48.95" customHeight="1" x14ac:dyDescent="0.25">
      <c r="A22" s="57"/>
      <c r="B22" s="43"/>
      <c r="C22" s="53"/>
      <c r="D22" s="54"/>
      <c r="E22" s="43"/>
      <c r="F22" s="53"/>
      <c r="G22" s="54"/>
      <c r="H22" s="43"/>
      <c r="I22" s="55"/>
      <c r="J22" s="56"/>
      <c r="K22" s="10"/>
    </row>
    <row r="23" spans="1:11" ht="48.95" customHeight="1" x14ac:dyDescent="0.25">
      <c r="A23" s="57"/>
      <c r="B23" s="43"/>
      <c r="C23" s="53"/>
      <c r="D23" s="54"/>
      <c r="E23" s="43"/>
      <c r="F23" s="53"/>
      <c r="G23" s="54"/>
      <c r="H23" s="43"/>
      <c r="I23" s="55"/>
      <c r="J23" s="56"/>
      <c r="K23" s="10"/>
    </row>
    <row r="24" spans="1:11" ht="48.95" customHeight="1" x14ac:dyDescent="0.25">
      <c r="A24" s="57"/>
      <c r="B24" s="43"/>
      <c r="C24" s="53"/>
      <c r="D24" s="54"/>
      <c r="E24" s="43"/>
      <c r="F24" s="53"/>
      <c r="G24" s="54"/>
      <c r="H24" s="43"/>
      <c r="I24" s="55"/>
      <c r="J24" s="56"/>
      <c r="K24" s="10"/>
    </row>
    <row r="25" spans="1:11" ht="48.95" customHeight="1" x14ac:dyDescent="0.25">
      <c r="A25" s="57"/>
      <c r="B25" s="43"/>
      <c r="C25" s="53"/>
      <c r="D25" s="54"/>
      <c r="E25" s="43"/>
      <c r="F25" s="53"/>
      <c r="G25" s="54"/>
      <c r="H25" s="43"/>
      <c r="I25" s="55"/>
      <c r="J25" s="56"/>
      <c r="K25" s="10"/>
    </row>
    <row r="26" spans="1:11" ht="48.95" customHeight="1" x14ac:dyDescent="0.25">
      <c r="A26" s="57"/>
      <c r="B26" s="43"/>
      <c r="C26" s="53"/>
      <c r="D26" s="54"/>
      <c r="E26" s="43"/>
      <c r="F26" s="53"/>
      <c r="G26" s="54"/>
      <c r="H26" s="43"/>
      <c r="I26" s="55"/>
      <c r="J26" s="56"/>
      <c r="K26" s="10"/>
    </row>
    <row r="27" spans="1:11" ht="48.95" customHeight="1" x14ac:dyDescent="0.25">
      <c r="A27" s="57"/>
      <c r="B27" s="43"/>
      <c r="C27" s="53"/>
      <c r="D27" s="54"/>
      <c r="E27" s="43"/>
      <c r="F27" s="53"/>
      <c r="G27" s="54"/>
      <c r="H27" s="43"/>
      <c r="I27" s="55"/>
      <c r="J27" s="56"/>
      <c r="K27" s="10"/>
    </row>
    <row r="28" spans="1:11" ht="48.95" customHeight="1" x14ac:dyDescent="0.25">
      <c r="A28" s="57"/>
      <c r="B28" s="43"/>
      <c r="C28" s="53"/>
      <c r="D28" s="54"/>
      <c r="E28" s="43"/>
      <c r="F28" s="53"/>
      <c r="G28" s="54"/>
      <c r="H28" s="43"/>
      <c r="I28" s="55"/>
      <c r="J28" s="56"/>
      <c r="K28" s="10"/>
    </row>
    <row r="29" spans="1:11" ht="48.95" customHeight="1" x14ac:dyDescent="0.25">
      <c r="A29" s="57"/>
      <c r="B29" s="43"/>
      <c r="C29" s="53"/>
      <c r="D29" s="54"/>
      <c r="E29" s="43"/>
      <c r="F29" s="53"/>
      <c r="G29" s="54"/>
      <c r="H29" s="43"/>
      <c r="I29" s="55"/>
      <c r="J29" s="56"/>
      <c r="K29" s="10"/>
    </row>
    <row r="31" spans="1:11" ht="33" customHeight="1" x14ac:dyDescent="0.25">
      <c r="A31" s="73"/>
      <c r="B31" s="35"/>
      <c r="C31" s="35"/>
      <c r="D31" s="35"/>
      <c r="E31" s="35"/>
      <c r="F31" s="35"/>
      <c r="G31" s="35"/>
      <c r="H31" s="35"/>
      <c r="I31" s="35"/>
      <c r="J31" s="35"/>
    </row>
    <row r="33" spans="1:10" ht="15.95" customHeight="1" x14ac:dyDescent="0.25">
      <c r="A33" s="74" t="s">
        <v>88</v>
      </c>
      <c r="B33" s="35"/>
      <c r="C33" s="35"/>
      <c r="D33" s="35"/>
      <c r="E33" s="35"/>
      <c r="F33" s="35"/>
      <c r="G33" s="35"/>
      <c r="H33" s="35"/>
      <c r="I33" s="35"/>
      <c r="J33" s="35"/>
    </row>
    <row r="34" spans="1:10" ht="15.95" customHeight="1" thickBot="1" x14ac:dyDescent="0.3"/>
    <row r="35" spans="1:10" ht="15.95" customHeight="1" x14ac:dyDescent="0.25">
      <c r="A35" s="7" t="s">
        <v>27</v>
      </c>
      <c r="B35" s="69" t="s">
        <v>89</v>
      </c>
      <c r="C35" s="51"/>
      <c r="D35" s="51"/>
      <c r="E35" s="51"/>
      <c r="F35" s="51"/>
      <c r="G35" s="52"/>
      <c r="H35" s="70" t="s">
        <v>90</v>
      </c>
      <c r="I35" s="51"/>
      <c r="J35" s="65"/>
    </row>
    <row r="36" spans="1:10" ht="48" customHeight="1" x14ac:dyDescent="0.25">
      <c r="A36" s="19" t="s">
        <v>91</v>
      </c>
      <c r="B36" s="63" t="s">
        <v>92</v>
      </c>
      <c r="C36" s="54"/>
      <c r="D36" s="54"/>
      <c r="E36" s="54"/>
      <c r="F36" s="54"/>
      <c r="G36" s="43"/>
      <c r="H36" s="67" t="s">
        <v>132</v>
      </c>
      <c r="I36" s="54"/>
      <c r="J36" s="56"/>
    </row>
    <row r="37" spans="1:10" ht="48" customHeight="1" x14ac:dyDescent="0.25">
      <c r="A37" s="19" t="s">
        <v>93</v>
      </c>
      <c r="B37" s="63" t="s">
        <v>94</v>
      </c>
      <c r="C37" s="54"/>
      <c r="D37" s="54"/>
      <c r="E37" s="54"/>
      <c r="F37" s="54"/>
      <c r="G37" s="43"/>
      <c r="H37" s="67" t="s">
        <v>134</v>
      </c>
      <c r="I37" s="54"/>
      <c r="J37" s="56"/>
    </row>
    <row r="38" spans="1:10" ht="48" customHeight="1" x14ac:dyDescent="0.25">
      <c r="A38" s="19" t="s">
        <v>95</v>
      </c>
      <c r="B38" s="63" t="s">
        <v>96</v>
      </c>
      <c r="C38" s="54"/>
      <c r="D38" s="54"/>
      <c r="E38" s="54"/>
      <c r="F38" s="54"/>
      <c r="G38" s="43"/>
      <c r="H38" s="67" t="s">
        <v>132</v>
      </c>
      <c r="I38" s="54"/>
      <c r="J38" s="56"/>
    </row>
    <row r="39" spans="1:10" ht="48" customHeight="1" x14ac:dyDescent="0.25">
      <c r="A39" s="19" t="s">
        <v>97</v>
      </c>
      <c r="B39" s="63" t="s">
        <v>98</v>
      </c>
      <c r="C39" s="54"/>
      <c r="D39" s="54"/>
      <c r="E39" s="54"/>
      <c r="F39" s="54"/>
      <c r="G39" s="43"/>
      <c r="H39" s="67" t="s">
        <v>134</v>
      </c>
      <c r="I39" s="54"/>
      <c r="J39" s="56"/>
    </row>
    <row r="40" spans="1:10" ht="48" customHeight="1" x14ac:dyDescent="0.25">
      <c r="A40" s="20">
        <v>5</v>
      </c>
      <c r="B40" s="68" t="s">
        <v>133</v>
      </c>
      <c r="C40" s="54"/>
      <c r="D40" s="54"/>
      <c r="E40" s="54"/>
      <c r="F40" s="54"/>
      <c r="G40" s="43"/>
      <c r="H40" s="67" t="s">
        <v>134</v>
      </c>
      <c r="I40" s="54"/>
      <c r="J40" s="56"/>
    </row>
    <row r="41" spans="1:10" ht="48" customHeight="1" x14ac:dyDescent="0.25">
      <c r="A41" s="20">
        <v>6</v>
      </c>
      <c r="B41" s="68" t="s">
        <v>135</v>
      </c>
      <c r="C41" s="54"/>
      <c r="D41" s="54"/>
      <c r="E41" s="54"/>
      <c r="F41" s="54"/>
      <c r="G41" s="43"/>
      <c r="H41" s="67" t="s">
        <v>134</v>
      </c>
      <c r="I41" s="54"/>
      <c r="J41" s="56"/>
    </row>
    <row r="42" spans="1:10" ht="48" customHeight="1" x14ac:dyDescent="0.25">
      <c r="A42" s="20"/>
      <c r="B42" s="68"/>
      <c r="C42" s="54"/>
      <c r="D42" s="54"/>
      <c r="E42" s="54"/>
      <c r="F42" s="54"/>
      <c r="G42" s="43"/>
      <c r="H42" s="67"/>
      <c r="I42" s="54"/>
      <c r="J42" s="56"/>
    </row>
    <row r="43" spans="1:10" ht="48" customHeight="1" x14ac:dyDescent="0.25">
      <c r="A43" s="20"/>
      <c r="B43" s="68"/>
      <c r="C43" s="54"/>
      <c r="D43" s="54"/>
      <c r="E43" s="54"/>
      <c r="F43" s="54"/>
      <c r="G43" s="43"/>
      <c r="H43" s="67"/>
      <c r="I43" s="54"/>
      <c r="J43" s="56"/>
    </row>
    <row r="44" spans="1:10" ht="48" customHeight="1" x14ac:dyDescent="0.25">
      <c r="A44" s="20"/>
      <c r="B44" s="68"/>
      <c r="C44" s="54"/>
      <c r="D44" s="54"/>
      <c r="E44" s="54"/>
      <c r="F44" s="54"/>
      <c r="G44" s="43"/>
      <c r="H44" s="67"/>
      <c r="I44" s="54"/>
      <c r="J44" s="56"/>
    </row>
    <row r="45" spans="1:10" ht="48" customHeight="1" x14ac:dyDescent="0.25">
      <c r="A45" s="20"/>
      <c r="B45" s="68"/>
      <c r="C45" s="54"/>
      <c r="D45" s="54"/>
      <c r="E45" s="54"/>
      <c r="F45" s="54"/>
      <c r="G45" s="43"/>
      <c r="H45" s="67"/>
      <c r="I45" s="54"/>
      <c r="J45" s="56"/>
    </row>
    <row r="46" spans="1:10" ht="48.95" customHeight="1" thickBot="1" x14ac:dyDescent="0.3">
      <c r="A46" s="21"/>
      <c r="B46" s="75"/>
      <c r="C46" s="59"/>
      <c r="D46" s="59"/>
      <c r="E46" s="59"/>
      <c r="F46" s="59"/>
      <c r="G46" s="60"/>
      <c r="H46" s="76"/>
      <c r="I46" s="77"/>
      <c r="J46" s="78"/>
    </row>
    <row r="48" spans="1:10" ht="102" customHeight="1" x14ac:dyDescent="0.25">
      <c r="A48" s="73" t="s">
        <v>99</v>
      </c>
      <c r="B48" s="35"/>
      <c r="C48" s="35"/>
      <c r="D48" s="35"/>
      <c r="E48" s="35"/>
      <c r="F48" s="35"/>
      <c r="G48" s="35"/>
      <c r="H48" s="35"/>
      <c r="I48" s="35"/>
      <c r="J48" s="35"/>
    </row>
    <row r="51" spans="1:10" x14ac:dyDescent="0.25">
      <c r="A51" s="72" t="s">
        <v>100</v>
      </c>
      <c r="B51" s="35"/>
      <c r="C51" s="35"/>
      <c r="D51" s="35"/>
      <c r="E51" s="62"/>
      <c r="F51" s="35"/>
      <c r="G51" s="35"/>
      <c r="H51" s="35"/>
      <c r="I51" s="35"/>
      <c r="J51" s="35"/>
    </row>
    <row r="53" spans="1:10" x14ac:dyDescent="0.25">
      <c r="A53" s="72" t="s">
        <v>101</v>
      </c>
      <c r="B53" s="35"/>
      <c r="C53" s="35"/>
      <c r="D53" s="35"/>
      <c r="E53" s="62"/>
      <c r="F53" s="35"/>
      <c r="G53" s="35"/>
      <c r="H53" s="35"/>
      <c r="I53" s="35"/>
      <c r="J53" s="35"/>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6185e7cedf8a34611aa5ea0451ebaa70">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15ff5fc5ef304de73661e6450a76b9a2"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FE408F64-D66A-4257-BEB7-74AE64DB5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450A99-0256-41A4-8E41-0BD3DCE70686}">
  <ds:schemaRefs>
    <ds:schemaRef ds:uri="http://schemas.microsoft.com/sharepoint/v3/contenttype/forms"/>
  </ds:schemaRefs>
</ds:datastoreItem>
</file>

<file path=customXml/itemProps3.xml><?xml version="1.0" encoding="utf-8"?>
<ds:datastoreItem xmlns:ds="http://schemas.openxmlformats.org/officeDocument/2006/customXml" ds:itemID="{FDEA8630-40DB-4041-B827-4F28A1008579}">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Buraite, Kristina</cp:lastModifiedBy>
  <dcterms:created xsi:type="dcterms:W3CDTF">2023-04-04T12:16:45Z</dcterms:created>
  <dcterms:modified xsi:type="dcterms:W3CDTF">2025-12-15T14:27:57Z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