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40" yWindow="195" windowWidth="17040" windowHeight="9990" tabRatio="991"/>
  </bookViews>
  <sheets>
    <sheet name="1-33 PD mikrobiolog labor" sheetId="3" r:id="rId1"/>
    <sheet name="Sheet1" sheetId="10" r:id="rId2"/>
  </sheets>
  <definedNames>
    <definedName name="_xlnm.Print_Area" localSheetId="0">'1-33 PD mikrobiolog labor'!$A$1:$K$17</definedName>
    <definedName name="_xlnm.Print_Titles" localSheetId="0">'1-33 PD mikrobiolog labor'!$1:$1</definedName>
  </definedNames>
  <calcPr calcId="125725"/>
</workbook>
</file>

<file path=xl/calcChain.xml><?xml version="1.0" encoding="utf-8"?>
<calcChain xmlns="http://schemas.openxmlformats.org/spreadsheetml/2006/main">
  <c r="I14" i="3"/>
  <c r="J14" s="1"/>
  <c r="J13"/>
  <c r="I13"/>
  <c r="J12"/>
  <c r="I12"/>
  <c r="J9" l="1"/>
  <c r="I9"/>
  <c r="I8"/>
  <c r="J8" s="1"/>
  <c r="J7"/>
  <c r="I7"/>
  <c r="I6"/>
  <c r="J6" s="1"/>
  <c r="J5"/>
  <c r="I5"/>
  <c r="I4"/>
  <c r="J4" s="1"/>
  <c r="I3"/>
  <c r="J3" s="1"/>
  <c r="J10" s="1"/>
</calcChain>
</file>

<file path=xl/sharedStrings.xml><?xml version="1.0" encoding="utf-8"?>
<sst xmlns="http://schemas.openxmlformats.org/spreadsheetml/2006/main" count="61" uniqueCount="53">
  <si>
    <t>Eil. Nr.</t>
  </si>
  <si>
    <t>Priemonės pavadinimas</t>
  </si>
  <si>
    <t>Mato vienetas</t>
  </si>
  <si>
    <t>Orientacinis poreikis metams</t>
  </si>
  <si>
    <t>Techniniai reikalavimai</t>
  </si>
  <si>
    <t>PVM tarifas (%)</t>
  </si>
  <si>
    <t>Vieneto kaina be PVM, Eur</t>
  </si>
  <si>
    <t>Vieneto kaina su PVM, Eur</t>
  </si>
  <si>
    <t>Orientacinė metinio poreikio suma su PVM, Eur</t>
  </si>
  <si>
    <t>Gamintojas</t>
  </si>
  <si>
    <t>vnt.</t>
  </si>
  <si>
    <t>Rinkinys</t>
  </si>
  <si>
    <t>Komplektas anaerobams auginti</t>
  </si>
  <si>
    <t>Komplek-tas</t>
  </si>
  <si>
    <t>1. Polietileninis maišelis. 
2. Paketas deguonies regeneracijai.
3. Plastikiniai spaustukai maišeliui uždaryti.</t>
  </si>
  <si>
    <t>Indikatorius anaerobinių sąlygų susidarymui nustatyti</t>
  </si>
  <si>
    <t>Paketai mikroaerofilinių sąlygų sudarymui</t>
  </si>
  <si>
    <t>2.5 l talpos indui.</t>
  </si>
  <si>
    <t>Paketai anaerobinių sąlygų sudarymui</t>
  </si>
  <si>
    <t>Kampilobakterijoms auginti mikroaerofiliniai paketai</t>
  </si>
  <si>
    <t>Komplektas kampilobakterijoms auginti</t>
  </si>
  <si>
    <t>1. 1. Užspaudžiamas polietileninis maišelis.
2. Paketas mikroaerofilinių sąlygų sudarymui kampilobakterijoms auginti.</t>
  </si>
  <si>
    <t>Anaerostatas</t>
  </si>
  <si>
    <t>1. Specialus hermetiškai uždaromas konteineris;
2. 2.5 l talpa.</t>
  </si>
  <si>
    <t>Juostelės minimalios inhibicinės koncentracijos nustatymui</t>
  </si>
  <si>
    <t>Pakuotė</t>
  </si>
  <si>
    <t>Pasirinktinai iš galimų variantų, pakuotė 30 vnt., juostelės supakuotos po vieną.</t>
  </si>
  <si>
    <t>Streptokokų (gr.ABCDFG) grupės nustatymo rinkinys</t>
  </si>
  <si>
    <t>1. Latekso agliutinacijos reakcija;
2. Pilnas rinkinys: 
2.1. 6 latekso reagentai,
2.2. ekstrakcinis fermentas, 
2.3. kontrolė, 
2.4. plokštelės, 
2.5. lopetėlės, 
2.6. 50 tyrimų,
3. Be inkubacijos;
4. Tiesiogiai iš kultūros.</t>
  </si>
  <si>
    <t>Chromogeninis agaras B gr. streptokokų išskyrimui</t>
  </si>
  <si>
    <t>1. Lėkštelėje;
2. Pakuotė 10 vnt.;
3. Vertinimas po 24 val.;
4. Kokybinis spalvos pokytis.</t>
  </si>
  <si>
    <t>4. Priemonės išrankių mikroorganizmų augimo sąlygoms sudaryti (Būtina pateikti pasiūlymą visoms pirkimo dalies pozicijoms)</t>
  </si>
  <si>
    <t>4.1</t>
  </si>
  <si>
    <t>4.2</t>
  </si>
  <si>
    <t>4.3</t>
  </si>
  <si>
    <t>4.4</t>
  </si>
  <si>
    <t>4.5</t>
  </si>
  <si>
    <t>4.6</t>
  </si>
  <si>
    <t>4.7</t>
  </si>
  <si>
    <t>17</t>
  </si>
  <si>
    <t>32</t>
  </si>
  <si>
    <t>33</t>
  </si>
  <si>
    <t>4 pirkimo dalis iš viso (Eur):</t>
  </si>
  <si>
    <t>ThermoFisher Scientific OXOID AN0020K, pak.1x20</t>
  </si>
  <si>
    <t>ThermoFisher Scientific OXOID, BR0055B, 1x100</t>
  </si>
  <si>
    <t>ThermoFisher Scientific OXOID, CD0025A, 1x10</t>
  </si>
  <si>
    <t>ThermoFisher Scientific OXOID, AN0025A, 1x10</t>
  </si>
  <si>
    <t>ThermoFisher Scientific OXOID, CN0025A, 1x10</t>
  </si>
  <si>
    <t>ThermoFisher Scientific OXOID, CN0020K, 1x20</t>
  </si>
  <si>
    <t>ThermoFisher Scientific OXOID, AG0025A</t>
  </si>
  <si>
    <t xml:space="preserve">ThermoFisher Scientific OXOID, MAXXXXD, 1x10 </t>
  </si>
  <si>
    <t>ThermoFisher Scientific OXOID, DR0700M, 1x60 testų</t>
  </si>
  <si>
    <t xml:space="preserve">ThermoFisher Scientific OXOID, PO5302A, 1x10 </t>
  </si>
</sst>
</file>

<file path=xl/styles.xml><?xml version="1.0" encoding="utf-8"?>
<styleSheet xmlns="http://schemas.openxmlformats.org/spreadsheetml/2006/main">
  <fonts count="8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8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0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0" fillId="0" borderId="1" xfId="0" applyNumberFormat="1" applyFont="1" applyFill="1" applyBorder="1" applyAlignment="1">
      <alignment horizontal="center" vertical="top" wrapText="1" shrinkToFit="1"/>
    </xf>
    <xf numFmtId="2" fontId="0" fillId="0" borderId="1" xfId="0" applyNumberFormat="1" applyFont="1" applyFill="1" applyBorder="1" applyAlignment="1">
      <alignment horizontal="center" vertical="top" wrapText="1" shrinkToFit="1"/>
    </xf>
    <xf numFmtId="2" fontId="3" fillId="0" borderId="1" xfId="0" applyNumberFormat="1" applyFont="1" applyFill="1" applyBorder="1" applyAlignment="1">
      <alignment horizontal="center" vertical="top" wrapText="1" shrinkToFit="1"/>
    </xf>
    <xf numFmtId="0" fontId="0" fillId="0" borderId="0" xfId="0" applyFont="1" applyFill="1" applyAlignment="1">
      <alignment vertical="top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vertical="top"/>
    </xf>
    <xf numFmtId="2" fontId="3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Fill="1" applyBorder="1" applyAlignment="1">
      <alignment horizontal="center" vertical="top" wrapText="1"/>
    </xf>
    <xf numFmtId="1" fontId="0" fillId="0" borderId="0" xfId="0" applyNumberFormat="1" applyFont="1" applyFill="1" applyAlignment="1">
      <alignment horizontal="center" vertical="top"/>
    </xf>
    <xf numFmtId="2" fontId="0" fillId="0" borderId="0" xfId="0" applyNumberFormat="1" applyFont="1" applyFill="1" applyAlignment="1">
      <alignment vertical="top"/>
    </xf>
    <xf numFmtId="2" fontId="3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/>
    </xf>
  </cellXfs>
  <cellStyles count="2">
    <cellStyle name="Normal 2" xfId="1"/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Normal="100" workbookViewId="0">
      <selection activeCell="E3" sqref="E3"/>
    </sheetView>
  </sheetViews>
  <sheetFormatPr defaultRowHeight="12.75"/>
  <cols>
    <col min="1" max="1" width="7.28515625" style="7" customWidth="1"/>
    <col min="2" max="2" width="25.140625" style="7" customWidth="1"/>
    <col min="3" max="3" width="16.42578125" style="7" customWidth="1"/>
    <col min="4" max="4" width="10.85546875" style="7" customWidth="1"/>
    <col min="5" max="5" width="15.85546875" style="7" customWidth="1"/>
    <col min="6" max="6" width="34.85546875" style="7" customWidth="1"/>
    <col min="7" max="7" width="7.85546875" style="20" customWidth="1"/>
    <col min="8" max="8" width="13.85546875" style="21" customWidth="1"/>
    <col min="9" max="9" width="17.85546875" style="21" customWidth="1"/>
    <col min="10" max="10" width="15.42578125" style="21" customWidth="1"/>
    <col min="11" max="11" width="40.7109375" style="22" customWidth="1"/>
    <col min="12" max="12" width="25" style="7" customWidth="1"/>
    <col min="13" max="16384" width="9.140625" style="7"/>
  </cols>
  <sheetData>
    <row r="1" spans="1:11" ht="81" customHeight="1">
      <c r="A1" s="1" t="s">
        <v>0</v>
      </c>
      <c r="B1" s="26" t="s">
        <v>1</v>
      </c>
      <c r="C1" s="26"/>
      <c r="D1" s="2" t="s">
        <v>2</v>
      </c>
      <c r="E1" s="2" t="s">
        <v>3</v>
      </c>
      <c r="F1" s="3" t="s">
        <v>4</v>
      </c>
      <c r="G1" s="4" t="s">
        <v>5</v>
      </c>
      <c r="H1" s="5" t="s">
        <v>6</v>
      </c>
      <c r="I1" s="5" t="s">
        <v>7</v>
      </c>
      <c r="J1" s="5" t="s">
        <v>8</v>
      </c>
      <c r="K1" s="6" t="s">
        <v>9</v>
      </c>
    </row>
    <row r="2" spans="1:11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55.5" customHeight="1">
      <c r="A3" s="8" t="s">
        <v>32</v>
      </c>
      <c r="B3" s="24" t="s">
        <v>12</v>
      </c>
      <c r="C3" s="24"/>
      <c r="D3" s="9" t="s">
        <v>13</v>
      </c>
      <c r="E3" s="3">
        <v>1500</v>
      </c>
      <c r="F3" s="9" t="s">
        <v>14</v>
      </c>
      <c r="G3" s="10">
        <v>5</v>
      </c>
      <c r="H3" s="11">
        <v>3</v>
      </c>
      <c r="I3" s="11">
        <f t="shared" ref="I3:I9" si="0">H3*1.05</f>
        <v>3.1500000000000004</v>
      </c>
      <c r="J3" s="11">
        <f t="shared" ref="J3:J9" si="1">I3*E3</f>
        <v>4725.0000000000009</v>
      </c>
      <c r="K3" s="12" t="s">
        <v>43</v>
      </c>
    </row>
    <row r="4" spans="1:11" ht="37.5" customHeight="1">
      <c r="A4" s="8" t="s">
        <v>33</v>
      </c>
      <c r="B4" s="24" t="s">
        <v>15</v>
      </c>
      <c r="C4" s="24"/>
      <c r="D4" s="3" t="s">
        <v>10</v>
      </c>
      <c r="E4" s="3">
        <v>2500</v>
      </c>
      <c r="F4" s="13"/>
      <c r="G4" s="10">
        <v>5</v>
      </c>
      <c r="H4" s="11">
        <v>0.43</v>
      </c>
      <c r="I4" s="11">
        <f t="shared" si="0"/>
        <v>0.45150000000000001</v>
      </c>
      <c r="J4" s="11">
        <f t="shared" si="1"/>
        <v>1128.75</v>
      </c>
      <c r="K4" s="12" t="s">
        <v>44</v>
      </c>
    </row>
    <row r="5" spans="1:11" ht="29.25" customHeight="1">
      <c r="A5" s="8" t="s">
        <v>34</v>
      </c>
      <c r="B5" s="24" t="s">
        <v>16</v>
      </c>
      <c r="C5" s="24"/>
      <c r="D5" s="3" t="s">
        <v>10</v>
      </c>
      <c r="E5" s="3">
        <v>100</v>
      </c>
      <c r="F5" s="9" t="s">
        <v>17</v>
      </c>
      <c r="G5" s="10">
        <v>5</v>
      </c>
      <c r="H5" s="11">
        <v>2.8</v>
      </c>
      <c r="I5" s="11">
        <f t="shared" si="0"/>
        <v>2.94</v>
      </c>
      <c r="J5" s="11">
        <f t="shared" si="1"/>
        <v>294</v>
      </c>
      <c r="K5" s="12" t="s">
        <v>45</v>
      </c>
    </row>
    <row r="6" spans="1:11" ht="24" customHeight="1">
      <c r="A6" s="8" t="s">
        <v>35</v>
      </c>
      <c r="B6" s="24" t="s">
        <v>18</v>
      </c>
      <c r="C6" s="24"/>
      <c r="D6" s="3" t="s">
        <v>10</v>
      </c>
      <c r="E6" s="3">
        <v>1000</v>
      </c>
      <c r="F6" s="9" t="s">
        <v>17</v>
      </c>
      <c r="G6" s="10">
        <v>5</v>
      </c>
      <c r="H6" s="11">
        <v>1.7</v>
      </c>
      <c r="I6" s="11">
        <f t="shared" si="0"/>
        <v>1.7849999999999999</v>
      </c>
      <c r="J6" s="11">
        <f t="shared" si="1"/>
        <v>1785</v>
      </c>
      <c r="K6" s="12" t="s">
        <v>46</v>
      </c>
    </row>
    <row r="7" spans="1:11" ht="31.5" customHeight="1">
      <c r="A7" s="8" t="s">
        <v>36</v>
      </c>
      <c r="B7" s="24" t="s">
        <v>19</v>
      </c>
      <c r="C7" s="24"/>
      <c r="D7" s="3" t="s">
        <v>10</v>
      </c>
      <c r="E7" s="3">
        <v>500</v>
      </c>
      <c r="F7" s="9" t="s">
        <v>17</v>
      </c>
      <c r="G7" s="10">
        <v>5</v>
      </c>
      <c r="H7" s="11">
        <v>1.6</v>
      </c>
      <c r="I7" s="11">
        <f t="shared" si="0"/>
        <v>1.6800000000000002</v>
      </c>
      <c r="J7" s="11">
        <f t="shared" si="1"/>
        <v>840.00000000000011</v>
      </c>
      <c r="K7" s="12" t="s">
        <v>47</v>
      </c>
    </row>
    <row r="8" spans="1:11" ht="58.5" customHeight="1">
      <c r="A8" s="8" t="s">
        <v>37</v>
      </c>
      <c r="B8" s="24" t="s">
        <v>20</v>
      </c>
      <c r="C8" s="24"/>
      <c r="D8" s="3" t="s">
        <v>10</v>
      </c>
      <c r="E8" s="3">
        <v>500</v>
      </c>
      <c r="F8" s="13" t="s">
        <v>21</v>
      </c>
      <c r="G8" s="10">
        <v>5</v>
      </c>
      <c r="H8" s="11">
        <v>47</v>
      </c>
      <c r="I8" s="11">
        <f t="shared" si="0"/>
        <v>49.35</v>
      </c>
      <c r="J8" s="11">
        <f t="shared" si="1"/>
        <v>24675</v>
      </c>
      <c r="K8" s="12" t="s">
        <v>48</v>
      </c>
    </row>
    <row r="9" spans="1:11" ht="45" customHeight="1">
      <c r="A9" s="8" t="s">
        <v>38</v>
      </c>
      <c r="B9" s="24" t="s">
        <v>22</v>
      </c>
      <c r="C9" s="24"/>
      <c r="D9" s="3" t="s">
        <v>10</v>
      </c>
      <c r="E9" s="3">
        <v>5</v>
      </c>
      <c r="F9" s="9" t="s">
        <v>23</v>
      </c>
      <c r="G9" s="10">
        <v>5</v>
      </c>
      <c r="H9" s="11">
        <v>119</v>
      </c>
      <c r="I9" s="11">
        <f t="shared" si="0"/>
        <v>124.95</v>
      </c>
      <c r="J9" s="11">
        <f t="shared" si="1"/>
        <v>624.75</v>
      </c>
      <c r="K9" s="12" t="s">
        <v>49</v>
      </c>
    </row>
    <row r="10" spans="1:11">
      <c r="A10" s="25" t="s">
        <v>42</v>
      </c>
      <c r="B10" s="25"/>
      <c r="C10" s="25"/>
      <c r="D10" s="25"/>
      <c r="E10" s="25"/>
      <c r="F10" s="25"/>
      <c r="G10" s="25"/>
      <c r="H10" s="25"/>
      <c r="I10" s="25"/>
      <c r="J10" s="11">
        <f>SUM(J3:J9)</f>
        <v>34072.5</v>
      </c>
      <c r="K10" s="12"/>
    </row>
    <row r="11" spans="1:11">
      <c r="A11" s="14"/>
      <c r="B11" s="15"/>
      <c r="C11" s="15"/>
      <c r="D11" s="15"/>
      <c r="E11" s="15"/>
      <c r="F11" s="16"/>
      <c r="G11" s="17"/>
      <c r="H11" s="18"/>
      <c r="I11" s="18"/>
      <c r="J11" s="18"/>
      <c r="K11" s="19"/>
    </row>
    <row r="12" spans="1:11" ht="45" customHeight="1">
      <c r="A12" s="8" t="s">
        <v>39</v>
      </c>
      <c r="B12" s="24" t="s">
        <v>24</v>
      </c>
      <c r="C12" s="24"/>
      <c r="D12" s="3" t="s">
        <v>25</v>
      </c>
      <c r="E12" s="3">
        <v>100</v>
      </c>
      <c r="F12" s="9" t="s">
        <v>26</v>
      </c>
      <c r="G12" s="10">
        <v>5</v>
      </c>
      <c r="H12" s="11">
        <v>29</v>
      </c>
      <c r="I12" s="11">
        <f>H12*1.05</f>
        <v>30.450000000000003</v>
      </c>
      <c r="J12" s="11">
        <f>I12*E12*3</f>
        <v>9135.0000000000018</v>
      </c>
      <c r="K12" s="12" t="s">
        <v>50</v>
      </c>
    </row>
    <row r="13" spans="1:11" ht="138" customHeight="1">
      <c r="A13" s="8" t="s">
        <v>40</v>
      </c>
      <c r="B13" s="24" t="s">
        <v>27</v>
      </c>
      <c r="C13" s="24"/>
      <c r="D13" s="3" t="s">
        <v>11</v>
      </c>
      <c r="E13" s="3">
        <v>6</v>
      </c>
      <c r="F13" s="9" t="s">
        <v>28</v>
      </c>
      <c r="G13" s="10">
        <v>5</v>
      </c>
      <c r="H13" s="11">
        <v>92</v>
      </c>
      <c r="I13" s="11">
        <f>H13*1.05</f>
        <v>96.600000000000009</v>
      </c>
      <c r="J13" s="11">
        <f>I13*E13</f>
        <v>579.6</v>
      </c>
      <c r="K13" s="12" t="s">
        <v>51</v>
      </c>
    </row>
    <row r="14" spans="1:11" ht="60" customHeight="1">
      <c r="A14" s="8" t="s">
        <v>41</v>
      </c>
      <c r="B14" s="24" t="s">
        <v>29</v>
      </c>
      <c r="C14" s="24"/>
      <c r="D14" s="3" t="s">
        <v>10</v>
      </c>
      <c r="E14" s="3">
        <v>3000</v>
      </c>
      <c r="F14" s="9" t="s">
        <v>30</v>
      </c>
      <c r="G14" s="10">
        <v>5</v>
      </c>
      <c r="H14" s="11">
        <v>1</v>
      </c>
      <c r="I14" s="11">
        <f>H14*1.05</f>
        <v>1.05</v>
      </c>
      <c r="J14" s="11">
        <f>I14*E14</f>
        <v>3150</v>
      </c>
      <c r="K14" s="12" t="s">
        <v>52</v>
      </c>
    </row>
    <row r="17" spans="1:11" ht="27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</row>
  </sheetData>
  <sheetProtection selectLockedCells="1" selectUnlockedCells="1"/>
  <mergeCells count="14">
    <mergeCell ref="B8:C8"/>
    <mergeCell ref="B1:C1"/>
    <mergeCell ref="A2:K2"/>
    <mergeCell ref="B3:C3"/>
    <mergeCell ref="B4:C4"/>
    <mergeCell ref="B5:C5"/>
    <mergeCell ref="B6:C6"/>
    <mergeCell ref="B7:C7"/>
    <mergeCell ref="A17:K17"/>
    <mergeCell ref="B13:C13"/>
    <mergeCell ref="B14:C14"/>
    <mergeCell ref="B12:C12"/>
    <mergeCell ref="B9:C9"/>
    <mergeCell ref="A10:I10"/>
  </mergeCells>
  <pageMargins left="0.70866141732283472" right="0.70866141732283472" top="1.1200000000000001" bottom="0.74803149606299213" header="0.51181102362204722" footer="0.51181102362204722"/>
  <pageSetup paperSize="9" scale="64" firstPageNumber="0" orientation="landscape" verticalDpi="300" r:id="rId1"/>
  <headerFooter alignWithMargins="0">
    <oddHeader>&amp;L2017-10-18&amp;CKONKURSAS  CVPIS 346211
PASIŪLYMAS Nr. 1-64120670
&amp;RLINEA LIBERA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1-33 PD mikrobiolog labor</vt:lpstr>
      <vt:lpstr>Sheet1</vt:lpstr>
      <vt:lpstr>'1-33 PD mikrobiolog labor'!Spausdinimo_sritis</vt:lpstr>
      <vt:lpstr>'1-33 PD mikrobiolog labor'!Spausdinti_pavadinimus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VilmaEkon</dc:creator>
  <cp:lastModifiedBy>VilmaEkon</cp:lastModifiedBy>
  <cp:lastPrinted>2017-10-18T13:43:44Z</cp:lastPrinted>
  <dcterms:created xsi:type="dcterms:W3CDTF">2017-08-29T06:51:18Z</dcterms:created>
  <dcterms:modified xsi:type="dcterms:W3CDTF">2018-01-23T09:16:41Z</dcterms:modified>
</cp:coreProperties>
</file>