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90" windowWidth="15480" windowHeight="10830" tabRatio="859" activeTab="1"/>
  </bookViews>
  <sheets>
    <sheet name="2018 (2)" sheetId="10" r:id="rId1"/>
    <sheet name="2018 (3)" sheetId="12" r:id="rId2"/>
  </sheets>
  <calcPr calcId="162913"/>
</workbook>
</file>

<file path=xl/calcChain.xml><?xml version="1.0" encoding="utf-8"?>
<calcChain xmlns="http://schemas.openxmlformats.org/spreadsheetml/2006/main">
  <c r="I9" i="12"/>
  <c r="D9"/>
  <c r="I8"/>
  <c r="D8"/>
  <c r="I7"/>
  <c r="D7"/>
  <c r="I118" i="10" l="1"/>
  <c r="D118"/>
  <c r="I117"/>
  <c r="D117"/>
  <c r="I116"/>
  <c r="D116"/>
  <c r="I115"/>
  <c r="D115"/>
  <c r="I114"/>
  <c r="D114"/>
  <c r="I113"/>
  <c r="D113"/>
  <c r="I112"/>
  <c r="D112"/>
  <c r="I111"/>
  <c r="D111"/>
  <c r="I110"/>
  <c r="D110"/>
  <c r="I109"/>
  <c r="D109"/>
  <c r="I108"/>
  <c r="D108"/>
  <c r="I107"/>
  <c r="D107"/>
  <c r="I106"/>
  <c r="D106"/>
  <c r="I105"/>
  <c r="D105"/>
  <c r="I104"/>
  <c r="D104"/>
  <c r="I103"/>
  <c r="D103"/>
  <c r="I102"/>
  <c r="D102"/>
  <c r="I101"/>
  <c r="D101"/>
  <c r="I100"/>
  <c r="D100"/>
  <c r="I99"/>
  <c r="D99"/>
  <c r="I98"/>
  <c r="D98"/>
  <c r="I97"/>
  <c r="D97"/>
  <c r="I96"/>
  <c r="D96"/>
  <c r="I95"/>
  <c r="D95"/>
  <c r="I94"/>
  <c r="D94"/>
  <c r="I93"/>
  <c r="D93"/>
  <c r="I92"/>
  <c r="D92"/>
  <c r="I91"/>
  <c r="D91"/>
  <c r="I90"/>
  <c r="D90"/>
  <c r="I89"/>
  <c r="D89"/>
  <c r="I88"/>
  <c r="D88"/>
  <c r="I87"/>
  <c r="D87"/>
  <c r="I86"/>
  <c r="D86"/>
  <c r="I85"/>
  <c r="D85"/>
  <c r="I84"/>
  <c r="D84"/>
  <c r="I165"/>
  <c r="D165"/>
  <c r="I164"/>
  <c r="D164"/>
  <c r="I163"/>
  <c r="D163"/>
  <c r="I162"/>
  <c r="D162"/>
  <c r="I161"/>
  <c r="D161"/>
  <c r="I160"/>
  <c r="D160"/>
  <c r="I159"/>
  <c r="D159"/>
  <c r="I158"/>
  <c r="D158"/>
  <c r="I157"/>
  <c r="D157"/>
  <c r="I156"/>
  <c r="D156"/>
  <c r="I155"/>
  <c r="D155"/>
  <c r="I154"/>
  <c r="D154"/>
  <c r="I153"/>
  <c r="D153"/>
  <c r="I152"/>
  <c r="D152"/>
  <c r="I151"/>
  <c r="D151"/>
  <c r="I150"/>
  <c r="D150"/>
  <c r="I149"/>
  <c r="D149"/>
  <c r="I148"/>
  <c r="D148"/>
  <c r="I147"/>
  <c r="D147"/>
  <c r="I146"/>
  <c r="D146"/>
  <c r="I145"/>
  <c r="D145"/>
  <c r="I144"/>
  <c r="D144"/>
  <c r="I143"/>
  <c r="D143"/>
  <c r="I142"/>
  <c r="D142"/>
  <c r="I141"/>
  <c r="D141"/>
  <c r="I140"/>
  <c r="D140"/>
  <c r="I139"/>
  <c r="D139"/>
  <c r="I138"/>
  <c r="D138"/>
  <c r="I137"/>
  <c r="D137"/>
  <c r="I136"/>
  <c r="D136"/>
  <c r="I135"/>
  <c r="D135"/>
  <c r="I134"/>
  <c r="D134"/>
  <c r="I133"/>
  <c r="D133"/>
  <c r="I132"/>
  <c r="D132"/>
  <c r="I131"/>
  <c r="D131"/>
  <c r="I130"/>
  <c r="D130"/>
  <c r="I129"/>
  <c r="D129"/>
  <c r="I128"/>
  <c r="D128"/>
  <c r="I127"/>
  <c r="D127"/>
  <c r="I126"/>
  <c r="D126"/>
  <c r="I125"/>
  <c r="D125"/>
  <c r="I124"/>
  <c r="D124"/>
  <c r="I123"/>
  <c r="D123"/>
  <c r="I122"/>
  <c r="D122"/>
  <c r="I121"/>
  <c r="D121"/>
  <c r="I120"/>
  <c r="D120"/>
  <c r="I119"/>
  <c r="D119"/>
  <c r="I83"/>
  <c r="D83"/>
  <c r="I82"/>
  <c r="D82"/>
  <c r="I81"/>
  <c r="D81"/>
  <c r="I80"/>
  <c r="D80"/>
  <c r="I79"/>
  <c r="D79"/>
  <c r="I78"/>
  <c r="D78"/>
  <c r="I77"/>
  <c r="D77"/>
  <c r="I76"/>
  <c r="D76"/>
  <c r="I75"/>
  <c r="D75"/>
  <c r="I74"/>
  <c r="D74"/>
  <c r="I73"/>
  <c r="D73"/>
  <c r="I72"/>
  <c r="D72"/>
  <c r="I71"/>
  <c r="D71"/>
  <c r="I70"/>
  <c r="D70"/>
  <c r="I69"/>
  <c r="D69"/>
  <c r="I68"/>
  <c r="D68"/>
  <c r="I67"/>
  <c r="D67"/>
  <c r="I66"/>
  <c r="D66"/>
  <c r="I65"/>
  <c r="D65"/>
  <c r="I64"/>
  <c r="D64"/>
  <c r="I63"/>
  <c r="D63"/>
  <c r="I62"/>
  <c r="D62"/>
  <c r="I61"/>
  <c r="D61"/>
  <c r="I60"/>
  <c r="D60"/>
  <c r="I59"/>
  <c r="D59"/>
  <c r="I58"/>
  <c r="D58"/>
  <c r="I57"/>
  <c r="D57"/>
  <c r="I56"/>
  <c r="D56"/>
  <c r="I55"/>
  <c r="D55"/>
  <c r="I54"/>
  <c r="D54"/>
  <c r="I53"/>
  <c r="D53"/>
  <c r="I52"/>
  <c r="D52"/>
  <c r="I51"/>
  <c r="D51"/>
  <c r="I50"/>
  <c r="D50"/>
  <c r="I49"/>
  <c r="D49"/>
  <c r="I48"/>
  <c r="D48"/>
  <c r="I47"/>
  <c r="D47"/>
  <c r="I46"/>
  <c r="D46"/>
  <c r="I45"/>
  <c r="D45"/>
  <c r="I44"/>
  <c r="D44"/>
  <c r="I43"/>
  <c r="D43"/>
  <c r="I42"/>
  <c r="D42"/>
  <c r="I41"/>
  <c r="D41"/>
  <c r="I40"/>
  <c r="D40"/>
  <c r="I39"/>
  <c r="D39"/>
  <c r="I38"/>
  <c r="D38"/>
  <c r="I37"/>
  <c r="D37"/>
  <c r="I36"/>
  <c r="D36"/>
  <c r="I35"/>
  <c r="D35"/>
  <c r="I34"/>
  <c r="D34"/>
  <c r="I33"/>
  <c r="D33"/>
  <c r="I32"/>
  <c r="D32"/>
  <c r="I31"/>
  <c r="D31"/>
  <c r="I30"/>
  <c r="D30"/>
  <c r="I29"/>
  <c r="D29"/>
  <c r="I28"/>
  <c r="D28"/>
  <c r="I27"/>
  <c r="D27"/>
  <c r="I26"/>
  <c r="D26"/>
  <c r="I25"/>
  <c r="D25"/>
  <c r="I24"/>
  <c r="D24"/>
  <c r="I23"/>
  <c r="D23"/>
  <c r="I22"/>
  <c r="D22"/>
  <c r="I21"/>
  <c r="D21"/>
  <c r="I20"/>
  <c r="D20"/>
  <c r="I19"/>
  <c r="D19"/>
  <c r="I18"/>
  <c r="D18"/>
  <c r="I17"/>
  <c r="D17"/>
  <c r="I16"/>
  <c r="D16"/>
  <c r="I15"/>
  <c r="D15"/>
  <c r="I14"/>
  <c r="D14"/>
  <c r="I13"/>
  <c r="D13"/>
  <c r="I12"/>
  <c r="D12"/>
  <c r="I11"/>
  <c r="D11"/>
  <c r="I10"/>
  <c r="D10"/>
  <c r="I9"/>
  <c r="D9"/>
  <c r="I8"/>
  <c r="D8"/>
  <c r="I7"/>
  <c r="D7"/>
</calcChain>
</file>

<file path=xl/sharedStrings.xml><?xml version="1.0" encoding="utf-8"?>
<sst xmlns="http://schemas.openxmlformats.org/spreadsheetml/2006/main" count="665" uniqueCount="309">
  <si>
    <t>ISKRA-1</t>
  </si>
  <si>
    <t>Eil. Nr.</t>
  </si>
  <si>
    <t>Anestezijos aparatas</t>
  </si>
  <si>
    <t>Artroskopinė įranga (elektropeilis)</t>
  </si>
  <si>
    <t>CURIS</t>
  </si>
  <si>
    <t>Biocheminis analizatorius</t>
  </si>
  <si>
    <t>Alytaus apskrities S. Kudirkos ligoninės nuolatinei</t>
  </si>
  <si>
    <t>priežiūrai perduotos medicininės technikos sąrašas</t>
  </si>
  <si>
    <t>Prietaiso pavadinimas, tipas</t>
  </si>
  <si>
    <t>EXCEL 210SE</t>
  </si>
  <si>
    <t>FLEXIMA-II</t>
  </si>
  <si>
    <t xml:space="preserve">Audinių procesorius </t>
  </si>
  <si>
    <t xml:space="preserve">Audiometras </t>
  </si>
  <si>
    <t>KLINIK  AC 40</t>
  </si>
  <si>
    <t>OLYMPUS UES-40</t>
  </si>
  <si>
    <t>Basonų plovimo-dezinfekavimo mašina</t>
  </si>
  <si>
    <t>SP1200 Ninjo</t>
  </si>
  <si>
    <t>Centrinė stebėjimo stotis</t>
  </si>
  <si>
    <t>M3150</t>
  </si>
  <si>
    <t>Citologinė organizmo serozinių ertmių
skysčių ir šlapimo sedimento sistema</t>
  </si>
  <si>
    <t>IQ 200/AUTION MAX IRIS</t>
  </si>
  <si>
    <t>Defibriliatorius</t>
  </si>
  <si>
    <t>Cardiomax</t>
  </si>
  <si>
    <t>DIC-04</t>
  </si>
  <si>
    <t>Master XL M1723A</t>
  </si>
  <si>
    <t>Primedic Defi B</t>
  </si>
  <si>
    <t>Defibriliatorius (monitorius, spausdintuvas ir kt.)</t>
  </si>
  <si>
    <t>CARDIO SERV</t>
  </si>
  <si>
    <t>Dezinfekavimo kamera</t>
  </si>
  <si>
    <t>GED 71222 A2R - 2</t>
  </si>
  <si>
    <t>Dezinfekcinis įrenginys</t>
  </si>
  <si>
    <t>S 606</t>
  </si>
  <si>
    <t>Diadinaminių srovių aparatas</t>
  </si>
  <si>
    <t>Intelect Mobile Stim CH2777</t>
  </si>
  <si>
    <t>Echoskopas</t>
  </si>
  <si>
    <t>HITACHI EUB-5500E</t>
  </si>
  <si>
    <t>Logiq P6</t>
  </si>
  <si>
    <t>SONOSITE M - Turbo</t>
  </si>
  <si>
    <t xml:space="preserve">VIVID 3 </t>
  </si>
  <si>
    <t>Elektrochirurginis aparatas</t>
  </si>
  <si>
    <t>ESU-X 350</t>
  </si>
  <si>
    <t>Elektrochirurginis generatorius</t>
  </si>
  <si>
    <t>MCB-200</t>
  </si>
  <si>
    <t>Elektropeilis</t>
  </si>
  <si>
    <t>ELEKTROTOM 505</t>
  </si>
  <si>
    <t>ERBE ICC200</t>
  </si>
  <si>
    <t>Elektrostimuliacijos aparatas</t>
  </si>
  <si>
    <t>MADYN D61</t>
  </si>
  <si>
    <t>SYS STIM 226</t>
  </si>
  <si>
    <t>Elektroterapijos aparatas</t>
  </si>
  <si>
    <t>THERAPIC 9200</t>
  </si>
  <si>
    <t>Encefalografas</t>
  </si>
  <si>
    <t>Explorer BE Light 28</t>
  </si>
  <si>
    <t>FORCE-2</t>
  </si>
  <si>
    <t>LEICA ASP200S</t>
  </si>
  <si>
    <t>CR Plus</t>
  </si>
  <si>
    <t xml:space="preserve">Sonoline Omne FAE0304 </t>
  </si>
  <si>
    <t>Erbe Erbotom T175E</t>
  </si>
  <si>
    <t>Endomed 682</t>
  </si>
  <si>
    <t>VIVIDS6</t>
  </si>
  <si>
    <t>Modulis V</t>
  </si>
  <si>
    <t>PRIMA SP 102</t>
  </si>
  <si>
    <t>4</t>
  </si>
  <si>
    <t>1</t>
  </si>
  <si>
    <t>2</t>
  </si>
  <si>
    <t>Siesta I Whispa</t>
  </si>
  <si>
    <t>Heart Start</t>
  </si>
  <si>
    <t>HeartSave AED-M</t>
  </si>
  <si>
    <t>AMPLIPULS</t>
  </si>
  <si>
    <t>HD15</t>
  </si>
  <si>
    <t>iE33</t>
  </si>
  <si>
    <t>3</t>
  </si>
  <si>
    <t>Preliminarus kiekis</t>
  </si>
  <si>
    <t>9</t>
  </si>
  <si>
    <t>Integruota sistema</t>
  </si>
  <si>
    <t>ARCHITECT ci8200</t>
  </si>
  <si>
    <t>Vienetinis įkainis Eur.
su PVM</t>
  </si>
  <si>
    <t>Periodiškumas, kartai/2 metus</t>
  </si>
  <si>
    <t>2 metų įkainis Eur.
su PVM</t>
  </si>
  <si>
    <t>Aparatas Darsunvalio</t>
  </si>
  <si>
    <t>Artroskopinė video sistema (elektropeilis)</t>
  </si>
  <si>
    <t>Richard Wolf (wapr3)</t>
  </si>
  <si>
    <t>Aukštos raiškos laparoskopinė įranga</t>
  </si>
  <si>
    <t>Olympus Visera 4K</t>
  </si>
  <si>
    <t>HeartStreem XL</t>
  </si>
  <si>
    <t>EDGE</t>
  </si>
  <si>
    <t>MyLab Seven</t>
  </si>
  <si>
    <t>KARL STORZ AUTOKON 27810</t>
  </si>
  <si>
    <t>ARCHITECT c8000</t>
  </si>
  <si>
    <t>AESCULAP AN300</t>
  </si>
  <si>
    <t>15</t>
  </si>
  <si>
    <t>Endoskopų plovimo-dezinfekavimo mašina</t>
  </si>
  <si>
    <t>POKA YOKE AER</t>
  </si>
  <si>
    <t>Enterinės mitybos pompa</t>
  </si>
  <si>
    <t>Infusomat fmS</t>
  </si>
  <si>
    <t>11</t>
  </si>
  <si>
    <t>KANGAROO e Pump</t>
  </si>
  <si>
    <t>Eritrocitų greičio nusėdimo matuoklis</t>
  </si>
  <si>
    <t>ALCOR iSED</t>
  </si>
  <si>
    <t>Fizioterapijos aparatas</t>
  </si>
  <si>
    <t>LUČ-3</t>
  </si>
  <si>
    <t>Fototerapijos prietaisas</t>
  </si>
  <si>
    <t>mavi LED 30220</t>
  </si>
  <si>
    <t>Galvanizacijos aparatas</t>
  </si>
  <si>
    <t>POTOK-1</t>
  </si>
  <si>
    <t>Garinis sterilizatorius</t>
  </si>
  <si>
    <t>AMSCO EAGLE 3000</t>
  </si>
  <si>
    <t>HS6610 ER2 (lombinuotas, su formaldehidu)</t>
  </si>
  <si>
    <t>Garų generatorius</t>
  </si>
  <si>
    <t>AMSCO CH 07</t>
  </si>
  <si>
    <t xml:space="preserve">Gyvybinių funkcijų monitorius naujagimiui </t>
  </si>
  <si>
    <t>Elite V5/iM20</t>
  </si>
  <si>
    <t>Gyvybinių funkcijų sekimo monitorius</t>
  </si>
  <si>
    <t>Infinity Kappa</t>
  </si>
  <si>
    <t>IntelliVue</t>
  </si>
  <si>
    <t>Hematologinis analizatorius</t>
  </si>
  <si>
    <t>CELL-DYN RUBBY</t>
  </si>
  <si>
    <t>Hemodializės aparatas</t>
  </si>
  <si>
    <t>4008 S Clasic V10</t>
  </si>
  <si>
    <t>B/BRAUN DIALOG</t>
  </si>
  <si>
    <t>FRESENIUS-4008</t>
  </si>
  <si>
    <t>Impedanso kardiografijos sistema</t>
  </si>
  <si>
    <t>CardioScreen 2000</t>
  </si>
  <si>
    <t>Imunofermentinis analizatorius</t>
  </si>
  <si>
    <t>ORTHO AUTO VUE INNOVA</t>
  </si>
  <si>
    <t>Imunologinis analizatorius</t>
  </si>
  <si>
    <t>AQT 90 FLEX</t>
  </si>
  <si>
    <t>Infuzijos siurblys</t>
  </si>
  <si>
    <t>Aitecs</t>
  </si>
  <si>
    <t xml:space="preserve">Inkubatorius </t>
  </si>
  <si>
    <t>AIR-Shields Isolette C2000</t>
  </si>
  <si>
    <t>Cosy Cot Heolcare IW931 AEU</t>
  </si>
  <si>
    <t>Instrumentų plovimo-dezinfekavimo mašina</t>
  </si>
  <si>
    <t>IWD 2311</t>
  </si>
  <si>
    <t>Įranga akių chirurgijai</t>
  </si>
  <si>
    <t>MEGATRON S3</t>
  </si>
  <si>
    <t>Kapiliarinės elektroforezės analizatorius</t>
  </si>
  <si>
    <t>SEBIA CAPILLARYS 2</t>
  </si>
  <si>
    <t>Kardiografas</t>
  </si>
  <si>
    <t>ECG 1006</t>
  </si>
  <si>
    <t xml:space="preserve">ELI </t>
  </si>
  <si>
    <t>MAC 500</t>
  </si>
  <si>
    <t>P-80</t>
  </si>
  <si>
    <t>P8000 Power</t>
  </si>
  <si>
    <t>Shiller</t>
  </si>
  <si>
    <t>Kardiologinė sistema CARDIOSOFT</t>
  </si>
  <si>
    <t>CARINA</t>
  </si>
  <si>
    <t>Kardiomonitorius</t>
  </si>
  <si>
    <t>Datex</t>
  </si>
  <si>
    <t>S-7010</t>
  </si>
  <si>
    <t>6</t>
  </si>
  <si>
    <t>Space Labs</t>
  </si>
  <si>
    <t>Kardiotokografas</t>
  </si>
  <si>
    <t>Avalon FM30</t>
  </si>
  <si>
    <t>Corometrics</t>
  </si>
  <si>
    <t>EDAN F3</t>
  </si>
  <si>
    <t>Kombinuotas elektrostimuliacijos ir ultragarso terapijos aparatas</t>
  </si>
  <si>
    <t>Combimed 2200</t>
  </si>
  <si>
    <t>24</t>
  </si>
  <si>
    <t>Komiuterinis tomografas</t>
  </si>
  <si>
    <t>Philips Brilliance CT 16</t>
  </si>
  <si>
    <t>Kompiuterinė EKG sistema</t>
  </si>
  <si>
    <t>R-Scribe</t>
  </si>
  <si>
    <t>Kompiuterinis perimetras</t>
  </si>
  <si>
    <t>HFA II 745i</t>
  </si>
  <si>
    <t>Kompresinės terapijos aparatas</t>
  </si>
  <si>
    <t>Vasoflow 200 Gradient</t>
  </si>
  <si>
    <t>Kraujo PH ir dujų analizatorius</t>
  </si>
  <si>
    <t>ABL-825</t>
  </si>
  <si>
    <t>Krešėjimo analizatorius</t>
  </si>
  <si>
    <t>STA COMPACT MAX</t>
  </si>
  <si>
    <t>Lazerinės magnetinės terapijos aparatas</t>
  </si>
  <si>
    <t>Terra Quant MQ 2000</t>
  </si>
  <si>
    <t>Lazerio terapijos aparatas</t>
  </si>
  <si>
    <t>LASERMED 2200</t>
  </si>
  <si>
    <t>Magnetinis rezonansas</t>
  </si>
  <si>
    <t>PHILIPS Achieva 1.5T</t>
  </si>
  <si>
    <t>Magneto terapijos prietaisas</t>
  </si>
  <si>
    <t>PMT QS</t>
  </si>
  <si>
    <t>Mikrobangų aparatas</t>
  </si>
  <si>
    <t>ELBITHERM-PULS 800</t>
  </si>
  <si>
    <t>Mobilus vakuuminis siurblys (vaisiaus ekstrakcijai)</t>
  </si>
  <si>
    <t>Dominant Flex</t>
  </si>
  <si>
    <t>Monitorius</t>
  </si>
  <si>
    <t>Philips SureSigns VM4</t>
  </si>
  <si>
    <t>10</t>
  </si>
  <si>
    <t>Narkozės aparatas su monitoriumi</t>
  </si>
  <si>
    <t>Aespire View, monitorius B450</t>
  </si>
  <si>
    <t>Avance CS2, monitorius Carescape B650</t>
  </si>
  <si>
    <t>Naujagimio stalelis</t>
  </si>
  <si>
    <t>Cosy COT IW951</t>
  </si>
  <si>
    <t>CosyCot IW932</t>
  </si>
  <si>
    <t>Paciento kardiomonitorius su dujų moduliu</t>
  </si>
  <si>
    <t>BeneView T5</t>
  </si>
  <si>
    <t>Paciento monitoravimo įranga</t>
  </si>
  <si>
    <t>PM-7000</t>
  </si>
  <si>
    <t>Paciento monitorius</t>
  </si>
  <si>
    <t>DASH 3000/4000 V5</t>
  </si>
  <si>
    <t>iMEC8</t>
  </si>
  <si>
    <t>Plaučių ventiliacijos aparatas</t>
  </si>
  <si>
    <t>LTV 1000</t>
  </si>
  <si>
    <t>NEWPORT</t>
  </si>
  <si>
    <t>SAVINA</t>
  </si>
  <si>
    <t>VELA</t>
  </si>
  <si>
    <t>Plovimo dezinfekavimo mašina</t>
  </si>
  <si>
    <t>KEN Sirius 731</t>
  </si>
  <si>
    <t>Plovimo-dezinfekavimo aparatas</t>
  </si>
  <si>
    <t>DECOMAT 4656</t>
  </si>
  <si>
    <t>Pulsooksimetras</t>
  </si>
  <si>
    <t>Autocorr</t>
  </si>
  <si>
    <t>EDAN H100B</t>
  </si>
  <si>
    <t>ONYX</t>
  </si>
  <si>
    <t>Oxi Pen</t>
  </si>
  <si>
    <t>Smart OX</t>
  </si>
  <si>
    <t>5</t>
  </si>
  <si>
    <t>Rentgeno aparatas</t>
  </si>
  <si>
    <t>ARCOVIS 2000S</t>
  </si>
  <si>
    <t xml:space="preserve">Digital Diagnost TH </t>
  </si>
  <si>
    <t>OMEGA-C</t>
  </si>
  <si>
    <t>TMS-15</t>
  </si>
  <si>
    <t>Rentgeno mamografas</t>
  </si>
  <si>
    <t>Lilyum Bym</t>
  </si>
  <si>
    <t>Ryškintojas</t>
  </si>
  <si>
    <t>CONICA MINOLTA SRX-101A</t>
  </si>
  <si>
    <t>Ryškintojas terminis</t>
  </si>
  <si>
    <t>CONICA MINOLTA Dry-Pro832</t>
  </si>
  <si>
    <t>HORIZON GS</t>
  </si>
  <si>
    <t>Sensi-densitometras</t>
  </si>
  <si>
    <t>DARKSCAN DUO</t>
  </si>
  <si>
    <t>Sistema teigiamam slėgiui kvėpavimo takuose palaikyti (CPAP)</t>
  </si>
  <si>
    <t>1080 SINDI</t>
  </si>
  <si>
    <t>Spirometras</t>
  </si>
  <si>
    <t>ZAN 100 USB</t>
  </si>
  <si>
    <t xml:space="preserve">Laparoskopinis komplektas STRYKER </t>
  </si>
  <si>
    <t>Šildomas naujagimio reanimacinis stalelis</t>
  </si>
  <si>
    <t>IW934</t>
  </si>
  <si>
    <t>Terapinis magnetinio lauko aparatas</t>
  </si>
  <si>
    <t>Monada Plus</t>
  </si>
  <si>
    <t>Transportinis plaučių ventiliacijos aparatas</t>
  </si>
  <si>
    <t xml:space="preserve"> „Weimann “MEDUMAT Easy CPR</t>
  </si>
  <si>
    <t>Trumpų bangų diaterminis aparatas</t>
  </si>
  <si>
    <t>AUTO THERM 395</t>
  </si>
  <si>
    <t>UAD aparatas</t>
  </si>
  <si>
    <t>UVČ</t>
  </si>
  <si>
    <t>Ultragarso aparatas</t>
  </si>
  <si>
    <t>ULTRA SONIC 1300</t>
  </si>
  <si>
    <t>UZT</t>
  </si>
  <si>
    <t>Vaistų dozatorius</t>
  </si>
  <si>
    <t>PERFUSOR FM</t>
  </si>
  <si>
    <t>19</t>
  </si>
  <si>
    <t>SEP/SP</t>
  </si>
  <si>
    <t>42</t>
  </si>
  <si>
    <t>TE 371 TIVA</t>
  </si>
  <si>
    <t>Veloergometras</t>
  </si>
  <si>
    <t>CORIVAL</t>
  </si>
  <si>
    <t>Video endoskopinė sistema Olympus (elektropeilis)</t>
  </si>
  <si>
    <t>EXERA 2 (Var3)</t>
  </si>
  <si>
    <t>Kompresorius ABAC</t>
  </si>
  <si>
    <t>Kompresorius BOGE</t>
  </si>
  <si>
    <t>Oro šaldytuvas BOGE</t>
  </si>
  <si>
    <t>Vakuumo agregatas AV63B</t>
  </si>
  <si>
    <t>Vakuumo agregatas NOVAIR</t>
  </si>
  <si>
    <t>Oro šaldytuvas ULTRATRAC SD 0050</t>
  </si>
  <si>
    <t>Oro šaldytuvas NOVAIR DC 0050A</t>
  </si>
  <si>
    <t>Vandens valymo-minkštinimo įrenginys</t>
  </si>
  <si>
    <t>EIGA-RO ir komplektuojančios dalys</t>
  </si>
  <si>
    <t>Hamilton-S1</t>
  </si>
  <si>
    <t>Deguonies generatorius</t>
  </si>
  <si>
    <t>PRO2XY 0X13</t>
  </si>
  <si>
    <t>TRADINTEK</t>
  </si>
  <si>
    <t>Hospitex Diagnostics Kaunas</t>
  </si>
  <si>
    <t>SALMEDA</t>
  </si>
  <si>
    <t>Labochema</t>
  </si>
  <si>
    <t>Biomedika</t>
  </si>
  <si>
    <t>ANMEDA TECHNA</t>
  </si>
  <si>
    <t>Diagnostinės sistemos</t>
  </si>
  <si>
    <t>INTERLIUX</t>
  </si>
  <si>
    <t>AMI</t>
  </si>
  <si>
    <t>salmeda</t>
  </si>
  <si>
    <t>ANMEDA</t>
  </si>
  <si>
    <t>Tradintek</t>
  </si>
  <si>
    <t>Salmeda</t>
  </si>
  <si>
    <t>B/BRAUN</t>
  </si>
  <si>
    <t>Litfarma</t>
  </si>
  <si>
    <t>VITROLAB</t>
  </si>
  <si>
    <t>Evomeda</t>
  </si>
  <si>
    <t>GRAINA</t>
  </si>
  <si>
    <t>DAMEDA</t>
  </si>
  <si>
    <t>B/BRAUN AVITUM</t>
  </si>
  <si>
    <t>Diamedica</t>
  </si>
  <si>
    <t>DPC BALTIC</t>
  </si>
  <si>
    <t>VILTECHMEDA</t>
  </si>
  <si>
    <t>Alfameda</t>
  </si>
  <si>
    <t>SK Impeks Servise Center</t>
  </si>
  <si>
    <t>Linea Libera</t>
  </si>
  <si>
    <t>Interliux</t>
  </si>
  <si>
    <t>APEX Medicus</t>
  </si>
  <si>
    <t>Medicinos projektai</t>
  </si>
  <si>
    <t>Mediq</t>
  </si>
  <si>
    <t>LIMETA</t>
  </si>
  <si>
    <t>EVOMEDA</t>
  </si>
  <si>
    <t>Viltechmeda</t>
  </si>
  <si>
    <t>Olympus Lietuva</t>
  </si>
  <si>
    <t>ARBOR</t>
  </si>
  <si>
    <t>BRAUN</t>
  </si>
  <si>
    <t>REMEDA</t>
  </si>
  <si>
    <t>Alytaus apskrities S. Kudirkos ligoninės nuolatinei techninei</t>
  </si>
  <si>
    <t>Priedas Nr.2</t>
  </si>
  <si>
    <t>Direktorius Vaidas Jankauskis</t>
  </si>
</sst>
</file>

<file path=xl/styles.xml><?xml version="1.0" encoding="utf-8"?>
<styleSheet xmlns="http://schemas.openxmlformats.org/spreadsheetml/2006/main">
  <fonts count="12">
    <font>
      <sz val="10"/>
      <name val="Arial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sz val="1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sz val="12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4"/>
        <bgColor indexed="50"/>
      </patternFill>
    </fill>
    <fill>
      <patternFill patternType="solid">
        <fgColor indexed="50"/>
        <bgColor indexed="47"/>
      </patternFill>
    </fill>
    <fill>
      <patternFill patternType="solid">
        <fgColor rgb="FF92D050"/>
        <bgColor indexed="50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05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/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center" wrapText="1"/>
    </xf>
    <xf numFmtId="49" fontId="1" fillId="0" borderId="0" xfId="0" applyNumberFormat="1" applyFont="1" applyFill="1" applyBorder="1" applyAlignment="1">
      <alignment wrapText="1"/>
    </xf>
    <xf numFmtId="2" fontId="2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/>
    <xf numFmtId="2" fontId="2" fillId="0" borderId="3" xfId="0" applyNumberFormat="1" applyFont="1" applyFill="1" applyBorder="1" applyAlignment="1">
      <alignment horizontal="center" vertical="center" wrapText="1"/>
    </xf>
    <xf numFmtId="2" fontId="2" fillId="0" borderId="5" xfId="0" applyNumberFormat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left" vertical="center"/>
    </xf>
    <xf numFmtId="2" fontId="2" fillId="0" borderId="0" xfId="0" applyNumberFormat="1" applyFont="1" applyFill="1" applyBorder="1" applyAlignment="1">
      <alignment horizontal="center" vertical="center"/>
    </xf>
    <xf numFmtId="0" fontId="2" fillId="0" borderId="2" xfId="1" applyFont="1" applyFill="1" applyBorder="1" applyAlignment="1"/>
    <xf numFmtId="0" fontId="2" fillId="0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 wrapText="1"/>
    </xf>
    <xf numFmtId="49" fontId="2" fillId="2" borderId="2" xfId="1" applyNumberFormat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49" fontId="2" fillId="2" borderId="9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49" fontId="2" fillId="2" borderId="6" xfId="1" applyNumberFormat="1" applyFont="1" applyFill="1" applyBorder="1" applyAlignment="1">
      <alignment horizontal="center"/>
    </xf>
    <xf numFmtId="49" fontId="2" fillId="2" borderId="2" xfId="1" applyNumberFormat="1" applyFont="1" applyFill="1" applyBorder="1" applyAlignment="1">
      <alignment vertical="center" wrapText="1"/>
    </xf>
    <xf numFmtId="0" fontId="2" fillId="2" borderId="2" xfId="1" applyFont="1" applyFill="1" applyBorder="1" applyAlignment="1">
      <alignment vertical="center"/>
    </xf>
    <xf numFmtId="49" fontId="2" fillId="2" borderId="2" xfId="1" applyNumberFormat="1" applyFont="1" applyFill="1" applyBorder="1" applyAlignment="1">
      <alignment horizontal="center" vertical="center"/>
    </xf>
    <xf numFmtId="49" fontId="2" fillId="2" borderId="2" xfId="1" applyNumberFormat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left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2" xfId="1" applyFont="1" applyFill="1" applyBorder="1"/>
    <xf numFmtId="49" fontId="2" fillId="2" borderId="2" xfId="1" applyNumberFormat="1" applyFont="1" applyFill="1" applyBorder="1" applyAlignment="1">
      <alignment horizontal="left" vertical="center" wrapText="1"/>
    </xf>
    <xf numFmtId="0" fontId="2" fillId="2" borderId="2" xfId="1" applyFont="1" applyFill="1" applyBorder="1" applyAlignment="1">
      <alignment horizontal="left" vertical="center" wrapText="1"/>
    </xf>
    <xf numFmtId="0" fontId="2" fillId="2" borderId="2" xfId="1" applyFont="1" applyFill="1" applyBorder="1" applyAlignment="1"/>
    <xf numFmtId="0" fontId="2" fillId="2" borderId="1" xfId="1" applyFont="1" applyFill="1" applyBorder="1" applyAlignment="1">
      <alignment horizontal="left"/>
    </xf>
    <xf numFmtId="49" fontId="2" fillId="2" borderId="8" xfId="1" applyNumberFormat="1" applyFont="1" applyFill="1" applyBorder="1" applyAlignment="1">
      <alignment horizontal="center"/>
    </xf>
    <xf numFmtId="0" fontId="2" fillId="3" borderId="2" xfId="1" applyFont="1" applyFill="1" applyBorder="1" applyAlignment="1">
      <alignment horizontal="left"/>
    </xf>
    <xf numFmtId="0" fontId="2" fillId="4" borderId="1" xfId="0" applyFont="1" applyFill="1" applyBorder="1" applyAlignment="1">
      <alignment horizontal="center" vertical="center" wrapText="1"/>
    </xf>
    <xf numFmtId="49" fontId="2" fillId="4" borderId="2" xfId="1" applyNumberFormat="1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 wrapText="1"/>
    </xf>
    <xf numFmtId="49" fontId="2" fillId="4" borderId="2" xfId="1" applyNumberFormat="1" applyFont="1" applyFill="1" applyBorder="1" applyAlignment="1">
      <alignment horizontal="center" vertical="center" wrapText="1"/>
    </xf>
    <xf numFmtId="0" fontId="2" fillId="4" borderId="2" xfId="1" applyFont="1" applyFill="1" applyBorder="1" applyAlignment="1">
      <alignment horizontal="center"/>
    </xf>
    <xf numFmtId="49" fontId="2" fillId="4" borderId="9" xfId="0" applyNumberFormat="1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 wrapText="1"/>
    </xf>
    <xf numFmtId="0" fontId="2" fillId="4" borderId="2" xfId="1" applyFont="1" applyFill="1" applyBorder="1" applyAlignment="1">
      <alignment horizontal="left"/>
    </xf>
    <xf numFmtId="0" fontId="2" fillId="4" borderId="2" xfId="1" applyFont="1" applyFill="1" applyBorder="1"/>
    <xf numFmtId="49" fontId="2" fillId="4" borderId="2" xfId="1" applyNumberFormat="1" applyFont="1" applyFill="1" applyBorder="1" applyAlignment="1">
      <alignment horizontal="center"/>
    </xf>
    <xf numFmtId="0" fontId="2" fillId="4" borderId="2" xfId="1" applyFont="1" applyFill="1" applyBorder="1" applyAlignment="1">
      <alignment horizontal="center" vertical="center"/>
    </xf>
    <xf numFmtId="0" fontId="2" fillId="4" borderId="2" xfId="1" applyFont="1" applyFill="1" applyBorder="1" applyAlignment="1">
      <alignment horizontal="left" vertical="center" wrapText="1"/>
    </xf>
    <xf numFmtId="0" fontId="2" fillId="4" borderId="2" xfId="1" applyFont="1" applyFill="1" applyBorder="1" applyAlignment="1">
      <alignment horizontal="left" vertical="center"/>
    </xf>
    <xf numFmtId="49" fontId="2" fillId="4" borderId="2" xfId="1" applyNumberFormat="1" applyFont="1" applyFill="1" applyBorder="1" applyAlignment="1">
      <alignment horizontal="center" vertical="center"/>
    </xf>
    <xf numFmtId="0" fontId="2" fillId="4" borderId="2" xfId="1" applyFont="1" applyFill="1" applyBorder="1" applyAlignment="1"/>
    <xf numFmtId="0" fontId="2" fillId="4" borderId="2" xfId="1" applyFont="1" applyFill="1" applyBorder="1" applyAlignment="1">
      <alignment vertical="center"/>
    </xf>
    <xf numFmtId="49" fontId="2" fillId="4" borderId="2" xfId="0" applyNumberFormat="1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left"/>
    </xf>
    <xf numFmtId="0" fontId="4" fillId="0" borderId="2" xfId="1" applyFont="1" applyFill="1" applyBorder="1" applyAlignment="1"/>
    <xf numFmtId="0" fontId="4" fillId="0" borderId="2" xfId="1" applyFont="1" applyFill="1" applyBorder="1" applyAlignment="1">
      <alignment horizontal="left" vertical="center"/>
    </xf>
    <xf numFmtId="0" fontId="5" fillId="0" borderId="2" xfId="1" applyFont="1" applyBorder="1"/>
    <xf numFmtId="0" fontId="6" fillId="0" borderId="2" xfId="1" applyFont="1" applyFill="1" applyBorder="1" applyAlignment="1">
      <alignment horizontal="left"/>
    </xf>
    <xf numFmtId="0" fontId="6" fillId="0" borderId="2" xfId="1" applyFont="1" applyFill="1" applyBorder="1" applyAlignment="1">
      <alignment horizontal="left" vertical="center"/>
    </xf>
    <xf numFmtId="0" fontId="7" fillId="0" borderId="2" xfId="1" applyFont="1" applyFill="1" applyBorder="1" applyAlignment="1">
      <alignment horizontal="left"/>
    </xf>
    <xf numFmtId="0" fontId="2" fillId="5" borderId="2" xfId="1" applyFont="1" applyFill="1" applyBorder="1" applyAlignment="1"/>
    <xf numFmtId="0" fontId="8" fillId="6" borderId="2" xfId="1" applyFont="1" applyFill="1" applyBorder="1" applyAlignment="1">
      <alignment vertical="center"/>
    </xf>
    <xf numFmtId="0" fontId="5" fillId="0" borderId="2" xfId="1" applyFont="1" applyFill="1" applyBorder="1" applyAlignment="1">
      <alignment horizontal="left" vertical="center"/>
    </xf>
    <xf numFmtId="0" fontId="8" fillId="4" borderId="2" xfId="1" applyFont="1" applyFill="1" applyBorder="1" applyAlignment="1"/>
    <xf numFmtId="0" fontId="8" fillId="6" borderId="2" xfId="1" applyFont="1" applyFill="1" applyBorder="1" applyAlignment="1"/>
    <xf numFmtId="0" fontId="4" fillId="0" borderId="0" xfId="1" applyFont="1" applyFill="1" applyBorder="1" applyAlignment="1">
      <alignment horizontal="left"/>
    </xf>
    <xf numFmtId="0" fontId="2" fillId="0" borderId="2" xfId="1" applyFont="1" applyBorder="1" applyAlignment="1">
      <alignment horizontal="left"/>
    </xf>
    <xf numFmtId="0" fontId="2" fillId="4" borderId="1" xfId="1" applyFont="1" applyFill="1" applyBorder="1" applyAlignment="1">
      <alignment horizontal="left"/>
    </xf>
    <xf numFmtId="0" fontId="2" fillId="2" borderId="8" xfId="1" applyFont="1" applyFill="1" applyBorder="1" applyAlignment="1">
      <alignment horizontal="left"/>
    </xf>
    <xf numFmtId="0" fontId="2" fillId="4" borderId="8" xfId="1" applyFont="1" applyFill="1" applyBorder="1" applyAlignment="1">
      <alignment horizontal="left"/>
    </xf>
    <xf numFmtId="49" fontId="2" fillId="4" borderId="6" xfId="1" applyNumberFormat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0" fontId="2" fillId="4" borderId="4" xfId="1" applyFont="1" applyFill="1" applyBorder="1" applyAlignment="1">
      <alignment horizontal="center"/>
    </xf>
    <xf numFmtId="0" fontId="2" fillId="4" borderId="4" xfId="1" applyFont="1" applyFill="1" applyBorder="1" applyAlignment="1">
      <alignment horizontal="left"/>
    </xf>
    <xf numFmtId="0" fontId="4" fillId="4" borderId="2" xfId="1" applyFont="1" applyFill="1" applyBorder="1" applyAlignment="1"/>
    <xf numFmtId="0" fontId="6" fillId="4" borderId="2" xfId="1" applyFont="1" applyFill="1" applyBorder="1" applyAlignment="1">
      <alignment horizontal="left"/>
    </xf>
    <xf numFmtId="0" fontId="4" fillId="4" borderId="2" xfId="1" applyFont="1" applyFill="1" applyBorder="1" applyAlignment="1">
      <alignment horizontal="left"/>
    </xf>
    <xf numFmtId="0" fontId="4" fillId="4" borderId="2" xfId="1" applyFont="1" applyFill="1" applyBorder="1" applyAlignment="1">
      <alignment horizontal="left" vertical="center"/>
    </xf>
    <xf numFmtId="0" fontId="2" fillId="7" borderId="2" xfId="1" applyFont="1" applyFill="1" applyBorder="1" applyAlignment="1">
      <alignment vertical="center"/>
    </xf>
    <xf numFmtId="0" fontId="2" fillId="4" borderId="7" xfId="1" applyFont="1" applyFill="1" applyBorder="1" applyAlignment="1">
      <alignment horizontal="left" vertical="center"/>
    </xf>
    <xf numFmtId="0" fontId="2" fillId="4" borderId="2" xfId="1" applyFont="1" applyFill="1" applyBorder="1" applyAlignment="1">
      <alignment vertical="center" wrapText="1"/>
    </xf>
    <xf numFmtId="49" fontId="2" fillId="4" borderId="8" xfId="1" applyNumberFormat="1" applyFont="1" applyFill="1" applyBorder="1" applyAlignment="1">
      <alignment vertical="center" wrapText="1"/>
    </xf>
    <xf numFmtId="49" fontId="2" fillId="4" borderId="7" xfId="1" applyNumberFormat="1" applyFont="1" applyFill="1" applyBorder="1" applyAlignment="1">
      <alignment horizontal="center" vertical="center" wrapText="1"/>
    </xf>
    <xf numFmtId="49" fontId="2" fillId="4" borderId="4" xfId="1" applyNumberFormat="1" applyFont="1" applyFill="1" applyBorder="1" applyAlignment="1">
      <alignment horizontal="center" vertical="center" wrapText="1"/>
    </xf>
    <xf numFmtId="0" fontId="2" fillId="7" borderId="2" xfId="1" applyFont="1" applyFill="1" applyBorder="1" applyAlignment="1"/>
    <xf numFmtId="0" fontId="2" fillId="4" borderId="2" xfId="0" applyNumberFormat="1" applyFont="1" applyFill="1" applyBorder="1" applyAlignment="1">
      <alignment horizontal="left" vertical="center" wrapText="1"/>
    </xf>
    <xf numFmtId="0" fontId="2" fillId="4" borderId="2" xfId="0" applyNumberFormat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left"/>
    </xf>
    <xf numFmtId="49" fontId="2" fillId="4" borderId="2" xfId="1" applyNumberFormat="1" applyFont="1" applyFill="1" applyBorder="1" applyAlignment="1">
      <alignment horizontal="left" vertical="center" wrapText="1"/>
    </xf>
    <xf numFmtId="49" fontId="2" fillId="4" borderId="2" xfId="0" applyNumberFormat="1" applyFont="1" applyFill="1" applyBorder="1" applyAlignment="1">
      <alignment horizontal="center" vertical="center" wrapText="1"/>
    </xf>
    <xf numFmtId="0" fontId="8" fillId="4" borderId="2" xfId="1" applyFont="1" applyFill="1" applyBorder="1" applyAlignment="1">
      <alignment horizontal="left"/>
    </xf>
    <xf numFmtId="0" fontId="2" fillId="4" borderId="2" xfId="1" applyFont="1" applyFill="1" applyBorder="1" applyAlignment="1">
      <alignment horizontal="center" vertical="center" wrapText="1"/>
    </xf>
    <xf numFmtId="0" fontId="6" fillId="4" borderId="2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left" vertical="top" wrapText="1"/>
    </xf>
    <xf numFmtId="0" fontId="2" fillId="2" borderId="2" xfId="1" applyFont="1" applyFill="1" applyBorder="1" applyAlignment="1">
      <alignment horizontal="center" vertical="top" wrapText="1"/>
    </xf>
    <xf numFmtId="0" fontId="2" fillId="2" borderId="2" xfId="1" applyFont="1" applyFill="1" applyBorder="1" applyAlignment="1">
      <alignment vertical="center" wrapText="1"/>
    </xf>
    <xf numFmtId="0" fontId="4" fillId="3" borderId="2" xfId="1" applyFont="1" applyFill="1" applyBorder="1" applyAlignment="1">
      <alignment horizontal="left"/>
    </xf>
    <xf numFmtId="0" fontId="2" fillId="3" borderId="0" xfId="0" applyFont="1" applyFill="1"/>
    <xf numFmtId="0" fontId="4" fillId="3" borderId="2" xfId="1" applyFont="1" applyFill="1" applyBorder="1" applyAlignment="1"/>
    <xf numFmtId="0" fontId="4" fillId="3" borderId="2" xfId="1" applyFont="1" applyFill="1" applyBorder="1" applyAlignment="1">
      <alignment horizontal="left" vertical="center"/>
    </xf>
    <xf numFmtId="0" fontId="4" fillId="3" borderId="2" xfId="1" applyFont="1" applyFill="1" applyBorder="1" applyAlignment="1">
      <alignment vertical="center"/>
    </xf>
    <xf numFmtId="49" fontId="2" fillId="2" borderId="2" xfId="0" applyNumberFormat="1" applyFont="1" applyFill="1" applyBorder="1" applyAlignment="1">
      <alignment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left" vertical="center" wrapText="1"/>
    </xf>
    <xf numFmtId="0" fontId="2" fillId="2" borderId="6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2" borderId="1" xfId="1" applyFont="1" applyFill="1" applyBorder="1" applyAlignment="1">
      <alignment vertical="center"/>
    </xf>
    <xf numFmtId="49" fontId="2" fillId="2" borderId="3" xfId="1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1" xfId="1" applyNumberFormat="1" applyFont="1" applyFill="1" applyBorder="1" applyAlignment="1">
      <alignment vertical="center" wrapText="1"/>
    </xf>
    <xf numFmtId="49" fontId="2" fillId="2" borderId="1" xfId="1" applyNumberFormat="1" applyFont="1" applyFill="1" applyBorder="1" applyAlignment="1">
      <alignment horizontal="center" vertical="center" wrapText="1"/>
    </xf>
    <xf numFmtId="49" fontId="2" fillId="2" borderId="3" xfId="1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 vertical="center" wrapText="1"/>
    </xf>
    <xf numFmtId="0" fontId="2" fillId="8" borderId="1" xfId="1" applyFont="1" applyFill="1" applyBorder="1" applyAlignment="1">
      <alignment horizontal="left"/>
    </xf>
    <xf numFmtId="0" fontId="2" fillId="8" borderId="1" xfId="0" applyFont="1" applyFill="1" applyBorder="1" applyAlignment="1">
      <alignment horizontal="left" vertical="center" wrapText="1"/>
    </xf>
    <xf numFmtId="49" fontId="2" fillId="8" borderId="3" xfId="1" applyNumberFormat="1" applyFont="1" applyFill="1" applyBorder="1" applyAlignment="1">
      <alignment horizontal="center"/>
    </xf>
    <xf numFmtId="0" fontId="2" fillId="8" borderId="1" xfId="1" applyFont="1" applyFill="1" applyBorder="1" applyAlignment="1">
      <alignment horizontal="center"/>
    </xf>
    <xf numFmtId="49" fontId="2" fillId="8" borderId="5" xfId="0" applyNumberFormat="1" applyFont="1" applyFill="1" applyBorder="1" applyAlignment="1">
      <alignment horizontal="center" vertical="center" wrapText="1"/>
    </xf>
    <xf numFmtId="2" fontId="2" fillId="8" borderId="1" xfId="0" applyNumberFormat="1" applyFont="1" applyFill="1" applyBorder="1" applyAlignment="1">
      <alignment horizontal="center" vertical="center" wrapText="1"/>
    </xf>
    <xf numFmtId="49" fontId="2" fillId="8" borderId="1" xfId="1" applyNumberFormat="1" applyFont="1" applyFill="1" applyBorder="1" applyAlignment="1">
      <alignment vertical="center" wrapText="1"/>
    </xf>
    <xf numFmtId="49" fontId="2" fillId="8" borderId="3" xfId="1" applyNumberFormat="1" applyFont="1" applyFill="1" applyBorder="1" applyAlignment="1">
      <alignment horizontal="center" vertical="center" wrapText="1"/>
    </xf>
    <xf numFmtId="0" fontId="2" fillId="8" borderId="2" xfId="1" applyFont="1" applyFill="1" applyBorder="1"/>
    <xf numFmtId="0" fontId="2" fillId="8" borderId="2" xfId="1" applyFont="1" applyFill="1" applyBorder="1" applyAlignment="1">
      <alignment horizontal="left"/>
    </xf>
    <xf numFmtId="49" fontId="2" fillId="8" borderId="8" xfId="1" applyNumberFormat="1" applyFont="1" applyFill="1" applyBorder="1" applyAlignment="1">
      <alignment horizontal="center"/>
    </xf>
    <xf numFmtId="49" fontId="2" fillId="8" borderId="2" xfId="1" applyNumberFormat="1" applyFont="1" applyFill="1" applyBorder="1" applyAlignment="1">
      <alignment horizontal="center" vertical="center"/>
    </xf>
    <xf numFmtId="0" fontId="2" fillId="8" borderId="7" xfId="1" applyFont="1" applyFill="1" applyBorder="1" applyAlignment="1">
      <alignment horizontal="center" vertical="center"/>
    </xf>
    <xf numFmtId="49" fontId="2" fillId="8" borderId="1" xfId="0" applyNumberFormat="1" applyFont="1" applyFill="1" applyBorder="1" applyAlignment="1">
      <alignment horizontal="center" vertical="center" wrapText="1"/>
    </xf>
    <xf numFmtId="0" fontId="2" fillId="8" borderId="2" xfId="1" applyFont="1" applyFill="1" applyBorder="1" applyAlignment="1">
      <alignment vertical="center"/>
    </xf>
    <xf numFmtId="0" fontId="2" fillId="8" borderId="2" xfId="1" applyFont="1" applyFill="1" applyBorder="1" applyAlignment="1">
      <alignment horizontal="left" vertical="center"/>
    </xf>
    <xf numFmtId="0" fontId="2" fillId="8" borderId="2" xfId="1" applyFont="1" applyFill="1" applyBorder="1" applyAlignment="1">
      <alignment horizontal="center" vertical="center"/>
    </xf>
    <xf numFmtId="49" fontId="2" fillId="8" borderId="9" xfId="0" applyNumberFormat="1" applyFont="1" applyFill="1" applyBorder="1" applyAlignment="1">
      <alignment horizontal="center" vertical="center" wrapText="1"/>
    </xf>
    <xf numFmtId="0" fontId="2" fillId="8" borderId="2" xfId="1" applyFont="1" applyFill="1" applyBorder="1" applyAlignment="1"/>
    <xf numFmtId="49" fontId="2" fillId="8" borderId="2" xfId="1" applyNumberFormat="1" applyFont="1" applyFill="1" applyBorder="1" applyAlignment="1">
      <alignment horizontal="center"/>
    </xf>
    <xf numFmtId="0" fontId="2" fillId="8" borderId="2" xfId="1" applyFont="1" applyFill="1" applyBorder="1" applyAlignment="1">
      <alignment horizontal="center"/>
    </xf>
    <xf numFmtId="0" fontId="2" fillId="8" borderId="4" xfId="1" applyFont="1" applyFill="1" applyBorder="1" applyAlignment="1">
      <alignment horizontal="center" vertical="center"/>
    </xf>
    <xf numFmtId="0" fontId="2" fillId="8" borderId="2" xfId="1" applyFont="1" applyFill="1" applyBorder="1" applyAlignment="1">
      <alignment horizontal="left" vertical="center" wrapText="1"/>
    </xf>
    <xf numFmtId="49" fontId="2" fillId="8" borderId="6" xfId="1" applyNumberFormat="1" applyFont="1" applyFill="1" applyBorder="1" applyAlignment="1">
      <alignment horizontal="center" vertical="center"/>
    </xf>
    <xf numFmtId="0" fontId="2" fillId="8" borderId="6" xfId="1" applyFont="1" applyFill="1" applyBorder="1" applyAlignment="1">
      <alignment horizontal="center" vertical="center"/>
    </xf>
    <xf numFmtId="0" fontId="2" fillId="8" borderId="7" xfId="1" applyFont="1" applyFill="1" applyBorder="1" applyAlignment="1">
      <alignment horizontal="left"/>
    </xf>
    <xf numFmtId="49" fontId="2" fillId="8" borderId="7" xfId="1" applyNumberFormat="1" applyFont="1" applyFill="1" applyBorder="1" applyAlignment="1">
      <alignment horizontal="center"/>
    </xf>
    <xf numFmtId="0" fontId="2" fillId="8" borderId="7" xfId="1" applyFont="1" applyFill="1" applyBorder="1" applyAlignment="1">
      <alignment horizontal="center"/>
    </xf>
    <xf numFmtId="49" fontId="2" fillId="8" borderId="1" xfId="1" applyNumberFormat="1" applyFont="1" applyFill="1" applyBorder="1" applyAlignment="1">
      <alignment horizontal="center"/>
    </xf>
    <xf numFmtId="49" fontId="2" fillId="8" borderId="8" xfId="1" applyNumberFormat="1" applyFont="1" applyFill="1" applyBorder="1" applyAlignment="1">
      <alignment horizontal="center" vertical="center"/>
    </xf>
    <xf numFmtId="0" fontId="2" fillId="8" borderId="0" xfId="1" applyFont="1" applyFill="1" applyBorder="1"/>
    <xf numFmtId="49" fontId="2" fillId="8" borderId="2" xfId="1" applyNumberFormat="1" applyFont="1" applyFill="1" applyBorder="1" applyAlignment="1">
      <alignment vertical="center" wrapText="1"/>
    </xf>
    <xf numFmtId="49" fontId="2" fillId="8" borderId="2" xfId="1" applyNumberFormat="1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0" xfId="1" applyFont="1" applyFill="1" applyBorder="1" applyAlignment="1"/>
    <xf numFmtId="0" fontId="2" fillId="8" borderId="0" xfId="1" applyFont="1" applyFill="1" applyBorder="1" applyAlignment="1">
      <alignment horizontal="center"/>
    </xf>
    <xf numFmtId="0" fontId="2" fillId="8" borderId="6" xfId="1" applyFont="1" applyFill="1" applyBorder="1" applyAlignment="1">
      <alignment horizontal="left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wrapText="1"/>
    </xf>
    <xf numFmtId="49" fontId="9" fillId="0" borderId="0" xfId="0" applyNumberFormat="1" applyFont="1" applyFill="1" applyBorder="1" applyAlignment="1">
      <alignment horizontal="left" vertical="center"/>
    </xf>
    <xf numFmtId="2" fontId="9" fillId="0" borderId="0" xfId="0" applyNumberFormat="1" applyFont="1" applyFill="1" applyBorder="1" applyAlignment="1">
      <alignment horizontal="center"/>
    </xf>
    <xf numFmtId="2" fontId="9" fillId="0" borderId="0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wrapText="1"/>
    </xf>
    <xf numFmtId="49" fontId="9" fillId="0" borderId="0" xfId="0" applyNumberFormat="1" applyFont="1" applyFill="1" applyBorder="1" applyAlignment="1">
      <alignment wrapText="1"/>
    </xf>
    <xf numFmtId="0" fontId="9" fillId="0" borderId="0" xfId="0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0" fontId="11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2" fontId="9" fillId="0" borderId="0" xfId="0" applyNumberFormat="1" applyFont="1" applyFill="1" applyBorder="1" applyAlignment="1">
      <alignment horizontal="center" vertical="center"/>
    </xf>
    <xf numFmtId="2" fontId="11" fillId="0" borderId="0" xfId="0" applyNumberFormat="1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wrapText="1"/>
    </xf>
    <xf numFmtId="49" fontId="11" fillId="0" borderId="0" xfId="0" applyNumberFormat="1" applyFont="1" applyFill="1" applyBorder="1" applyAlignment="1">
      <alignment wrapText="1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2" fontId="9" fillId="0" borderId="3" xfId="0" applyNumberFormat="1" applyFont="1" applyFill="1" applyBorder="1" applyAlignment="1">
      <alignment horizontal="center" vertical="center" wrapText="1"/>
    </xf>
    <xf numFmtId="2" fontId="9" fillId="0" borderId="5" xfId="0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0" fontId="9" fillId="2" borderId="1" xfId="0" applyFont="1" applyFill="1" applyBorder="1" applyAlignment="1">
      <alignment horizontal="center" vertical="center" wrapText="1"/>
    </xf>
    <xf numFmtId="49" fontId="10" fillId="2" borderId="1" xfId="1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49" fontId="9" fillId="2" borderId="3" xfId="1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49" fontId="9" fillId="2" borderId="5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0" fontId="10" fillId="2" borderId="2" xfId="1" applyFont="1" applyFill="1" applyBorder="1"/>
    <xf numFmtId="0" fontId="10" fillId="2" borderId="2" xfId="1" applyFont="1" applyFill="1" applyBorder="1" applyAlignment="1">
      <alignment horizontal="left"/>
    </xf>
    <xf numFmtId="49" fontId="9" fillId="2" borderId="8" xfId="1" applyNumberFormat="1" applyFont="1" applyFill="1" applyBorder="1" applyAlignment="1">
      <alignment horizontal="center"/>
    </xf>
    <xf numFmtId="0" fontId="9" fillId="2" borderId="1" xfId="1" applyFont="1" applyFill="1" applyBorder="1" applyAlignment="1">
      <alignment horizontal="center"/>
    </xf>
    <xf numFmtId="0" fontId="9" fillId="0" borderId="0" xfId="0" applyFont="1" applyFill="1" applyAlignment="1">
      <alignment horizontal="left"/>
    </xf>
    <xf numFmtId="2" fontId="9" fillId="0" borderId="0" xfId="0" applyNumberFormat="1" applyFont="1" applyFill="1"/>
    <xf numFmtId="0" fontId="9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</cellXfs>
  <cellStyles count="2">
    <cellStyle name="Excel Built-in Normal 1" xfId="1"/>
    <cellStyle name="Pa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66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5"/>
  <sheetViews>
    <sheetView topLeftCell="A115" zoomScale="140" zoomScaleNormal="140" workbookViewId="0">
      <selection activeCell="D122" sqref="D122"/>
    </sheetView>
  </sheetViews>
  <sheetFormatPr defaultColWidth="9.140625" defaultRowHeight="12.75"/>
  <cols>
    <col min="1" max="1" width="3.85546875" style="9" customWidth="1"/>
    <col min="2" max="2" width="19.28515625" style="9" customWidth="1"/>
    <col min="3" max="3" width="18.28515625" style="9" customWidth="1"/>
    <col min="4" max="4" width="58.85546875" style="10" customWidth="1"/>
    <col min="5" max="5" width="6.28515625" style="9" customWidth="1"/>
    <col min="6" max="6" width="7.28515625" style="21" customWidth="1"/>
    <col min="7" max="7" width="12.42578125" style="21" hidden="1" customWidth="1"/>
    <col min="8" max="8" width="8" style="12" customWidth="1"/>
    <col min="9" max="9" width="8.85546875" style="9" customWidth="1"/>
    <col min="10" max="16384" width="9.140625" style="9"/>
  </cols>
  <sheetData>
    <row r="1" spans="1:10" s="6" customFormat="1">
      <c r="A1" s="7"/>
      <c r="B1" s="8"/>
      <c r="C1" s="8"/>
      <c r="D1" s="8"/>
      <c r="E1" s="25"/>
      <c r="F1" s="19"/>
      <c r="G1" s="18"/>
      <c r="H1" s="11"/>
      <c r="I1" s="5"/>
    </row>
    <row r="2" spans="1:10" s="13" customFormat="1" ht="15.75">
      <c r="A2" s="203" t="s">
        <v>6</v>
      </c>
      <c r="B2" s="203"/>
      <c r="C2" s="203"/>
      <c r="D2" s="203"/>
      <c r="E2" s="203"/>
      <c r="F2" s="203"/>
      <c r="G2" s="203"/>
      <c r="H2" s="203"/>
      <c r="I2" s="203"/>
    </row>
    <row r="3" spans="1:10" s="13" customFormat="1" ht="5.25" customHeight="1">
      <c r="A3" s="14"/>
      <c r="B3" s="28"/>
      <c r="C3" s="28"/>
      <c r="D3" s="15"/>
      <c r="E3" s="25"/>
      <c r="F3" s="26"/>
      <c r="G3" s="20"/>
      <c r="H3" s="16"/>
      <c r="I3" s="17"/>
    </row>
    <row r="4" spans="1:10" s="13" customFormat="1" ht="15.75">
      <c r="A4" s="203" t="s">
        <v>7</v>
      </c>
      <c r="B4" s="203"/>
      <c r="C4" s="203"/>
      <c r="D4" s="203"/>
      <c r="E4" s="203"/>
      <c r="F4" s="203"/>
      <c r="G4" s="203"/>
      <c r="H4" s="203"/>
      <c r="I4" s="203"/>
    </row>
    <row r="5" spans="1:10" s="6" customFormat="1">
      <c r="A5" s="3"/>
      <c r="B5" s="3"/>
      <c r="C5" s="3"/>
      <c r="D5" s="3"/>
      <c r="E5" s="4"/>
      <c r="F5" s="19"/>
      <c r="G5" s="19"/>
      <c r="H5" s="11"/>
      <c r="I5" s="5"/>
    </row>
    <row r="6" spans="1:10" ht="51">
      <c r="A6" s="1" t="s">
        <v>1</v>
      </c>
      <c r="B6" s="1"/>
      <c r="C6" s="1"/>
      <c r="D6" s="2" t="s">
        <v>8</v>
      </c>
      <c r="E6" s="1" t="s">
        <v>72</v>
      </c>
      <c r="F6" s="22" t="s">
        <v>77</v>
      </c>
      <c r="G6" s="23"/>
      <c r="H6" s="1" t="s">
        <v>76</v>
      </c>
      <c r="I6" s="1" t="s">
        <v>78</v>
      </c>
    </row>
    <row r="7" spans="1:10" ht="12.75" customHeight="1">
      <c r="A7" s="50">
        <v>1</v>
      </c>
      <c r="B7" s="58" t="s">
        <v>105</v>
      </c>
      <c r="C7" s="57" t="s">
        <v>106</v>
      </c>
      <c r="D7" s="52" t="str">
        <f t="shared" ref="D7:D70" si="0">B7&amp;" "&amp;C7</f>
        <v>Garinis sterilizatorius AMSCO EAGLE 3000</v>
      </c>
      <c r="E7" s="59" t="s">
        <v>63</v>
      </c>
      <c r="F7" s="54">
        <v>24</v>
      </c>
      <c r="G7" s="55"/>
      <c r="H7" s="50"/>
      <c r="I7" s="56">
        <f t="shared" ref="I7:I70" si="1">F7*H7*E7</f>
        <v>0</v>
      </c>
      <c r="J7" s="88" t="s">
        <v>292</v>
      </c>
    </row>
    <row r="8" spans="1:10" ht="12.75" customHeight="1">
      <c r="A8" s="50">
        <v>2</v>
      </c>
      <c r="B8" s="58" t="s">
        <v>108</v>
      </c>
      <c r="C8" s="57" t="s">
        <v>109</v>
      </c>
      <c r="D8" s="52" t="str">
        <f t="shared" si="0"/>
        <v>Garų generatorius AMSCO CH 07</v>
      </c>
      <c r="E8" s="59" t="s">
        <v>63</v>
      </c>
      <c r="F8" s="54">
        <v>24</v>
      </c>
      <c r="G8" s="55"/>
      <c r="H8" s="50"/>
      <c r="I8" s="56">
        <f t="shared" si="1"/>
        <v>0</v>
      </c>
      <c r="J8" s="88" t="s">
        <v>292</v>
      </c>
    </row>
    <row r="9" spans="1:10" ht="12.75" customHeight="1">
      <c r="A9" s="50">
        <v>3</v>
      </c>
      <c r="B9" s="51" t="s">
        <v>132</v>
      </c>
      <c r="C9" s="51" t="s">
        <v>133</v>
      </c>
      <c r="D9" s="52" t="str">
        <f t="shared" si="0"/>
        <v>Instrumentų plovimo-dezinfekavimo mašina IWD 2311</v>
      </c>
      <c r="E9" s="53" t="s">
        <v>63</v>
      </c>
      <c r="F9" s="54">
        <v>8</v>
      </c>
      <c r="G9" s="55"/>
      <c r="H9" s="50"/>
      <c r="I9" s="56">
        <f t="shared" si="1"/>
        <v>0</v>
      </c>
      <c r="J9" s="89" t="s">
        <v>292</v>
      </c>
    </row>
    <row r="10" spans="1:10" ht="12.75" customHeight="1">
      <c r="A10" s="50">
        <v>4</v>
      </c>
      <c r="B10" s="58" t="s">
        <v>204</v>
      </c>
      <c r="C10" s="58" t="s">
        <v>205</v>
      </c>
      <c r="D10" s="52" t="str">
        <f t="shared" si="0"/>
        <v>Plovimo dezinfekavimo mašina KEN Sirius 731</v>
      </c>
      <c r="E10" s="53" t="s">
        <v>63</v>
      </c>
      <c r="F10" s="54">
        <v>8</v>
      </c>
      <c r="G10" s="55"/>
      <c r="H10" s="50"/>
      <c r="I10" s="56">
        <f t="shared" si="1"/>
        <v>0</v>
      </c>
      <c r="J10" s="90" t="s">
        <v>292</v>
      </c>
    </row>
    <row r="11" spans="1:10" ht="12.75" customHeight="1">
      <c r="A11" s="50">
        <v>5</v>
      </c>
      <c r="B11" s="51" t="s">
        <v>236</v>
      </c>
      <c r="C11" s="51" t="s">
        <v>237</v>
      </c>
      <c r="D11" s="52" t="str">
        <f t="shared" si="0"/>
        <v>Terapinis magnetinio lauko aparatas Monada Plus</v>
      </c>
      <c r="E11" s="53" t="s">
        <v>63</v>
      </c>
      <c r="F11" s="53" t="s">
        <v>158</v>
      </c>
      <c r="G11" s="55"/>
      <c r="H11" s="50"/>
      <c r="I11" s="56">
        <f t="shared" si="1"/>
        <v>0</v>
      </c>
      <c r="J11" s="91" t="s">
        <v>292</v>
      </c>
    </row>
    <row r="12" spans="1:10" ht="12.75" customHeight="1">
      <c r="A12" s="50">
        <v>6</v>
      </c>
      <c r="B12" s="57" t="s">
        <v>2</v>
      </c>
      <c r="C12" s="57" t="s">
        <v>61</v>
      </c>
      <c r="D12" s="52" t="str">
        <f t="shared" si="0"/>
        <v>Anestezijos aparatas PRIMA SP 102</v>
      </c>
      <c r="E12" s="59" t="s">
        <v>71</v>
      </c>
      <c r="F12" s="54">
        <v>2</v>
      </c>
      <c r="G12" s="55"/>
      <c r="H12" s="50"/>
      <c r="I12" s="56">
        <f t="shared" si="1"/>
        <v>0</v>
      </c>
      <c r="J12" s="88" t="s">
        <v>277</v>
      </c>
    </row>
    <row r="13" spans="1:10" ht="12.75" customHeight="1">
      <c r="A13" s="50">
        <v>7</v>
      </c>
      <c r="B13" s="57" t="s">
        <v>21</v>
      </c>
      <c r="C13" s="57" t="s">
        <v>22</v>
      </c>
      <c r="D13" s="52" t="str">
        <f t="shared" si="0"/>
        <v>Defibriliatorius Cardiomax</v>
      </c>
      <c r="E13" s="59" t="s">
        <v>71</v>
      </c>
      <c r="F13" s="54">
        <v>2</v>
      </c>
      <c r="G13" s="55"/>
      <c r="H13" s="50"/>
      <c r="I13" s="56">
        <f t="shared" si="1"/>
        <v>0</v>
      </c>
      <c r="J13" s="90" t="s">
        <v>277</v>
      </c>
    </row>
    <row r="14" spans="1:10" ht="12.75" customHeight="1">
      <c r="A14" s="50">
        <v>8</v>
      </c>
      <c r="B14" s="57" t="s">
        <v>112</v>
      </c>
      <c r="C14" s="57" t="s">
        <v>113</v>
      </c>
      <c r="D14" s="52" t="str">
        <f t="shared" si="0"/>
        <v>Gyvybinių funkcijų sekimo monitorius Infinity Kappa</v>
      </c>
      <c r="E14" s="59" t="s">
        <v>71</v>
      </c>
      <c r="F14" s="54">
        <v>2</v>
      </c>
      <c r="G14" s="55"/>
      <c r="H14" s="50"/>
      <c r="I14" s="56">
        <f t="shared" si="1"/>
        <v>0</v>
      </c>
      <c r="J14" s="90" t="s">
        <v>277</v>
      </c>
    </row>
    <row r="15" spans="1:10" ht="12.75" customHeight="1">
      <c r="A15" s="50">
        <v>9</v>
      </c>
      <c r="B15" s="57" t="s">
        <v>129</v>
      </c>
      <c r="C15" s="57" t="s">
        <v>130</v>
      </c>
      <c r="D15" s="52" t="str">
        <f t="shared" si="0"/>
        <v>Inkubatorius  AIR-Shields Isolette C2000</v>
      </c>
      <c r="E15" s="59" t="s">
        <v>64</v>
      </c>
      <c r="F15" s="54">
        <v>2</v>
      </c>
      <c r="G15" s="55"/>
      <c r="H15" s="50"/>
      <c r="I15" s="56">
        <f t="shared" si="1"/>
        <v>0</v>
      </c>
      <c r="J15" s="88" t="s">
        <v>277</v>
      </c>
    </row>
    <row r="16" spans="1:10" ht="12.75" customHeight="1">
      <c r="A16" s="50">
        <v>10</v>
      </c>
      <c r="B16" s="81" t="s">
        <v>129</v>
      </c>
      <c r="C16" s="57" t="s">
        <v>131</v>
      </c>
      <c r="D16" s="52" t="str">
        <f t="shared" si="0"/>
        <v>Inkubatorius  Cosy Cot Heolcare IW931 AEU</v>
      </c>
      <c r="E16" s="59" t="s">
        <v>63</v>
      </c>
      <c r="F16" s="54">
        <v>2</v>
      </c>
      <c r="G16" s="55"/>
      <c r="H16" s="50"/>
      <c r="I16" s="56">
        <f t="shared" si="1"/>
        <v>0</v>
      </c>
      <c r="J16" s="88" t="s">
        <v>277</v>
      </c>
    </row>
    <row r="17" spans="1:11" ht="12.75" customHeight="1">
      <c r="A17" s="50">
        <v>11</v>
      </c>
      <c r="B17" s="58" t="s">
        <v>145</v>
      </c>
      <c r="C17" s="57" t="s">
        <v>146</v>
      </c>
      <c r="D17" s="52" t="str">
        <f t="shared" si="0"/>
        <v>Kardiologinė sistema CARDIOSOFT CARINA</v>
      </c>
      <c r="E17" s="59" t="s">
        <v>63</v>
      </c>
      <c r="F17" s="54">
        <v>2</v>
      </c>
      <c r="G17" s="55"/>
      <c r="H17" s="50"/>
      <c r="I17" s="56">
        <f t="shared" si="1"/>
        <v>0</v>
      </c>
      <c r="J17" s="88" t="s">
        <v>277</v>
      </c>
    </row>
    <row r="18" spans="1:11" ht="12.75" customHeight="1">
      <c r="A18" s="50">
        <v>12</v>
      </c>
      <c r="B18" s="57" t="s">
        <v>189</v>
      </c>
      <c r="C18" s="58" t="s">
        <v>190</v>
      </c>
      <c r="D18" s="52" t="str">
        <f t="shared" si="0"/>
        <v>Naujagimio stalelis Cosy COT IW951</v>
      </c>
      <c r="E18" s="59" t="s">
        <v>71</v>
      </c>
      <c r="F18" s="54">
        <v>2</v>
      </c>
      <c r="G18" s="55"/>
      <c r="H18" s="50"/>
      <c r="I18" s="56">
        <f t="shared" si="1"/>
        <v>0</v>
      </c>
      <c r="J18" s="88" t="s">
        <v>277</v>
      </c>
    </row>
    <row r="19" spans="1:11" ht="15">
      <c r="A19" s="50">
        <v>13</v>
      </c>
      <c r="B19" s="57" t="s">
        <v>189</v>
      </c>
      <c r="C19" s="57" t="s">
        <v>191</v>
      </c>
      <c r="D19" s="52" t="str">
        <f t="shared" si="0"/>
        <v>Naujagimio stalelis CosyCot IW932</v>
      </c>
      <c r="E19" s="59" t="s">
        <v>63</v>
      </c>
      <c r="F19" s="54">
        <v>2</v>
      </c>
      <c r="G19" s="55"/>
      <c r="H19" s="50"/>
      <c r="I19" s="56">
        <f t="shared" si="1"/>
        <v>0</v>
      </c>
      <c r="J19" s="90" t="s">
        <v>277</v>
      </c>
    </row>
    <row r="20" spans="1:11" ht="25.5">
      <c r="A20" s="50">
        <v>14</v>
      </c>
      <c r="B20" s="61" t="s">
        <v>199</v>
      </c>
      <c r="C20" s="62" t="s">
        <v>201</v>
      </c>
      <c r="D20" s="52" t="str">
        <f t="shared" si="0"/>
        <v>Plaučių ventiliacijos aparatas NEWPORT</v>
      </c>
      <c r="E20" s="63" t="s">
        <v>64</v>
      </c>
      <c r="F20" s="60">
        <v>2</v>
      </c>
      <c r="G20" s="55"/>
      <c r="H20" s="50"/>
      <c r="I20" s="56">
        <f t="shared" si="1"/>
        <v>0</v>
      </c>
      <c r="J20" s="91" t="s">
        <v>277</v>
      </c>
    </row>
    <row r="21" spans="1:11" ht="12.75" customHeight="1">
      <c r="A21" s="50">
        <v>15</v>
      </c>
      <c r="B21" s="61" t="s">
        <v>199</v>
      </c>
      <c r="C21" s="57" t="s">
        <v>202</v>
      </c>
      <c r="D21" s="52" t="str">
        <f t="shared" si="0"/>
        <v>Plaučių ventiliacijos aparatas SAVINA</v>
      </c>
      <c r="E21" s="59" t="s">
        <v>71</v>
      </c>
      <c r="F21" s="54">
        <v>2</v>
      </c>
      <c r="G21" s="55"/>
      <c r="H21" s="50"/>
      <c r="I21" s="56">
        <f t="shared" si="1"/>
        <v>0</v>
      </c>
      <c r="J21" s="90" t="s">
        <v>277</v>
      </c>
    </row>
    <row r="22" spans="1:11" ht="12.75" customHeight="1">
      <c r="A22" s="50">
        <v>16</v>
      </c>
      <c r="B22" s="51" t="s">
        <v>234</v>
      </c>
      <c r="C22" s="51" t="s">
        <v>235</v>
      </c>
      <c r="D22" s="52" t="str">
        <f t="shared" si="0"/>
        <v>Šildomas naujagimio reanimacinis stalelis IW934</v>
      </c>
      <c r="E22" s="53" t="s">
        <v>64</v>
      </c>
      <c r="F22" s="53" t="s">
        <v>64</v>
      </c>
      <c r="G22" s="55"/>
      <c r="H22" s="50"/>
      <c r="I22" s="56">
        <f t="shared" si="1"/>
        <v>0</v>
      </c>
      <c r="J22" s="92" t="s">
        <v>277</v>
      </c>
    </row>
    <row r="23" spans="1:11" ht="12.75" customHeight="1">
      <c r="A23" s="50">
        <v>17</v>
      </c>
      <c r="B23" s="57" t="s">
        <v>253</v>
      </c>
      <c r="C23" s="57" t="s">
        <v>254</v>
      </c>
      <c r="D23" s="52" t="str">
        <f t="shared" si="0"/>
        <v>Veloergometras CORIVAL</v>
      </c>
      <c r="E23" s="59" t="s">
        <v>63</v>
      </c>
      <c r="F23" s="54">
        <v>2</v>
      </c>
      <c r="G23" s="55"/>
      <c r="H23" s="50"/>
      <c r="I23" s="56">
        <f t="shared" si="1"/>
        <v>0</v>
      </c>
      <c r="J23" s="90" t="s">
        <v>277</v>
      </c>
    </row>
    <row r="24" spans="1:11" ht="12.75" customHeight="1">
      <c r="A24" s="50">
        <v>18</v>
      </c>
      <c r="B24" s="57" t="s">
        <v>28</v>
      </c>
      <c r="C24" s="57" t="s">
        <v>29</v>
      </c>
      <c r="D24" s="52" t="str">
        <f t="shared" si="0"/>
        <v>Dezinfekavimo kamera GED 71222 A2R - 2</v>
      </c>
      <c r="E24" s="59" t="s">
        <v>63</v>
      </c>
      <c r="F24" s="54">
        <v>8</v>
      </c>
      <c r="G24" s="55"/>
      <c r="H24" s="50"/>
      <c r="I24" s="56">
        <f t="shared" si="1"/>
        <v>0</v>
      </c>
      <c r="J24" s="90" t="s">
        <v>279</v>
      </c>
    </row>
    <row r="25" spans="1:11" ht="12.75" customHeight="1">
      <c r="A25" s="50">
        <v>19</v>
      </c>
      <c r="B25" s="57" t="s">
        <v>30</v>
      </c>
      <c r="C25" s="57" t="s">
        <v>31</v>
      </c>
      <c r="D25" s="52" t="str">
        <f t="shared" si="0"/>
        <v>Dezinfekcinis įrenginys S 606</v>
      </c>
      <c r="E25" s="59" t="s">
        <v>63</v>
      </c>
      <c r="F25" s="54">
        <v>2</v>
      </c>
      <c r="G25" s="55"/>
      <c r="H25" s="50"/>
      <c r="I25" s="56">
        <f t="shared" si="1"/>
        <v>0</v>
      </c>
      <c r="J25" s="88" t="s">
        <v>279</v>
      </c>
    </row>
    <row r="26" spans="1:11" ht="12.75" customHeight="1">
      <c r="A26" s="50">
        <v>20</v>
      </c>
      <c r="B26" s="57" t="s">
        <v>91</v>
      </c>
      <c r="C26" s="57" t="s">
        <v>92</v>
      </c>
      <c r="D26" s="52" t="str">
        <f t="shared" si="0"/>
        <v>Endoskopų plovimo-dezinfekavimo mašina POKA YOKE AER</v>
      </c>
      <c r="E26" s="59" t="s">
        <v>63</v>
      </c>
      <c r="F26" s="54">
        <v>4</v>
      </c>
      <c r="G26" s="55"/>
      <c r="H26" s="50"/>
      <c r="I26" s="56">
        <f t="shared" si="1"/>
        <v>0</v>
      </c>
      <c r="J26" s="90" t="s">
        <v>279</v>
      </c>
    </row>
    <row r="27" spans="1:11" ht="12.75" customHeight="1">
      <c r="A27" s="50">
        <v>21</v>
      </c>
      <c r="B27" s="58" t="s">
        <v>105</v>
      </c>
      <c r="C27" s="87" t="s">
        <v>107</v>
      </c>
      <c r="D27" s="52" t="str">
        <f t="shared" si="0"/>
        <v>Garinis sterilizatorius HS6610 ER2 (lombinuotas, su formaldehidu)</v>
      </c>
      <c r="E27" s="59" t="s">
        <v>63</v>
      </c>
      <c r="F27" s="54">
        <v>24</v>
      </c>
      <c r="G27" s="55"/>
      <c r="H27" s="50"/>
      <c r="I27" s="56">
        <f t="shared" si="1"/>
        <v>0</v>
      </c>
      <c r="J27" s="90" t="s">
        <v>279</v>
      </c>
    </row>
    <row r="28" spans="1:11" ht="12.75" customHeight="1">
      <c r="A28" s="50">
        <v>22</v>
      </c>
      <c r="B28" s="58" t="s">
        <v>206</v>
      </c>
      <c r="C28" s="87" t="s">
        <v>207</v>
      </c>
      <c r="D28" s="52" t="str">
        <f t="shared" si="0"/>
        <v>Plovimo-dezinfekavimo aparatas DECOMAT 4656</v>
      </c>
      <c r="E28" s="59" t="s">
        <v>64</v>
      </c>
      <c r="F28" s="54">
        <v>8</v>
      </c>
      <c r="G28" s="55"/>
      <c r="H28" s="50"/>
      <c r="I28" s="56">
        <f t="shared" si="1"/>
        <v>0</v>
      </c>
      <c r="J28" s="88" t="s">
        <v>279</v>
      </c>
    </row>
    <row r="29" spans="1:11" ht="12.75" customHeight="1">
      <c r="A29" s="50">
        <v>23</v>
      </c>
      <c r="B29" s="93" t="s">
        <v>15</v>
      </c>
      <c r="C29" s="65" t="s">
        <v>16</v>
      </c>
      <c r="D29" s="52" t="str">
        <f t="shared" si="0"/>
        <v>Basonų plovimo-dezinfekavimo mašina SP1200 Ninjo</v>
      </c>
      <c r="E29" s="63" t="s">
        <v>90</v>
      </c>
      <c r="F29" s="60">
        <v>2</v>
      </c>
      <c r="G29" s="55"/>
      <c r="H29" s="50"/>
      <c r="I29" s="56">
        <f t="shared" si="1"/>
        <v>0</v>
      </c>
      <c r="J29" s="91" t="s">
        <v>274</v>
      </c>
    </row>
    <row r="30" spans="1:11" ht="12.75" customHeight="1">
      <c r="A30" s="50">
        <v>24</v>
      </c>
      <c r="B30" s="57" t="s">
        <v>159</v>
      </c>
      <c r="C30" s="57" t="s">
        <v>160</v>
      </c>
      <c r="D30" s="52" t="str">
        <f t="shared" si="0"/>
        <v>Komiuterinis tomografas Philips Brilliance CT 16</v>
      </c>
      <c r="E30" s="59" t="s">
        <v>63</v>
      </c>
      <c r="F30" s="54">
        <v>8</v>
      </c>
      <c r="G30" s="55"/>
      <c r="H30" s="50"/>
      <c r="I30" s="56">
        <f t="shared" si="1"/>
        <v>0</v>
      </c>
      <c r="J30" s="110" t="s">
        <v>296</v>
      </c>
      <c r="K30" s="111"/>
    </row>
    <row r="31" spans="1:11" ht="12.75" customHeight="1">
      <c r="A31" s="50">
        <v>25</v>
      </c>
      <c r="B31" s="57" t="s">
        <v>175</v>
      </c>
      <c r="C31" s="57" t="s">
        <v>176</v>
      </c>
      <c r="D31" s="52" t="str">
        <f t="shared" si="0"/>
        <v>Magnetinis rezonansas PHILIPS Achieva 1.5T</v>
      </c>
      <c r="E31" s="59" t="s">
        <v>63</v>
      </c>
      <c r="F31" s="54">
        <v>8</v>
      </c>
      <c r="G31" s="55"/>
      <c r="H31" s="50"/>
      <c r="I31" s="56">
        <f t="shared" si="1"/>
        <v>0</v>
      </c>
      <c r="J31" s="110" t="s">
        <v>296</v>
      </c>
      <c r="K31" s="111"/>
    </row>
    <row r="32" spans="1:11" ht="12.75" customHeight="1">
      <c r="A32" s="50">
        <v>26</v>
      </c>
      <c r="B32" s="57" t="s">
        <v>215</v>
      </c>
      <c r="C32" s="58" t="s">
        <v>217</v>
      </c>
      <c r="D32" s="52" t="str">
        <f t="shared" si="0"/>
        <v xml:space="preserve">Rentgeno aparatas Digital Diagnost TH </v>
      </c>
      <c r="E32" s="63" t="s">
        <v>64</v>
      </c>
      <c r="F32" s="54">
        <v>8</v>
      </c>
      <c r="G32" s="55"/>
      <c r="H32" s="50"/>
      <c r="I32" s="56">
        <f t="shared" si="1"/>
        <v>0</v>
      </c>
      <c r="J32" s="112" t="s">
        <v>296</v>
      </c>
      <c r="K32" s="111"/>
    </row>
    <row r="33" spans="1:10" ht="12.75" customHeight="1">
      <c r="A33" s="50">
        <v>27</v>
      </c>
      <c r="B33" s="94" t="s">
        <v>17</v>
      </c>
      <c r="C33" s="62" t="s">
        <v>18</v>
      </c>
      <c r="D33" s="52" t="str">
        <f t="shared" si="0"/>
        <v>Centrinė stebėjimo stotis M3150</v>
      </c>
      <c r="E33" s="63" t="s">
        <v>64</v>
      </c>
      <c r="F33" s="63" t="s">
        <v>64</v>
      </c>
      <c r="G33" s="55"/>
      <c r="H33" s="50"/>
      <c r="I33" s="56">
        <f t="shared" si="1"/>
        <v>0</v>
      </c>
      <c r="J33" s="91" t="s">
        <v>303</v>
      </c>
    </row>
    <row r="34" spans="1:10" ht="12.75" customHeight="1">
      <c r="A34" s="50">
        <v>28</v>
      </c>
      <c r="B34" s="57" t="s">
        <v>21</v>
      </c>
      <c r="C34" s="57" t="s">
        <v>84</v>
      </c>
      <c r="D34" s="52" t="str">
        <f t="shared" si="0"/>
        <v>Defibriliatorius HeartStreem XL</v>
      </c>
      <c r="E34" s="59" t="s">
        <v>63</v>
      </c>
      <c r="F34" s="54">
        <v>2</v>
      </c>
      <c r="G34" s="55"/>
      <c r="H34" s="50"/>
      <c r="I34" s="56">
        <f t="shared" si="1"/>
        <v>0</v>
      </c>
      <c r="J34" s="91" t="s">
        <v>303</v>
      </c>
    </row>
    <row r="35" spans="1:10" ht="12.75" customHeight="1">
      <c r="A35" s="50">
        <v>29</v>
      </c>
      <c r="B35" s="57" t="s">
        <v>112</v>
      </c>
      <c r="C35" s="57" t="s">
        <v>114</v>
      </c>
      <c r="D35" s="52" t="str">
        <f t="shared" si="0"/>
        <v>Gyvybinių funkcijų sekimo monitorius IntelliVue</v>
      </c>
      <c r="E35" s="54">
        <v>26</v>
      </c>
      <c r="F35" s="54">
        <v>2</v>
      </c>
      <c r="G35" s="55"/>
      <c r="H35" s="50"/>
      <c r="I35" s="56">
        <f t="shared" si="1"/>
        <v>0</v>
      </c>
      <c r="J35" s="91" t="s">
        <v>303</v>
      </c>
    </row>
    <row r="36" spans="1:10" ht="12.75" customHeight="1">
      <c r="A36" s="50">
        <v>30</v>
      </c>
      <c r="B36" s="57" t="s">
        <v>138</v>
      </c>
      <c r="C36" s="57" t="s">
        <v>140</v>
      </c>
      <c r="D36" s="52" t="str">
        <f t="shared" si="0"/>
        <v xml:space="preserve">Kardiografas ELI </v>
      </c>
      <c r="E36" s="59" t="s">
        <v>90</v>
      </c>
      <c r="F36" s="54">
        <v>2</v>
      </c>
      <c r="G36" s="55"/>
      <c r="H36" s="50"/>
      <c r="I36" s="56">
        <f t="shared" si="1"/>
        <v>0</v>
      </c>
      <c r="J36" s="91" t="s">
        <v>303</v>
      </c>
    </row>
    <row r="37" spans="1:10" ht="12.75" customHeight="1">
      <c r="A37" s="50">
        <v>31</v>
      </c>
      <c r="B37" s="57" t="s">
        <v>183</v>
      </c>
      <c r="C37" s="57" t="s">
        <v>184</v>
      </c>
      <c r="D37" s="52" t="str">
        <f t="shared" si="0"/>
        <v>Monitorius Philips SureSigns VM4</v>
      </c>
      <c r="E37" s="84" t="s">
        <v>185</v>
      </c>
      <c r="F37" s="54">
        <v>2</v>
      </c>
      <c r="G37" s="55"/>
      <c r="H37" s="50"/>
      <c r="I37" s="56">
        <f t="shared" si="1"/>
        <v>0</v>
      </c>
      <c r="J37" s="91" t="s">
        <v>303</v>
      </c>
    </row>
    <row r="38" spans="1:10" ht="12.75" customHeight="1">
      <c r="A38" s="50">
        <v>32</v>
      </c>
      <c r="B38" s="61" t="s">
        <v>199</v>
      </c>
      <c r="C38" s="83" t="s">
        <v>203</v>
      </c>
      <c r="D38" s="52" t="str">
        <f t="shared" si="0"/>
        <v>Plaučių ventiliacijos aparatas VELA</v>
      </c>
      <c r="E38" s="59" t="s">
        <v>150</v>
      </c>
      <c r="F38" s="86">
        <v>2</v>
      </c>
      <c r="G38" s="55"/>
      <c r="H38" s="50"/>
      <c r="I38" s="56">
        <f t="shared" si="1"/>
        <v>0</v>
      </c>
      <c r="J38" s="91" t="s">
        <v>303</v>
      </c>
    </row>
    <row r="39" spans="1:10" ht="12.75" customHeight="1">
      <c r="A39" s="50">
        <v>33</v>
      </c>
      <c r="B39" s="57" t="s">
        <v>21</v>
      </c>
      <c r="C39" s="83" t="s">
        <v>66</v>
      </c>
      <c r="D39" s="52" t="str">
        <f t="shared" si="0"/>
        <v>Defibriliatorius Heart Start</v>
      </c>
      <c r="E39" s="59" t="s">
        <v>73</v>
      </c>
      <c r="F39" s="86">
        <v>2</v>
      </c>
      <c r="G39" s="55"/>
      <c r="H39" s="50"/>
      <c r="I39" s="56">
        <f t="shared" si="1"/>
        <v>0</v>
      </c>
      <c r="J39" s="91" t="s">
        <v>303</v>
      </c>
    </row>
    <row r="40" spans="1:10" ht="12.75" customHeight="1">
      <c r="A40" s="50">
        <v>34</v>
      </c>
      <c r="B40" s="57" t="s">
        <v>34</v>
      </c>
      <c r="C40" s="95" t="s">
        <v>70</v>
      </c>
      <c r="D40" s="52" t="str">
        <f t="shared" si="0"/>
        <v>Echoskopas iE33</v>
      </c>
      <c r="E40" s="53" t="s">
        <v>63</v>
      </c>
      <c r="F40" s="86">
        <v>2</v>
      </c>
      <c r="G40" s="55"/>
      <c r="H40" s="50"/>
      <c r="I40" s="56">
        <f t="shared" si="1"/>
        <v>0</v>
      </c>
      <c r="J40" s="91" t="s">
        <v>303</v>
      </c>
    </row>
    <row r="41" spans="1:10" ht="12.75" customHeight="1">
      <c r="A41" s="50">
        <v>35</v>
      </c>
      <c r="B41" s="51" t="s">
        <v>161</v>
      </c>
      <c r="C41" s="51" t="s">
        <v>162</v>
      </c>
      <c r="D41" s="52" t="str">
        <f t="shared" si="0"/>
        <v>Kompiuterinė EKG sistema R-Scribe</v>
      </c>
      <c r="E41" s="96" t="s">
        <v>62</v>
      </c>
      <c r="F41" s="60">
        <v>2</v>
      </c>
      <c r="G41" s="55"/>
      <c r="H41" s="50"/>
      <c r="I41" s="56">
        <f t="shared" si="1"/>
        <v>0</v>
      </c>
      <c r="J41" s="91" t="s">
        <v>303</v>
      </c>
    </row>
    <row r="42" spans="1:10" ht="12.75" customHeight="1">
      <c r="A42" s="50">
        <v>36</v>
      </c>
      <c r="B42" s="61" t="s">
        <v>199</v>
      </c>
      <c r="C42" s="57" t="s">
        <v>200</v>
      </c>
      <c r="D42" s="52" t="str">
        <f t="shared" si="0"/>
        <v>Plaučių ventiliacijos aparatas LTV 1000</v>
      </c>
      <c r="E42" s="59" t="s">
        <v>62</v>
      </c>
      <c r="F42" s="54">
        <v>2</v>
      </c>
      <c r="G42" s="55"/>
      <c r="H42" s="50"/>
      <c r="I42" s="56">
        <f t="shared" si="1"/>
        <v>0</v>
      </c>
      <c r="J42" s="91" t="s">
        <v>303</v>
      </c>
    </row>
    <row r="43" spans="1:10" ht="12.75" customHeight="1">
      <c r="A43" s="50">
        <v>37</v>
      </c>
      <c r="B43" s="51" t="s">
        <v>34</v>
      </c>
      <c r="C43" s="95" t="s">
        <v>69</v>
      </c>
      <c r="D43" s="52" t="str">
        <f t="shared" si="0"/>
        <v>Echoskopas HD15</v>
      </c>
      <c r="E43" s="53" t="s">
        <v>63</v>
      </c>
      <c r="F43" s="97" t="s">
        <v>64</v>
      </c>
      <c r="G43" s="55"/>
      <c r="H43" s="50"/>
      <c r="I43" s="56">
        <f t="shared" si="1"/>
        <v>0</v>
      </c>
      <c r="J43" s="91" t="s">
        <v>303</v>
      </c>
    </row>
    <row r="44" spans="1:10" ht="12.75" customHeight="1">
      <c r="A44" s="50">
        <v>38</v>
      </c>
      <c r="B44" s="65" t="s">
        <v>152</v>
      </c>
      <c r="C44" s="65" t="s">
        <v>153</v>
      </c>
      <c r="D44" s="52" t="str">
        <f t="shared" si="0"/>
        <v>Kardiotokografas Avalon FM30</v>
      </c>
      <c r="E44" s="53" t="s">
        <v>62</v>
      </c>
      <c r="F44" s="54">
        <v>2</v>
      </c>
      <c r="G44" s="55"/>
      <c r="H44" s="50"/>
      <c r="I44" s="56">
        <f t="shared" si="1"/>
        <v>0</v>
      </c>
      <c r="J44" s="91" t="s">
        <v>303</v>
      </c>
    </row>
    <row r="45" spans="1:10" ht="12.75" customHeight="1">
      <c r="A45" s="50">
        <v>39</v>
      </c>
      <c r="B45" s="57" t="s">
        <v>93</v>
      </c>
      <c r="C45" s="57" t="s">
        <v>94</v>
      </c>
      <c r="D45" s="52" t="str">
        <f t="shared" si="0"/>
        <v>Enterinės mitybos pompa Infusomat fmS</v>
      </c>
      <c r="E45" s="59" t="s">
        <v>95</v>
      </c>
      <c r="F45" s="54">
        <v>2</v>
      </c>
      <c r="G45" s="55"/>
      <c r="H45" s="50"/>
      <c r="I45" s="56">
        <f t="shared" si="1"/>
        <v>0</v>
      </c>
      <c r="J45" s="90" t="s">
        <v>282</v>
      </c>
    </row>
    <row r="46" spans="1:10" ht="12.75" customHeight="1">
      <c r="A46" s="50">
        <v>40</v>
      </c>
      <c r="B46" s="57" t="s">
        <v>247</v>
      </c>
      <c r="C46" s="57" t="s">
        <v>248</v>
      </c>
      <c r="D46" s="52" t="str">
        <f t="shared" si="0"/>
        <v>Vaistų dozatorius PERFUSOR FM</v>
      </c>
      <c r="E46" s="59" t="s">
        <v>249</v>
      </c>
      <c r="F46" s="54">
        <v>2</v>
      </c>
      <c r="G46" s="55"/>
      <c r="H46" s="50"/>
      <c r="I46" s="56">
        <f t="shared" si="1"/>
        <v>0</v>
      </c>
      <c r="J46" s="90" t="s">
        <v>282</v>
      </c>
    </row>
    <row r="47" spans="1:10" ht="12.75" customHeight="1">
      <c r="A47" s="50">
        <v>41</v>
      </c>
      <c r="B47" s="57" t="s">
        <v>117</v>
      </c>
      <c r="C47" s="57" t="s">
        <v>119</v>
      </c>
      <c r="D47" s="52" t="str">
        <f t="shared" si="0"/>
        <v>Hemodializės aparatas B/BRAUN DIALOG</v>
      </c>
      <c r="E47" s="54">
        <v>9</v>
      </c>
      <c r="F47" s="54">
        <v>2</v>
      </c>
      <c r="G47" s="55"/>
      <c r="H47" s="50"/>
      <c r="I47" s="56">
        <f t="shared" si="1"/>
        <v>0</v>
      </c>
      <c r="J47" s="90" t="s">
        <v>288</v>
      </c>
    </row>
    <row r="48" spans="1:10" ht="12.75" customHeight="1">
      <c r="A48" s="50">
        <v>42</v>
      </c>
      <c r="B48" s="58" t="s">
        <v>12</v>
      </c>
      <c r="C48" s="57" t="s">
        <v>13</v>
      </c>
      <c r="D48" s="52" t="str">
        <f t="shared" si="0"/>
        <v>Audiometras  KLINIK  AC 40</v>
      </c>
      <c r="E48" s="59" t="s">
        <v>63</v>
      </c>
      <c r="F48" s="54">
        <v>2</v>
      </c>
      <c r="G48" s="55"/>
      <c r="H48" s="50"/>
      <c r="I48" s="56">
        <f t="shared" si="1"/>
        <v>0</v>
      </c>
      <c r="J48" s="90" t="s">
        <v>273</v>
      </c>
    </row>
    <row r="49" spans="1:10" ht="12.75" customHeight="1">
      <c r="A49" s="50">
        <v>43</v>
      </c>
      <c r="B49" s="64" t="s">
        <v>43</v>
      </c>
      <c r="C49" s="57" t="s">
        <v>89</v>
      </c>
      <c r="D49" s="52" t="str">
        <f t="shared" si="0"/>
        <v>Elektropeilis AESCULAP AN300</v>
      </c>
      <c r="E49" s="59" t="s">
        <v>63</v>
      </c>
      <c r="F49" s="54">
        <v>2</v>
      </c>
      <c r="G49" s="55"/>
      <c r="H49" s="50"/>
      <c r="I49" s="56">
        <f t="shared" si="1"/>
        <v>0</v>
      </c>
      <c r="J49" s="90" t="s">
        <v>304</v>
      </c>
    </row>
    <row r="50" spans="1:10" ht="12.75" customHeight="1">
      <c r="A50" s="50">
        <v>44</v>
      </c>
      <c r="B50" s="66" t="s">
        <v>117</v>
      </c>
      <c r="C50" s="99" t="s">
        <v>118</v>
      </c>
      <c r="D50" s="52" t="str">
        <f t="shared" si="0"/>
        <v>Hemodializės aparatas 4008 S Clasic V10</v>
      </c>
      <c r="E50" s="100">
        <v>1</v>
      </c>
      <c r="F50" s="53" t="s">
        <v>64</v>
      </c>
      <c r="G50" s="55"/>
      <c r="H50" s="50"/>
      <c r="I50" s="56">
        <f t="shared" si="1"/>
        <v>0</v>
      </c>
      <c r="J50" s="101" t="s">
        <v>287</v>
      </c>
    </row>
    <row r="51" spans="1:10" ht="12.75" customHeight="1">
      <c r="A51" s="50">
        <v>45</v>
      </c>
      <c r="B51" s="57" t="s">
        <v>117</v>
      </c>
      <c r="C51" s="57" t="s">
        <v>120</v>
      </c>
      <c r="D51" s="52" t="str">
        <f t="shared" si="0"/>
        <v>Hemodializės aparatas FRESENIUS-4008</v>
      </c>
      <c r="E51" s="59" t="s">
        <v>63</v>
      </c>
      <c r="F51" s="54">
        <v>2</v>
      </c>
      <c r="G51" s="55"/>
      <c r="H51" s="50"/>
      <c r="I51" s="56">
        <f t="shared" si="1"/>
        <v>0</v>
      </c>
      <c r="J51" s="90" t="s">
        <v>287</v>
      </c>
    </row>
    <row r="52" spans="1:10" ht="12.75" customHeight="1">
      <c r="A52" s="50">
        <v>46</v>
      </c>
      <c r="B52" s="57" t="s">
        <v>5</v>
      </c>
      <c r="C52" s="57" t="s">
        <v>88</v>
      </c>
      <c r="D52" s="52" t="str">
        <f t="shared" si="0"/>
        <v>Biocheminis analizatorius ARCHITECT c8000</v>
      </c>
      <c r="E52" s="59" t="s">
        <v>63</v>
      </c>
      <c r="F52" s="54">
        <v>8</v>
      </c>
      <c r="G52" s="55"/>
      <c r="H52" s="50"/>
      <c r="I52" s="56">
        <f t="shared" si="1"/>
        <v>0</v>
      </c>
      <c r="J52" s="90" t="s">
        <v>275</v>
      </c>
    </row>
    <row r="53" spans="1:10" ht="12.75" customHeight="1">
      <c r="A53" s="50">
        <v>47</v>
      </c>
      <c r="B53" s="58" t="s">
        <v>115</v>
      </c>
      <c r="C53" s="102" t="s">
        <v>116</v>
      </c>
      <c r="D53" s="52" t="str">
        <f t="shared" si="0"/>
        <v>Hematologinis analizatorius CELL-DYN RUBBY</v>
      </c>
      <c r="E53" s="53" t="s">
        <v>64</v>
      </c>
      <c r="F53" s="54">
        <v>2</v>
      </c>
      <c r="G53" s="55"/>
      <c r="H53" s="50"/>
      <c r="I53" s="56">
        <f t="shared" si="1"/>
        <v>0</v>
      </c>
      <c r="J53" s="89" t="s">
        <v>275</v>
      </c>
    </row>
    <row r="54" spans="1:10" ht="12.75" customHeight="1">
      <c r="A54" s="50">
        <v>48</v>
      </c>
      <c r="B54" s="57" t="s">
        <v>74</v>
      </c>
      <c r="C54" s="57" t="s">
        <v>75</v>
      </c>
      <c r="D54" s="52" t="str">
        <f t="shared" si="0"/>
        <v>Integruota sistema ARCHITECT ci8200</v>
      </c>
      <c r="E54" s="59" t="s">
        <v>63</v>
      </c>
      <c r="F54" s="54">
        <v>8</v>
      </c>
      <c r="G54" s="55"/>
      <c r="H54" s="50"/>
      <c r="I54" s="56">
        <f t="shared" si="1"/>
        <v>0</v>
      </c>
      <c r="J54" s="90" t="s">
        <v>275</v>
      </c>
    </row>
    <row r="55" spans="1:10" ht="12.75" customHeight="1">
      <c r="A55" s="50">
        <v>49</v>
      </c>
      <c r="B55" s="58" t="s">
        <v>169</v>
      </c>
      <c r="C55" s="102" t="s">
        <v>170</v>
      </c>
      <c r="D55" s="52" t="str">
        <f t="shared" si="0"/>
        <v>Krešėjimo analizatorius STA COMPACT MAX</v>
      </c>
      <c r="E55" s="53" t="s">
        <v>63</v>
      </c>
      <c r="F55" s="54">
        <v>2</v>
      </c>
      <c r="G55" s="55"/>
      <c r="H55" s="50"/>
      <c r="I55" s="56">
        <f t="shared" si="1"/>
        <v>0</v>
      </c>
      <c r="J55" s="89" t="s">
        <v>275</v>
      </c>
    </row>
    <row r="56" spans="1:10" ht="12.75" customHeight="1">
      <c r="A56" s="50">
        <v>50</v>
      </c>
      <c r="B56" s="99" t="s">
        <v>121</v>
      </c>
      <c r="C56" s="99" t="s">
        <v>122</v>
      </c>
      <c r="D56" s="52" t="str">
        <f t="shared" si="0"/>
        <v>Impedanso kardiografijos sistema CardioScreen 2000</v>
      </c>
      <c r="E56" s="100">
        <v>1</v>
      </c>
      <c r="F56" s="103" t="s">
        <v>64</v>
      </c>
      <c r="G56" s="55"/>
      <c r="H56" s="50"/>
      <c r="I56" s="56">
        <f t="shared" si="1"/>
        <v>0</v>
      </c>
      <c r="J56" s="104" t="s">
        <v>289</v>
      </c>
    </row>
    <row r="57" spans="1:10" ht="12.75" customHeight="1">
      <c r="A57" s="50">
        <v>51</v>
      </c>
      <c r="B57" s="58" t="s">
        <v>123</v>
      </c>
      <c r="C57" s="61" t="s">
        <v>124</v>
      </c>
      <c r="D57" s="52" t="str">
        <f t="shared" si="0"/>
        <v>Imunofermentinis analizatorius ORTHO AUTO VUE INNOVA</v>
      </c>
      <c r="E57" s="53" t="s">
        <v>63</v>
      </c>
      <c r="F57" s="105">
        <v>4</v>
      </c>
      <c r="G57" s="55"/>
      <c r="H57" s="50"/>
      <c r="I57" s="56">
        <f t="shared" si="1"/>
        <v>0</v>
      </c>
      <c r="J57" s="106" t="s">
        <v>290</v>
      </c>
    </row>
    <row r="58" spans="1:10" ht="12.75" customHeight="1">
      <c r="A58" s="50">
        <v>52</v>
      </c>
      <c r="B58" s="51" t="s">
        <v>101</v>
      </c>
      <c r="C58" s="51" t="s">
        <v>102</v>
      </c>
      <c r="D58" s="52" t="str">
        <f t="shared" si="0"/>
        <v>Fototerapijos prietaisas mavi LED 30220</v>
      </c>
      <c r="E58" s="53" t="s">
        <v>64</v>
      </c>
      <c r="F58" s="53" t="s">
        <v>64</v>
      </c>
      <c r="G58" s="55"/>
      <c r="H58" s="50"/>
      <c r="I58" s="56">
        <f t="shared" si="1"/>
        <v>0</v>
      </c>
      <c r="J58" s="98" t="s">
        <v>285</v>
      </c>
    </row>
    <row r="59" spans="1:10" ht="12.75" customHeight="1">
      <c r="A59" s="50">
        <v>53</v>
      </c>
      <c r="B59" s="51" t="s">
        <v>229</v>
      </c>
      <c r="C59" s="51" t="s">
        <v>230</v>
      </c>
      <c r="D59" s="52" t="str">
        <f t="shared" si="0"/>
        <v>Sistema teigiamam slėgiui kvėpavimo takuose palaikyti (CPAP) 1080 SINDI</v>
      </c>
      <c r="E59" s="53" t="s">
        <v>63</v>
      </c>
      <c r="F59" s="53" t="s">
        <v>64</v>
      </c>
      <c r="G59" s="55"/>
      <c r="H59" s="50"/>
      <c r="I59" s="56">
        <f t="shared" si="1"/>
        <v>0</v>
      </c>
      <c r="J59" s="92" t="s">
        <v>300</v>
      </c>
    </row>
    <row r="60" spans="1:10" ht="25.5">
      <c r="A60" s="29">
        <v>1</v>
      </c>
      <c r="B60" s="44" t="s">
        <v>110</v>
      </c>
      <c r="C60" s="38" t="s">
        <v>111</v>
      </c>
      <c r="D60" s="31" t="str">
        <f t="shared" si="0"/>
        <v>Gyvybinių funkcijų monitorius naujagimiui  Elite V5/iM20</v>
      </c>
      <c r="E60" s="40" t="s">
        <v>63</v>
      </c>
      <c r="F60" s="40" t="s">
        <v>64</v>
      </c>
      <c r="G60" s="34"/>
      <c r="H60" s="29"/>
      <c r="I60" s="35">
        <f t="shared" si="1"/>
        <v>0</v>
      </c>
      <c r="J60" s="75" t="s">
        <v>286</v>
      </c>
    </row>
    <row r="61" spans="1:10">
      <c r="A61" s="29">
        <v>2</v>
      </c>
      <c r="B61" s="43" t="s">
        <v>152</v>
      </c>
      <c r="C61" s="30" t="s">
        <v>155</v>
      </c>
      <c r="D61" s="31" t="str">
        <f t="shared" si="0"/>
        <v>Kardiotokografas EDAN F3</v>
      </c>
      <c r="E61" s="32" t="s">
        <v>64</v>
      </c>
      <c r="F61" s="33">
        <v>2</v>
      </c>
      <c r="G61" s="34"/>
      <c r="H61" s="29"/>
      <c r="I61" s="35">
        <f t="shared" si="1"/>
        <v>0</v>
      </c>
      <c r="J61" s="27" t="s">
        <v>286</v>
      </c>
    </row>
    <row r="62" spans="1:10" ht="15">
      <c r="A62" s="29">
        <v>3</v>
      </c>
      <c r="B62" s="30" t="s">
        <v>208</v>
      </c>
      <c r="C62" s="30" t="s">
        <v>210</v>
      </c>
      <c r="D62" s="31" t="str">
        <f t="shared" si="0"/>
        <v>Pulsooksimetras EDAN H100B</v>
      </c>
      <c r="E62" s="36" t="s">
        <v>63</v>
      </c>
      <c r="F62" s="33">
        <v>2</v>
      </c>
      <c r="G62" s="34"/>
      <c r="H62" s="29"/>
      <c r="I62" s="35">
        <f t="shared" si="1"/>
        <v>0</v>
      </c>
      <c r="J62" s="68" t="s">
        <v>286</v>
      </c>
    </row>
    <row r="63" spans="1:10" ht="15">
      <c r="A63" s="29">
        <v>4</v>
      </c>
      <c r="B63" s="30" t="s">
        <v>222</v>
      </c>
      <c r="C63" s="30" t="s">
        <v>223</v>
      </c>
      <c r="D63" s="31" t="str">
        <f t="shared" si="0"/>
        <v>Ryškintojas CONICA MINOLTA SRX-101A</v>
      </c>
      <c r="E63" s="36" t="s">
        <v>63</v>
      </c>
      <c r="F63" s="33">
        <v>24</v>
      </c>
      <c r="G63" s="34"/>
      <c r="H63" s="29"/>
      <c r="I63" s="35">
        <f t="shared" si="1"/>
        <v>0</v>
      </c>
      <c r="J63" s="68" t="s">
        <v>286</v>
      </c>
    </row>
    <row r="64" spans="1:10" ht="15">
      <c r="A64" s="29">
        <v>5</v>
      </c>
      <c r="B64" s="30" t="s">
        <v>224</v>
      </c>
      <c r="C64" s="82" t="s">
        <v>225</v>
      </c>
      <c r="D64" s="31" t="str">
        <f t="shared" si="0"/>
        <v>Ryškintojas terminis CONICA MINOLTA Dry-Pro832</v>
      </c>
      <c r="E64" s="32" t="s">
        <v>63</v>
      </c>
      <c r="F64" s="85">
        <v>24</v>
      </c>
      <c r="G64" s="34"/>
      <c r="H64" s="29"/>
      <c r="I64" s="35">
        <f t="shared" si="1"/>
        <v>0</v>
      </c>
      <c r="J64" s="68" t="s">
        <v>286</v>
      </c>
    </row>
    <row r="65" spans="1:10" ht="15">
      <c r="A65" s="29">
        <v>6</v>
      </c>
      <c r="B65" s="30" t="s">
        <v>224</v>
      </c>
      <c r="C65" s="82" t="s">
        <v>226</v>
      </c>
      <c r="D65" s="31" t="str">
        <f t="shared" si="0"/>
        <v>Ryškintojas terminis HORIZON GS</v>
      </c>
      <c r="E65" s="32" t="s">
        <v>64</v>
      </c>
      <c r="F65" s="85">
        <v>24</v>
      </c>
      <c r="G65" s="34"/>
      <c r="H65" s="29"/>
      <c r="I65" s="35">
        <f t="shared" si="1"/>
        <v>0</v>
      </c>
      <c r="J65" s="68" t="s">
        <v>286</v>
      </c>
    </row>
    <row r="66" spans="1:10" ht="15">
      <c r="A66" s="29">
        <v>7</v>
      </c>
      <c r="B66" s="30" t="s">
        <v>227</v>
      </c>
      <c r="C66" s="30" t="s">
        <v>228</v>
      </c>
      <c r="D66" s="31" t="str">
        <f t="shared" si="0"/>
        <v>Sensi-densitometras DARKSCAN DUO</v>
      </c>
      <c r="E66" s="32" t="s">
        <v>63</v>
      </c>
      <c r="F66" s="33">
        <v>24</v>
      </c>
      <c r="G66" s="34"/>
      <c r="H66" s="29"/>
      <c r="I66" s="35">
        <f t="shared" si="1"/>
        <v>0</v>
      </c>
      <c r="J66" s="68" t="s">
        <v>286</v>
      </c>
    </row>
    <row r="67" spans="1:10" ht="15">
      <c r="A67" s="29">
        <v>8</v>
      </c>
      <c r="B67" s="43" t="s">
        <v>194</v>
      </c>
      <c r="C67" s="43" t="s">
        <v>195</v>
      </c>
      <c r="D67" s="31" t="str">
        <f t="shared" si="0"/>
        <v>Paciento monitoravimo įranga PM-7000</v>
      </c>
      <c r="E67" s="40" t="s">
        <v>62</v>
      </c>
      <c r="F67" s="42">
        <v>2</v>
      </c>
      <c r="G67" s="34"/>
      <c r="H67" s="29"/>
      <c r="I67" s="35">
        <f t="shared" si="1"/>
        <v>0</v>
      </c>
      <c r="J67" s="67" t="s">
        <v>299</v>
      </c>
    </row>
    <row r="68" spans="1:10" ht="15">
      <c r="A68" s="29">
        <v>9</v>
      </c>
      <c r="B68" s="46" t="s">
        <v>2</v>
      </c>
      <c r="C68" s="30" t="s">
        <v>10</v>
      </c>
      <c r="D68" s="31" t="str">
        <f t="shared" si="0"/>
        <v>Anestezijos aparatas FLEXIMA-II</v>
      </c>
      <c r="E68" s="32" t="s">
        <v>64</v>
      </c>
      <c r="F68" s="33">
        <v>2</v>
      </c>
      <c r="G68" s="34"/>
      <c r="H68" s="29"/>
      <c r="I68" s="35">
        <f t="shared" si="1"/>
        <v>0</v>
      </c>
      <c r="J68" s="68" t="s">
        <v>270</v>
      </c>
    </row>
    <row r="69" spans="1:10" ht="15">
      <c r="A69" s="29">
        <v>10</v>
      </c>
      <c r="B69" s="46" t="s">
        <v>2</v>
      </c>
      <c r="C69" s="30" t="s">
        <v>65</v>
      </c>
      <c r="D69" s="31" t="str">
        <f t="shared" si="0"/>
        <v>Anestezijos aparatas Siesta I Whispa</v>
      </c>
      <c r="E69" s="32" t="s">
        <v>64</v>
      </c>
      <c r="F69" s="33">
        <v>2</v>
      </c>
      <c r="G69" s="34"/>
      <c r="H69" s="29"/>
      <c r="I69" s="35">
        <f t="shared" si="1"/>
        <v>0</v>
      </c>
      <c r="J69" s="68" t="s">
        <v>270</v>
      </c>
    </row>
    <row r="70" spans="1:10" ht="15">
      <c r="A70" s="29">
        <v>11</v>
      </c>
      <c r="B70" s="37" t="s">
        <v>21</v>
      </c>
      <c r="C70" s="37" t="s">
        <v>55</v>
      </c>
      <c r="D70" s="31" t="str">
        <f t="shared" si="0"/>
        <v>Defibriliatorius CR Plus</v>
      </c>
      <c r="E70" s="40" t="s">
        <v>71</v>
      </c>
      <c r="F70" s="33">
        <v>2</v>
      </c>
      <c r="G70" s="34"/>
      <c r="H70" s="29"/>
      <c r="I70" s="35">
        <f t="shared" si="1"/>
        <v>0</v>
      </c>
      <c r="J70" s="67" t="s">
        <v>270</v>
      </c>
    </row>
    <row r="71" spans="1:10" ht="15">
      <c r="A71" s="29">
        <v>12</v>
      </c>
      <c r="B71" s="30" t="s">
        <v>34</v>
      </c>
      <c r="C71" s="107" t="s">
        <v>85</v>
      </c>
      <c r="D71" s="31" t="str">
        <f t="shared" ref="D71:D87" si="2">B71&amp;" "&amp;C71</f>
        <v>Echoskopas EDGE</v>
      </c>
      <c r="E71" s="108">
        <v>1</v>
      </c>
      <c r="F71" s="33">
        <v>2</v>
      </c>
      <c r="G71" s="34"/>
      <c r="H71" s="29"/>
      <c r="I71" s="35">
        <f t="shared" ref="I71:I87" si="3">F71*H71*E71</f>
        <v>0</v>
      </c>
      <c r="J71" s="71" t="s">
        <v>270</v>
      </c>
    </row>
    <row r="72" spans="1:10" ht="15">
      <c r="A72" s="29">
        <v>13</v>
      </c>
      <c r="B72" s="45" t="s">
        <v>34</v>
      </c>
      <c r="C72" s="41" t="s">
        <v>86</v>
      </c>
      <c r="D72" s="31" t="str">
        <f t="shared" si="2"/>
        <v>Echoskopas MyLab Seven</v>
      </c>
      <c r="E72" s="39" t="s">
        <v>63</v>
      </c>
      <c r="F72" s="42">
        <v>2</v>
      </c>
      <c r="G72" s="34"/>
      <c r="H72" s="29"/>
      <c r="I72" s="35">
        <f t="shared" si="3"/>
        <v>0</v>
      </c>
      <c r="J72" s="72" t="s">
        <v>270</v>
      </c>
    </row>
    <row r="73" spans="1:10" ht="15">
      <c r="A73" s="29">
        <v>14</v>
      </c>
      <c r="B73" s="30" t="s">
        <v>34</v>
      </c>
      <c r="C73" s="30" t="s">
        <v>37</v>
      </c>
      <c r="D73" s="31" t="str">
        <f t="shared" si="2"/>
        <v>Echoskopas SONOSITE M - Turbo</v>
      </c>
      <c r="E73" s="32" t="s">
        <v>63</v>
      </c>
      <c r="F73" s="33">
        <v>2</v>
      </c>
      <c r="G73" s="34"/>
      <c r="H73" s="29"/>
      <c r="I73" s="35">
        <f t="shared" si="3"/>
        <v>0</v>
      </c>
      <c r="J73" s="67" t="s">
        <v>270</v>
      </c>
    </row>
    <row r="74" spans="1:10" ht="15">
      <c r="A74" s="29">
        <v>15</v>
      </c>
      <c r="B74" s="30" t="s">
        <v>51</v>
      </c>
      <c r="C74" s="30" t="s">
        <v>52</v>
      </c>
      <c r="D74" s="31" t="str">
        <f t="shared" si="2"/>
        <v>Encefalografas Explorer BE Light 28</v>
      </c>
      <c r="E74" s="32" t="s">
        <v>63</v>
      </c>
      <c r="F74" s="33">
        <v>2</v>
      </c>
      <c r="G74" s="34"/>
      <c r="H74" s="29"/>
      <c r="I74" s="35">
        <f t="shared" si="3"/>
        <v>0</v>
      </c>
      <c r="J74" s="67" t="s">
        <v>270</v>
      </c>
    </row>
    <row r="75" spans="1:10" ht="15">
      <c r="A75" s="29">
        <v>16</v>
      </c>
      <c r="B75" s="37" t="s">
        <v>138</v>
      </c>
      <c r="C75" s="37" t="s">
        <v>142</v>
      </c>
      <c r="D75" s="31" t="str">
        <f t="shared" si="2"/>
        <v>Kardiografas P-80</v>
      </c>
      <c r="E75" s="40" t="s">
        <v>63</v>
      </c>
      <c r="F75" s="42">
        <v>2</v>
      </c>
      <c r="G75" s="34"/>
      <c r="H75" s="29"/>
      <c r="I75" s="35">
        <f t="shared" si="3"/>
        <v>0</v>
      </c>
      <c r="J75" s="67" t="s">
        <v>270</v>
      </c>
    </row>
    <row r="76" spans="1:10" ht="15">
      <c r="A76" s="29">
        <v>17</v>
      </c>
      <c r="B76" s="37" t="s">
        <v>138</v>
      </c>
      <c r="C76" s="37" t="s">
        <v>143</v>
      </c>
      <c r="D76" s="31" t="str">
        <f t="shared" si="2"/>
        <v>Kardiografas P8000 Power</v>
      </c>
      <c r="E76" s="40" t="s">
        <v>63</v>
      </c>
      <c r="F76" s="33">
        <v>2</v>
      </c>
      <c r="G76" s="34"/>
      <c r="H76" s="29"/>
      <c r="I76" s="35">
        <f t="shared" si="3"/>
        <v>0</v>
      </c>
      <c r="J76" s="67" t="s">
        <v>270</v>
      </c>
    </row>
    <row r="77" spans="1:10" ht="38.25">
      <c r="A77" s="29">
        <v>18</v>
      </c>
      <c r="B77" s="37" t="s">
        <v>192</v>
      </c>
      <c r="C77" s="37" t="s">
        <v>193</v>
      </c>
      <c r="D77" s="31" t="str">
        <f t="shared" si="2"/>
        <v>Paciento kardiomonitorius su dujų moduliu BeneView T5</v>
      </c>
      <c r="E77" s="40" t="s">
        <v>63</v>
      </c>
      <c r="F77" s="33">
        <v>2</v>
      </c>
      <c r="G77" s="34"/>
      <c r="H77" s="29"/>
      <c r="I77" s="35">
        <f t="shared" si="3"/>
        <v>0</v>
      </c>
      <c r="J77" s="67" t="s">
        <v>270</v>
      </c>
    </row>
    <row r="78" spans="1:10" ht="15">
      <c r="A78" s="29">
        <v>19</v>
      </c>
      <c r="B78" s="37" t="s">
        <v>196</v>
      </c>
      <c r="C78" s="37" t="s">
        <v>198</v>
      </c>
      <c r="D78" s="31" t="str">
        <f t="shared" si="2"/>
        <v>Paciento monitorius iMEC8</v>
      </c>
      <c r="E78" s="40" t="s">
        <v>63</v>
      </c>
      <c r="F78" s="33">
        <v>2</v>
      </c>
      <c r="G78" s="34"/>
      <c r="H78" s="29"/>
      <c r="I78" s="35">
        <f t="shared" si="3"/>
        <v>0</v>
      </c>
      <c r="J78" s="71" t="s">
        <v>270</v>
      </c>
    </row>
    <row r="79" spans="1:10" ht="15">
      <c r="A79" s="29">
        <v>20</v>
      </c>
      <c r="B79" s="30" t="s">
        <v>231</v>
      </c>
      <c r="C79" s="30" t="s">
        <v>232</v>
      </c>
      <c r="D79" s="31" t="str">
        <f t="shared" si="2"/>
        <v>Spirometras ZAN 100 USB</v>
      </c>
      <c r="E79" s="32" t="s">
        <v>63</v>
      </c>
      <c r="F79" s="33">
        <v>2</v>
      </c>
      <c r="G79" s="34"/>
      <c r="H79" s="29"/>
      <c r="I79" s="35">
        <f t="shared" si="3"/>
        <v>0</v>
      </c>
      <c r="J79" s="67" t="s">
        <v>270</v>
      </c>
    </row>
    <row r="80" spans="1:10" ht="51">
      <c r="A80" s="29">
        <v>21</v>
      </c>
      <c r="B80" s="109" t="s">
        <v>19</v>
      </c>
      <c r="C80" s="38" t="s">
        <v>20</v>
      </c>
      <c r="D80" s="31" t="str">
        <f t="shared" si="2"/>
        <v>Citologinė organizmo serozinių ertmiųskysčių ir šlapimo sedimento sistema IQ 200/AUTION MAX IRIS</v>
      </c>
      <c r="E80" s="39" t="s">
        <v>63</v>
      </c>
      <c r="F80" s="42">
        <v>2</v>
      </c>
      <c r="G80" s="34"/>
      <c r="H80" s="29"/>
      <c r="I80" s="35">
        <f t="shared" si="3"/>
        <v>0</v>
      </c>
      <c r="J80" s="69" t="s">
        <v>276</v>
      </c>
    </row>
    <row r="81" spans="1:10">
      <c r="A81" s="29">
        <v>22</v>
      </c>
      <c r="B81" s="37" t="s">
        <v>138</v>
      </c>
      <c r="C81" s="37" t="s">
        <v>139</v>
      </c>
      <c r="D81" s="31" t="str">
        <f t="shared" si="2"/>
        <v>Kardiografas ECG 1006</v>
      </c>
      <c r="E81" s="40" t="s">
        <v>64</v>
      </c>
      <c r="F81" s="33">
        <v>2</v>
      </c>
      <c r="G81" s="34"/>
      <c r="H81" s="29"/>
      <c r="I81" s="35">
        <f t="shared" si="3"/>
        <v>0</v>
      </c>
      <c r="J81" s="24" t="s">
        <v>295</v>
      </c>
    </row>
    <row r="82" spans="1:10" ht="25.5">
      <c r="A82" s="29">
        <v>23</v>
      </c>
      <c r="B82" s="30" t="s">
        <v>238</v>
      </c>
      <c r="C82" s="30" t="s">
        <v>239</v>
      </c>
      <c r="D82" s="31" t="str">
        <f t="shared" si="2"/>
        <v>Transportinis plaučių ventiliacijos aparatas  „Weimann “MEDUMAT Easy CPR</v>
      </c>
      <c r="E82" s="32" t="s">
        <v>63</v>
      </c>
      <c r="F82" s="33">
        <v>2</v>
      </c>
      <c r="G82" s="34"/>
      <c r="H82" s="29"/>
      <c r="I82" s="35">
        <f t="shared" si="3"/>
        <v>0</v>
      </c>
      <c r="J82" s="67" t="s">
        <v>295</v>
      </c>
    </row>
    <row r="83" spans="1:10" ht="15">
      <c r="A83" s="29">
        <v>24</v>
      </c>
      <c r="B83" s="43" t="s">
        <v>11</v>
      </c>
      <c r="C83" s="30" t="s">
        <v>54</v>
      </c>
      <c r="D83" s="31" t="str">
        <f t="shared" si="2"/>
        <v>Audinių procesorius  LEICA ASP200S</v>
      </c>
      <c r="E83" s="32" t="s">
        <v>63</v>
      </c>
      <c r="F83" s="33">
        <v>2</v>
      </c>
      <c r="G83" s="34"/>
      <c r="H83" s="29"/>
      <c r="I83" s="35">
        <f t="shared" si="3"/>
        <v>0</v>
      </c>
      <c r="J83" s="67" t="s">
        <v>272</v>
      </c>
    </row>
    <row r="84" spans="1:10" ht="15">
      <c r="A84" s="29">
        <v>25</v>
      </c>
      <c r="B84" s="30" t="s">
        <v>136</v>
      </c>
      <c r="C84" s="30" t="s">
        <v>137</v>
      </c>
      <c r="D84" s="31" t="str">
        <f t="shared" si="2"/>
        <v>Kapiliarinės elektroforezės analizatorius SEBIA CAPILLARYS 2</v>
      </c>
      <c r="E84" s="48" t="s">
        <v>63</v>
      </c>
      <c r="F84" s="33">
        <v>2</v>
      </c>
      <c r="G84" s="34"/>
      <c r="H84" s="29"/>
      <c r="I84" s="35">
        <f t="shared" si="3"/>
        <v>0</v>
      </c>
      <c r="J84" s="67" t="s">
        <v>294</v>
      </c>
    </row>
    <row r="85" spans="1:10">
      <c r="A85" s="29">
        <v>26</v>
      </c>
      <c r="B85" s="30" t="s">
        <v>93</v>
      </c>
      <c r="C85" s="30" t="s">
        <v>96</v>
      </c>
      <c r="D85" s="31" t="str">
        <f t="shared" si="2"/>
        <v>Enterinės mitybos pompa KANGAROO e Pump</v>
      </c>
      <c r="E85" s="32" t="s">
        <v>63</v>
      </c>
      <c r="F85" s="33">
        <v>2</v>
      </c>
      <c r="G85" s="34"/>
      <c r="H85" s="29"/>
      <c r="I85" s="35">
        <f t="shared" si="3"/>
        <v>0</v>
      </c>
      <c r="J85" s="73" t="s">
        <v>283</v>
      </c>
    </row>
    <row r="86" spans="1:10" ht="15">
      <c r="A86" s="29">
        <v>27</v>
      </c>
      <c r="B86" s="30" t="s">
        <v>163</v>
      </c>
      <c r="C86" s="30" t="s">
        <v>164</v>
      </c>
      <c r="D86" s="31" t="str">
        <f t="shared" si="2"/>
        <v>Kompiuterinis perimetras HFA II 745i</v>
      </c>
      <c r="E86" s="32" t="s">
        <v>63</v>
      </c>
      <c r="F86" s="33">
        <v>2</v>
      </c>
      <c r="G86" s="34"/>
      <c r="H86" s="29"/>
      <c r="I86" s="35">
        <f t="shared" si="3"/>
        <v>0</v>
      </c>
      <c r="J86" s="67" t="s">
        <v>297</v>
      </c>
    </row>
    <row r="87" spans="1:10" ht="25.5">
      <c r="A87" s="29">
        <v>28</v>
      </c>
      <c r="B87" s="37" t="s">
        <v>165</v>
      </c>
      <c r="C87" s="37" t="s">
        <v>166</v>
      </c>
      <c r="D87" s="31" t="str">
        <f t="shared" si="2"/>
        <v>Kompresinės terapijos aparatas Vasoflow 200 Gradient</v>
      </c>
      <c r="E87" s="40" t="s">
        <v>63</v>
      </c>
      <c r="F87" s="40" t="s">
        <v>64</v>
      </c>
      <c r="G87" s="34"/>
      <c r="H87" s="29"/>
      <c r="I87" s="35">
        <f t="shared" si="3"/>
        <v>0</v>
      </c>
      <c r="J87" s="69" t="s">
        <v>297</v>
      </c>
    </row>
    <row r="88" spans="1:10" ht="38.25">
      <c r="A88" s="29">
        <v>29</v>
      </c>
      <c r="B88" s="115" t="s">
        <v>181</v>
      </c>
      <c r="C88" s="115" t="s">
        <v>182</v>
      </c>
      <c r="D88" s="31" t="str">
        <f t="shared" ref="D88:D118" si="4">B88&amp;" "&amp;C88</f>
        <v>Mobilus vakuuminis siurblys (vaisiaus ekstrakcijai) Dominant Flex</v>
      </c>
      <c r="E88" s="116" t="s">
        <v>63</v>
      </c>
      <c r="F88" s="116" t="s">
        <v>64</v>
      </c>
      <c r="G88" s="34"/>
      <c r="H88" s="29"/>
      <c r="I88" s="35">
        <f t="shared" ref="I88:I118" si="5">F88*H88*E88</f>
        <v>0</v>
      </c>
      <c r="J88" s="77" t="s">
        <v>298</v>
      </c>
    </row>
    <row r="89" spans="1:10" ht="15">
      <c r="A89" s="29">
        <v>30</v>
      </c>
      <c r="B89" s="38" t="s">
        <v>82</v>
      </c>
      <c r="C89" s="117" t="s">
        <v>83</v>
      </c>
      <c r="D89" s="31" t="str">
        <f t="shared" si="4"/>
        <v>Aukštos raiškos laparoskopinė įranga Olympus Visera 4K</v>
      </c>
      <c r="E89" s="33">
        <v>1</v>
      </c>
      <c r="F89" s="33">
        <v>2</v>
      </c>
      <c r="G89" s="34"/>
      <c r="H89" s="29"/>
      <c r="I89" s="35">
        <f t="shared" si="5"/>
        <v>0</v>
      </c>
      <c r="J89" s="70" t="s">
        <v>302</v>
      </c>
    </row>
    <row r="90" spans="1:10" ht="15">
      <c r="A90" s="29">
        <v>31</v>
      </c>
      <c r="B90" s="46" t="s">
        <v>43</v>
      </c>
      <c r="C90" s="30" t="s">
        <v>14</v>
      </c>
      <c r="D90" s="31" t="str">
        <f t="shared" si="4"/>
        <v>Elektropeilis OLYMPUS UES-40</v>
      </c>
      <c r="E90" s="39" t="s">
        <v>64</v>
      </c>
      <c r="F90" s="42">
        <v>2</v>
      </c>
      <c r="G90" s="34"/>
      <c r="H90" s="29"/>
      <c r="I90" s="35">
        <f t="shared" si="5"/>
        <v>0</v>
      </c>
      <c r="J90" s="69" t="s">
        <v>302</v>
      </c>
    </row>
    <row r="91" spans="1:10" ht="15">
      <c r="A91" s="29">
        <v>32</v>
      </c>
      <c r="B91" s="46" t="s">
        <v>255</v>
      </c>
      <c r="C91" s="30" t="s">
        <v>256</v>
      </c>
      <c r="D91" s="31" t="str">
        <f t="shared" si="4"/>
        <v>Video endoskopinė sistema Olympus (elektropeilis) EXERA 2 (Var3)</v>
      </c>
      <c r="E91" s="32" t="s">
        <v>63</v>
      </c>
      <c r="F91" s="33">
        <v>2</v>
      </c>
      <c r="G91" s="34"/>
      <c r="H91" s="29"/>
      <c r="I91" s="35">
        <f t="shared" si="5"/>
        <v>0</v>
      </c>
      <c r="J91" s="67" t="s">
        <v>302</v>
      </c>
    </row>
    <row r="92" spans="1:10" ht="25.5">
      <c r="A92" s="29">
        <v>33</v>
      </c>
      <c r="B92" s="117" t="s">
        <v>199</v>
      </c>
      <c r="C92" s="37" t="s">
        <v>266</v>
      </c>
      <c r="D92" s="31" t="str">
        <f t="shared" si="4"/>
        <v>Plaučių ventiliacijos aparatas Hamilton-S1</v>
      </c>
      <c r="E92" s="40" t="s">
        <v>63</v>
      </c>
      <c r="F92" s="33">
        <v>2</v>
      </c>
      <c r="G92" s="34"/>
      <c r="H92" s="29"/>
      <c r="I92" s="35">
        <f t="shared" si="5"/>
        <v>0</v>
      </c>
      <c r="J92" s="80" t="s">
        <v>305</v>
      </c>
    </row>
    <row r="93" spans="1:10" ht="15">
      <c r="A93" s="29">
        <v>34</v>
      </c>
      <c r="B93" s="30" t="s">
        <v>3</v>
      </c>
      <c r="C93" s="30" t="s">
        <v>4</v>
      </c>
      <c r="D93" s="31" t="str">
        <f t="shared" si="4"/>
        <v>Artroskopinė įranga (elektropeilis) CURIS</v>
      </c>
      <c r="E93" s="32" t="s">
        <v>63</v>
      </c>
      <c r="F93" s="33">
        <v>2</v>
      </c>
      <c r="G93" s="34"/>
      <c r="H93" s="29"/>
      <c r="I93" s="35">
        <f t="shared" si="5"/>
        <v>0</v>
      </c>
      <c r="J93" s="68" t="s">
        <v>271</v>
      </c>
    </row>
    <row r="94" spans="1:10" ht="15">
      <c r="A94" s="29">
        <v>35</v>
      </c>
      <c r="B94" s="30" t="s">
        <v>80</v>
      </c>
      <c r="C94" s="30" t="s">
        <v>81</v>
      </c>
      <c r="D94" s="31" t="str">
        <f t="shared" si="4"/>
        <v>Artroskopinė video sistema (elektropeilis) Richard Wolf (wapr3)</v>
      </c>
      <c r="E94" s="32" t="s">
        <v>63</v>
      </c>
      <c r="F94" s="33">
        <v>2</v>
      </c>
      <c r="G94" s="34"/>
      <c r="H94" s="29"/>
      <c r="I94" s="35">
        <f t="shared" si="5"/>
        <v>0</v>
      </c>
      <c r="J94" s="68" t="s">
        <v>271</v>
      </c>
    </row>
    <row r="95" spans="1:10" ht="15">
      <c r="A95" s="29">
        <v>36</v>
      </c>
      <c r="B95" s="30" t="s">
        <v>21</v>
      </c>
      <c r="C95" s="30" t="s">
        <v>67</v>
      </c>
      <c r="D95" s="31" t="str">
        <f t="shared" si="4"/>
        <v>Defibriliatorius HeartSave AED-M</v>
      </c>
      <c r="E95" s="32" t="s">
        <v>64</v>
      </c>
      <c r="F95" s="33">
        <v>2</v>
      </c>
      <c r="G95" s="34"/>
      <c r="H95" s="29"/>
      <c r="I95" s="35">
        <f t="shared" si="5"/>
        <v>0</v>
      </c>
      <c r="J95" s="67" t="s">
        <v>278</v>
      </c>
    </row>
    <row r="96" spans="1:10" ht="15">
      <c r="A96" s="29">
        <v>37</v>
      </c>
      <c r="B96" s="47" t="s">
        <v>21</v>
      </c>
      <c r="C96" s="30" t="s">
        <v>25</v>
      </c>
      <c r="D96" s="31" t="str">
        <f t="shared" si="4"/>
        <v>Defibriliatorius Primedic Defi B</v>
      </c>
      <c r="E96" s="32" t="s">
        <v>63</v>
      </c>
      <c r="F96" s="33">
        <v>2</v>
      </c>
      <c r="G96" s="34"/>
      <c r="H96" s="29"/>
      <c r="I96" s="35">
        <f t="shared" si="5"/>
        <v>0</v>
      </c>
      <c r="J96" s="67" t="s">
        <v>271</v>
      </c>
    </row>
    <row r="97" spans="1:10">
      <c r="A97" s="29">
        <v>38</v>
      </c>
      <c r="B97" s="30" t="s">
        <v>41</v>
      </c>
      <c r="C97" s="30" t="s">
        <v>42</v>
      </c>
      <c r="D97" s="31" t="str">
        <f t="shared" si="4"/>
        <v>Elektrochirurginis generatorius MCB-200</v>
      </c>
      <c r="E97" s="32" t="s">
        <v>63</v>
      </c>
      <c r="F97" s="33">
        <v>2</v>
      </c>
      <c r="G97" s="34"/>
      <c r="H97" s="29"/>
      <c r="I97" s="35">
        <f t="shared" si="5"/>
        <v>0</v>
      </c>
      <c r="J97" s="24" t="s">
        <v>271</v>
      </c>
    </row>
    <row r="98" spans="1:10" ht="25.5">
      <c r="A98" s="29">
        <v>39</v>
      </c>
      <c r="B98" s="37" t="s">
        <v>46</v>
      </c>
      <c r="C98" s="37" t="s">
        <v>58</v>
      </c>
      <c r="D98" s="31" t="str">
        <f t="shared" si="4"/>
        <v>Elektrostimuliacijos aparatas Endomed 682</v>
      </c>
      <c r="E98" s="40" t="s">
        <v>63</v>
      </c>
      <c r="F98" s="40" t="s">
        <v>64</v>
      </c>
      <c r="G98" s="34"/>
      <c r="H98" s="29"/>
      <c r="I98" s="35">
        <f t="shared" si="5"/>
        <v>0</v>
      </c>
      <c r="J98" s="69" t="s">
        <v>281</v>
      </c>
    </row>
    <row r="99" spans="1:10" ht="25.5">
      <c r="A99" s="29">
        <v>40</v>
      </c>
      <c r="B99" s="37" t="s">
        <v>46</v>
      </c>
      <c r="C99" s="37" t="s">
        <v>60</v>
      </c>
      <c r="D99" s="31" t="str">
        <f t="shared" si="4"/>
        <v>Elektrostimuliacijos aparatas Modulis V</v>
      </c>
      <c r="E99" s="40" t="s">
        <v>63</v>
      </c>
      <c r="F99" s="40" t="s">
        <v>64</v>
      </c>
      <c r="G99" s="34"/>
      <c r="H99" s="29"/>
      <c r="I99" s="35">
        <f t="shared" si="5"/>
        <v>0</v>
      </c>
      <c r="J99" s="69" t="s">
        <v>281</v>
      </c>
    </row>
    <row r="100" spans="1:10" ht="25.5">
      <c r="A100" s="29">
        <v>41</v>
      </c>
      <c r="B100" s="37" t="s">
        <v>171</v>
      </c>
      <c r="C100" s="37" t="s">
        <v>172</v>
      </c>
      <c r="D100" s="31" t="str">
        <f t="shared" si="4"/>
        <v>Lazerinės magnetinės terapijos aparatas Terra Quant MQ 2000</v>
      </c>
      <c r="E100" s="40" t="s">
        <v>63</v>
      </c>
      <c r="F100" s="40" t="s">
        <v>64</v>
      </c>
      <c r="G100" s="34"/>
      <c r="H100" s="29"/>
      <c r="I100" s="35">
        <f t="shared" si="5"/>
        <v>0</v>
      </c>
      <c r="J100" s="69" t="s">
        <v>281</v>
      </c>
    </row>
    <row r="101" spans="1:10" ht="25.5">
      <c r="A101" s="29">
        <v>42</v>
      </c>
      <c r="B101" s="37" t="s">
        <v>177</v>
      </c>
      <c r="C101" s="37" t="s">
        <v>178</v>
      </c>
      <c r="D101" s="31" t="str">
        <f t="shared" si="4"/>
        <v>Magneto terapijos prietaisas PMT QS</v>
      </c>
      <c r="E101" s="40" t="s">
        <v>63</v>
      </c>
      <c r="F101" s="116" t="s">
        <v>64</v>
      </c>
      <c r="G101" s="34"/>
      <c r="H101" s="29"/>
      <c r="I101" s="35">
        <f t="shared" si="5"/>
        <v>0</v>
      </c>
      <c r="J101" s="76" t="s">
        <v>271</v>
      </c>
    </row>
    <row r="102" spans="1:10" ht="15">
      <c r="A102" s="29">
        <v>43</v>
      </c>
      <c r="B102" s="43" t="s">
        <v>134</v>
      </c>
      <c r="C102" s="30" t="s">
        <v>135</v>
      </c>
      <c r="D102" s="31" t="str">
        <f t="shared" si="4"/>
        <v>Įranga akių chirurgijai MEGATRON S3</v>
      </c>
      <c r="E102" s="32" t="s">
        <v>63</v>
      </c>
      <c r="F102" s="33">
        <v>2</v>
      </c>
      <c r="G102" s="34"/>
      <c r="H102" s="29"/>
      <c r="I102" s="35">
        <f t="shared" si="5"/>
        <v>0</v>
      </c>
      <c r="J102" s="68" t="s">
        <v>293</v>
      </c>
    </row>
    <row r="103" spans="1:10" ht="15">
      <c r="A103" s="29">
        <v>44</v>
      </c>
      <c r="B103" s="46" t="s">
        <v>2</v>
      </c>
      <c r="C103" s="30" t="s">
        <v>9</v>
      </c>
      <c r="D103" s="31" t="str">
        <f t="shared" si="4"/>
        <v>Anestezijos aparatas EXCEL 210SE</v>
      </c>
      <c r="E103" s="32" t="s">
        <v>63</v>
      </c>
      <c r="F103" s="33">
        <v>2</v>
      </c>
      <c r="G103" s="34"/>
      <c r="H103" s="29"/>
      <c r="I103" s="35">
        <f t="shared" si="5"/>
        <v>0</v>
      </c>
      <c r="J103" s="67" t="s">
        <v>269</v>
      </c>
    </row>
    <row r="104" spans="1:10" ht="15">
      <c r="A104" s="29">
        <v>45</v>
      </c>
      <c r="B104" s="30" t="s">
        <v>26</v>
      </c>
      <c r="C104" s="30" t="s">
        <v>27</v>
      </c>
      <c r="D104" s="31" t="str">
        <f t="shared" si="4"/>
        <v>Defibriliatorius (monitorius, spausdintuvas ir kt.) CARDIO SERV</v>
      </c>
      <c r="E104" s="32" t="s">
        <v>63</v>
      </c>
      <c r="F104" s="33">
        <v>2</v>
      </c>
      <c r="G104" s="34"/>
      <c r="H104" s="29"/>
      <c r="I104" s="35">
        <f t="shared" si="5"/>
        <v>0</v>
      </c>
      <c r="J104" s="68" t="s">
        <v>269</v>
      </c>
    </row>
    <row r="105" spans="1:10" ht="15">
      <c r="A105" s="29">
        <v>46</v>
      </c>
      <c r="B105" s="30" t="s">
        <v>34</v>
      </c>
      <c r="C105" s="41" t="s">
        <v>36</v>
      </c>
      <c r="D105" s="31" t="str">
        <f t="shared" si="4"/>
        <v>Echoskopas Logiq P6</v>
      </c>
      <c r="E105" s="39" t="s">
        <v>63</v>
      </c>
      <c r="F105" s="42">
        <v>2</v>
      </c>
      <c r="G105" s="34"/>
      <c r="H105" s="29"/>
      <c r="I105" s="35">
        <f t="shared" si="5"/>
        <v>0</v>
      </c>
      <c r="J105" s="69" t="s">
        <v>269</v>
      </c>
    </row>
    <row r="106" spans="1:10" ht="15">
      <c r="A106" s="29">
        <v>47</v>
      </c>
      <c r="B106" s="30" t="s">
        <v>34</v>
      </c>
      <c r="C106" s="30" t="s">
        <v>38</v>
      </c>
      <c r="D106" s="31" t="str">
        <f t="shared" si="4"/>
        <v xml:space="preserve">Echoskopas VIVID 3 </v>
      </c>
      <c r="E106" s="32" t="s">
        <v>64</v>
      </c>
      <c r="F106" s="33">
        <v>4</v>
      </c>
      <c r="G106" s="34"/>
      <c r="H106" s="29"/>
      <c r="I106" s="35">
        <f t="shared" si="5"/>
        <v>0</v>
      </c>
      <c r="J106" s="68" t="s">
        <v>269</v>
      </c>
    </row>
    <row r="107" spans="1:10" ht="15">
      <c r="A107" s="29">
        <v>48</v>
      </c>
      <c r="B107" s="30" t="s">
        <v>34</v>
      </c>
      <c r="C107" s="30" t="s">
        <v>59</v>
      </c>
      <c r="D107" s="31" t="str">
        <f t="shared" si="4"/>
        <v>Echoskopas VIVIDS6</v>
      </c>
      <c r="E107" s="32" t="s">
        <v>64</v>
      </c>
      <c r="F107" s="118">
        <v>4</v>
      </c>
      <c r="G107" s="34"/>
      <c r="H107" s="29"/>
      <c r="I107" s="35">
        <f t="shared" si="5"/>
        <v>0</v>
      </c>
      <c r="J107" s="67" t="s">
        <v>280</v>
      </c>
    </row>
    <row r="108" spans="1:10" ht="15">
      <c r="A108" s="29">
        <v>49</v>
      </c>
      <c r="B108" s="46" t="s">
        <v>147</v>
      </c>
      <c r="C108" s="30" t="s">
        <v>148</v>
      </c>
      <c r="D108" s="31" t="str">
        <f t="shared" si="4"/>
        <v>Kardiomonitorius Datex</v>
      </c>
      <c r="E108" s="48" t="s">
        <v>71</v>
      </c>
      <c r="F108" s="119">
        <v>2</v>
      </c>
      <c r="G108" s="34"/>
      <c r="H108" s="29"/>
      <c r="I108" s="35">
        <f t="shared" si="5"/>
        <v>0</v>
      </c>
      <c r="J108" s="79" t="s">
        <v>269</v>
      </c>
    </row>
    <row r="109" spans="1:10">
      <c r="A109" s="29">
        <v>50</v>
      </c>
      <c r="B109" s="120" t="s">
        <v>152</v>
      </c>
      <c r="C109" s="120" t="s">
        <v>154</v>
      </c>
      <c r="D109" s="31" t="str">
        <f t="shared" si="4"/>
        <v>Kardiotokografas Corometrics</v>
      </c>
      <c r="E109" s="121" t="s">
        <v>63</v>
      </c>
      <c r="F109" s="119">
        <v>2</v>
      </c>
      <c r="G109" s="122"/>
      <c r="H109" s="29"/>
      <c r="I109" s="35">
        <f t="shared" si="5"/>
        <v>0</v>
      </c>
      <c r="J109" s="74" t="s">
        <v>269</v>
      </c>
    </row>
    <row r="110" spans="1:10" ht="25.5">
      <c r="A110" s="29">
        <v>51</v>
      </c>
      <c r="B110" s="123" t="s">
        <v>186</v>
      </c>
      <c r="C110" s="123" t="s">
        <v>187</v>
      </c>
      <c r="D110" s="31" t="str">
        <f t="shared" si="4"/>
        <v>Narkozės aparatas su monitoriumi Aespire View, monitorius B450</v>
      </c>
      <c r="E110" s="121" t="s">
        <v>63</v>
      </c>
      <c r="F110" s="119">
        <v>2</v>
      </c>
      <c r="G110" s="122"/>
      <c r="H110" s="29"/>
      <c r="I110" s="35">
        <f t="shared" si="5"/>
        <v>0</v>
      </c>
      <c r="J110" s="70" t="s">
        <v>269</v>
      </c>
    </row>
    <row r="111" spans="1:10" ht="38.25">
      <c r="A111" s="29">
        <v>52</v>
      </c>
      <c r="B111" s="123" t="s">
        <v>186</v>
      </c>
      <c r="C111" s="123" t="s">
        <v>188</v>
      </c>
      <c r="D111" s="31" t="str">
        <f t="shared" si="4"/>
        <v>Narkozės aparatas su monitoriumi Avance CS2, monitorius Carescape B650</v>
      </c>
      <c r="E111" s="121" t="s">
        <v>63</v>
      </c>
      <c r="F111" s="124" t="s">
        <v>64</v>
      </c>
      <c r="G111" s="122"/>
      <c r="H111" s="29"/>
      <c r="I111" s="35">
        <f t="shared" si="5"/>
        <v>0</v>
      </c>
      <c r="J111" s="78" t="s">
        <v>269</v>
      </c>
    </row>
    <row r="112" spans="1:10" ht="15">
      <c r="A112" s="29">
        <v>53</v>
      </c>
      <c r="B112" s="47" t="s">
        <v>196</v>
      </c>
      <c r="C112" s="47" t="s">
        <v>197</v>
      </c>
      <c r="D112" s="31" t="str">
        <f t="shared" si="4"/>
        <v>Paciento monitorius DASH 3000/4000 V5</v>
      </c>
      <c r="E112" s="125" t="s">
        <v>150</v>
      </c>
      <c r="F112" s="119">
        <v>2</v>
      </c>
      <c r="G112" s="122"/>
      <c r="H112" s="29"/>
      <c r="I112" s="35">
        <f t="shared" si="5"/>
        <v>0</v>
      </c>
      <c r="J112" s="68" t="s">
        <v>269</v>
      </c>
    </row>
    <row r="113" spans="1:10">
      <c r="A113" s="126">
        <v>1</v>
      </c>
      <c r="B113" s="127" t="s">
        <v>127</v>
      </c>
      <c r="C113" s="127" t="s">
        <v>128</v>
      </c>
      <c r="D113" s="128" t="str">
        <f t="shared" si="4"/>
        <v>Infuzijos siurblys Aitecs</v>
      </c>
      <c r="E113" s="129" t="s">
        <v>73</v>
      </c>
      <c r="F113" s="130">
        <v>2</v>
      </c>
      <c r="G113" s="131"/>
      <c r="H113" s="126"/>
      <c r="I113" s="132">
        <f t="shared" si="5"/>
        <v>0</v>
      </c>
      <c r="J113" s="74" t="s">
        <v>291</v>
      </c>
    </row>
    <row r="114" spans="1:10" ht="15">
      <c r="A114" s="126">
        <v>2</v>
      </c>
      <c r="B114" s="127" t="s">
        <v>247</v>
      </c>
      <c r="C114" s="127" t="s">
        <v>250</v>
      </c>
      <c r="D114" s="128" t="str">
        <f t="shared" si="4"/>
        <v>Vaistų dozatorius SEP/SP</v>
      </c>
      <c r="E114" s="129" t="s">
        <v>251</v>
      </c>
      <c r="F114" s="130">
        <v>2</v>
      </c>
      <c r="G114" s="131"/>
      <c r="H114" s="126"/>
      <c r="I114" s="132">
        <f t="shared" si="5"/>
        <v>0</v>
      </c>
      <c r="J114" s="67" t="s">
        <v>301</v>
      </c>
    </row>
    <row r="115" spans="1:10" ht="25.5">
      <c r="A115" s="126">
        <v>3</v>
      </c>
      <c r="B115" s="133" t="s">
        <v>97</v>
      </c>
      <c r="C115" s="133" t="s">
        <v>98</v>
      </c>
      <c r="D115" s="128" t="str">
        <f t="shared" si="4"/>
        <v>Eritrocitų greičio nusėdimo matuoklis ALCOR iSED</v>
      </c>
      <c r="E115" s="134" t="s">
        <v>63</v>
      </c>
      <c r="F115" s="130">
        <v>4</v>
      </c>
      <c r="G115" s="131"/>
      <c r="H115" s="126"/>
      <c r="I115" s="132">
        <f t="shared" si="5"/>
        <v>0</v>
      </c>
      <c r="J115" s="68" t="s">
        <v>284</v>
      </c>
    </row>
    <row r="116" spans="1:10" ht="15">
      <c r="A116" s="126">
        <v>4</v>
      </c>
      <c r="B116" s="135" t="s">
        <v>125</v>
      </c>
      <c r="C116" s="136" t="s">
        <v>126</v>
      </c>
      <c r="D116" s="128" t="str">
        <f t="shared" si="4"/>
        <v>Imunologinis analizatorius AQT 90 FLEX</v>
      </c>
      <c r="E116" s="137" t="s">
        <v>63</v>
      </c>
      <c r="F116" s="130">
        <v>2</v>
      </c>
      <c r="G116" s="131"/>
      <c r="H116" s="126"/>
      <c r="I116" s="132">
        <f t="shared" si="5"/>
        <v>0</v>
      </c>
      <c r="J116" s="67" t="s">
        <v>284</v>
      </c>
    </row>
    <row r="117" spans="1:10" ht="15">
      <c r="A117" s="126">
        <v>5</v>
      </c>
      <c r="B117" s="135" t="s">
        <v>167</v>
      </c>
      <c r="C117" s="136" t="s">
        <v>168</v>
      </c>
      <c r="D117" s="128" t="str">
        <f t="shared" si="4"/>
        <v>Kraujo PH ir dujų analizatorius ABL-825</v>
      </c>
      <c r="E117" s="137" t="s">
        <v>63</v>
      </c>
      <c r="F117" s="130">
        <v>2</v>
      </c>
      <c r="G117" s="131"/>
      <c r="H117" s="126"/>
      <c r="I117" s="132">
        <f t="shared" si="5"/>
        <v>0</v>
      </c>
      <c r="J117" s="68" t="s">
        <v>284</v>
      </c>
    </row>
    <row r="118" spans="1:10" ht="25.5">
      <c r="A118" s="126">
        <v>6</v>
      </c>
      <c r="B118" s="136" t="s">
        <v>264</v>
      </c>
      <c r="C118" s="136" t="s">
        <v>265</v>
      </c>
      <c r="D118" s="128" t="str">
        <f t="shared" si="4"/>
        <v>Vandens valymo-minkštinimo įrenginys EIGA-RO ir komplektuojančios dalys</v>
      </c>
      <c r="E118" s="138" t="s">
        <v>63</v>
      </c>
      <c r="F118" s="139">
        <v>4</v>
      </c>
      <c r="G118" s="140"/>
      <c r="H118" s="126"/>
      <c r="I118" s="132">
        <f t="shared" si="5"/>
        <v>0</v>
      </c>
      <c r="J118" s="24"/>
    </row>
    <row r="119" spans="1:10" ht="15">
      <c r="A119" s="126">
        <v>7</v>
      </c>
      <c r="B119" s="141" t="s">
        <v>79</v>
      </c>
      <c r="C119" s="142" t="s">
        <v>0</v>
      </c>
      <c r="D119" s="128" t="str">
        <f t="shared" ref="D119:D165" si="6">B119&amp;" "&amp;C119</f>
        <v>Aparatas Darsunvalio ISKRA-1</v>
      </c>
      <c r="E119" s="138" t="s">
        <v>64</v>
      </c>
      <c r="F119" s="143">
        <v>24</v>
      </c>
      <c r="G119" s="144"/>
      <c r="H119" s="126"/>
      <c r="I119" s="132">
        <f t="shared" ref="I119:I165" si="7">F119*H119*E119</f>
        <v>0</v>
      </c>
      <c r="J119" s="113" t="s">
        <v>299</v>
      </c>
    </row>
    <row r="120" spans="1:10" ht="15">
      <c r="A120" s="126">
        <v>8</v>
      </c>
      <c r="B120" s="145" t="s">
        <v>21</v>
      </c>
      <c r="C120" s="136" t="s">
        <v>23</v>
      </c>
      <c r="D120" s="128" t="str">
        <f t="shared" si="6"/>
        <v>Defibriliatorius DIC-04</v>
      </c>
      <c r="E120" s="146" t="s">
        <v>63</v>
      </c>
      <c r="F120" s="147">
        <v>2</v>
      </c>
      <c r="G120" s="144"/>
      <c r="H120" s="126"/>
      <c r="I120" s="132">
        <f t="shared" si="7"/>
        <v>0</v>
      </c>
      <c r="J120" s="110" t="s">
        <v>299</v>
      </c>
    </row>
    <row r="121" spans="1:10" ht="15">
      <c r="A121" s="126">
        <v>9</v>
      </c>
      <c r="B121" s="136" t="s">
        <v>21</v>
      </c>
      <c r="C121" s="136" t="s">
        <v>24</v>
      </c>
      <c r="D121" s="128" t="str">
        <f t="shared" si="6"/>
        <v>Defibriliatorius Master XL M1723A</v>
      </c>
      <c r="E121" s="146" t="s">
        <v>63</v>
      </c>
      <c r="F121" s="147">
        <v>2</v>
      </c>
      <c r="G121" s="144"/>
      <c r="H121" s="126"/>
      <c r="I121" s="132">
        <f t="shared" si="7"/>
        <v>0</v>
      </c>
      <c r="J121" s="110" t="s">
        <v>299</v>
      </c>
    </row>
    <row r="122" spans="1:10">
      <c r="A122" s="126">
        <v>10</v>
      </c>
      <c r="B122" s="136" t="s">
        <v>267</v>
      </c>
      <c r="C122" s="136" t="s">
        <v>268</v>
      </c>
      <c r="D122" s="128" t="str">
        <f t="shared" si="6"/>
        <v>Deguonies generatorius PRO2XY 0X13</v>
      </c>
      <c r="E122" s="146" t="s">
        <v>63</v>
      </c>
      <c r="F122" s="147">
        <v>48</v>
      </c>
      <c r="G122" s="144"/>
      <c r="H122" s="126"/>
      <c r="I122" s="132">
        <f t="shared" si="7"/>
        <v>0</v>
      </c>
      <c r="J122" s="49" t="s">
        <v>299</v>
      </c>
    </row>
    <row r="123" spans="1:10" ht="15">
      <c r="A123" s="126">
        <v>11</v>
      </c>
      <c r="B123" s="141" t="s">
        <v>32</v>
      </c>
      <c r="C123" s="142" t="s">
        <v>68</v>
      </c>
      <c r="D123" s="128" t="str">
        <f t="shared" si="6"/>
        <v>Diadinaminių srovių aparatas AMPLIPULS</v>
      </c>
      <c r="E123" s="138" t="s">
        <v>64</v>
      </c>
      <c r="F123" s="143">
        <v>24</v>
      </c>
      <c r="G123" s="144"/>
      <c r="H123" s="126"/>
      <c r="I123" s="132">
        <f t="shared" si="7"/>
        <v>0</v>
      </c>
      <c r="J123" s="113" t="s">
        <v>299</v>
      </c>
    </row>
    <row r="124" spans="1:10" ht="15">
      <c r="A124" s="126">
        <v>12</v>
      </c>
      <c r="B124" s="141" t="s">
        <v>32</v>
      </c>
      <c r="C124" s="142" t="s">
        <v>33</v>
      </c>
      <c r="D124" s="128" t="str">
        <f t="shared" si="6"/>
        <v>Diadinaminių srovių aparatas Intelect Mobile Stim CH2777</v>
      </c>
      <c r="E124" s="138" t="s">
        <v>64</v>
      </c>
      <c r="F124" s="148">
        <v>24</v>
      </c>
      <c r="G124" s="144"/>
      <c r="H124" s="126"/>
      <c r="I124" s="132">
        <f t="shared" si="7"/>
        <v>0</v>
      </c>
      <c r="J124" s="113" t="s">
        <v>299</v>
      </c>
    </row>
    <row r="125" spans="1:10" ht="15">
      <c r="A125" s="126">
        <v>13</v>
      </c>
      <c r="B125" s="149" t="s">
        <v>34</v>
      </c>
      <c r="C125" s="142" t="s">
        <v>35</v>
      </c>
      <c r="D125" s="128" t="str">
        <f t="shared" si="6"/>
        <v>Echoskopas HITACHI EUB-5500E</v>
      </c>
      <c r="E125" s="150" t="s">
        <v>63</v>
      </c>
      <c r="F125" s="151">
        <v>4</v>
      </c>
      <c r="G125" s="144"/>
      <c r="H125" s="126"/>
      <c r="I125" s="132">
        <f t="shared" si="7"/>
        <v>0</v>
      </c>
      <c r="J125" s="113" t="s">
        <v>299</v>
      </c>
    </row>
    <row r="126" spans="1:10" ht="15">
      <c r="A126" s="126">
        <v>14</v>
      </c>
      <c r="B126" s="136" t="s">
        <v>34</v>
      </c>
      <c r="C126" s="136" t="s">
        <v>56</v>
      </c>
      <c r="D126" s="128" t="str">
        <f t="shared" si="6"/>
        <v xml:space="preserve">Echoskopas Sonoline Omne FAE0304 </v>
      </c>
      <c r="E126" s="146" t="s">
        <v>63</v>
      </c>
      <c r="F126" s="147">
        <v>4</v>
      </c>
      <c r="G126" s="144"/>
      <c r="H126" s="126"/>
      <c r="I126" s="132">
        <f t="shared" si="7"/>
        <v>0</v>
      </c>
      <c r="J126" s="112" t="s">
        <v>299</v>
      </c>
    </row>
    <row r="127" spans="1:10" ht="15">
      <c r="A127" s="126">
        <v>15</v>
      </c>
      <c r="B127" s="136" t="s">
        <v>39</v>
      </c>
      <c r="C127" s="152" t="s">
        <v>40</v>
      </c>
      <c r="D127" s="128" t="str">
        <f t="shared" si="6"/>
        <v>Elektrochirurginis aparatas ESU-X 350</v>
      </c>
      <c r="E127" s="153" t="s">
        <v>71</v>
      </c>
      <c r="F127" s="154">
        <v>2</v>
      </c>
      <c r="G127" s="144"/>
      <c r="H127" s="126"/>
      <c r="I127" s="132">
        <f t="shared" si="7"/>
        <v>0</v>
      </c>
      <c r="J127" s="112" t="s">
        <v>299</v>
      </c>
    </row>
    <row r="128" spans="1:10">
      <c r="A128" s="126">
        <v>16</v>
      </c>
      <c r="B128" s="136" t="s">
        <v>41</v>
      </c>
      <c r="C128" s="136" t="s">
        <v>57</v>
      </c>
      <c r="D128" s="128" t="str">
        <f t="shared" si="6"/>
        <v>Elektrochirurginis generatorius Erbe Erbotom T175E</v>
      </c>
      <c r="E128" s="146" t="s">
        <v>63</v>
      </c>
      <c r="F128" s="147">
        <v>2</v>
      </c>
      <c r="G128" s="144"/>
      <c r="H128" s="126"/>
      <c r="I128" s="132">
        <f t="shared" si="7"/>
        <v>0</v>
      </c>
      <c r="J128" s="49" t="s">
        <v>299</v>
      </c>
    </row>
    <row r="129" spans="1:10" ht="15">
      <c r="A129" s="126">
        <v>17</v>
      </c>
      <c r="B129" s="136" t="s">
        <v>43</v>
      </c>
      <c r="C129" s="136" t="s">
        <v>44</v>
      </c>
      <c r="D129" s="128" t="str">
        <f t="shared" si="6"/>
        <v>Elektropeilis ELEKTROTOM 505</v>
      </c>
      <c r="E129" s="146" t="s">
        <v>63</v>
      </c>
      <c r="F129" s="147">
        <v>24</v>
      </c>
      <c r="G129" s="144"/>
      <c r="H129" s="126"/>
      <c r="I129" s="132">
        <f t="shared" si="7"/>
        <v>0</v>
      </c>
      <c r="J129" s="112" t="s">
        <v>299</v>
      </c>
    </row>
    <row r="130" spans="1:10" ht="15">
      <c r="A130" s="126">
        <v>18</v>
      </c>
      <c r="B130" s="145" t="s">
        <v>43</v>
      </c>
      <c r="C130" s="127" t="s">
        <v>45</v>
      </c>
      <c r="D130" s="128" t="str">
        <f t="shared" si="6"/>
        <v>Elektropeilis ERBE ICC200</v>
      </c>
      <c r="E130" s="155" t="s">
        <v>63</v>
      </c>
      <c r="F130" s="147">
        <v>24</v>
      </c>
      <c r="G130" s="144"/>
      <c r="H130" s="126"/>
      <c r="I130" s="132">
        <f t="shared" si="7"/>
        <v>0</v>
      </c>
      <c r="J130" s="110" t="s">
        <v>299</v>
      </c>
    </row>
    <row r="131" spans="1:10" ht="15">
      <c r="A131" s="126">
        <v>19</v>
      </c>
      <c r="B131" s="145" t="s">
        <v>43</v>
      </c>
      <c r="C131" s="136" t="s">
        <v>53</v>
      </c>
      <c r="D131" s="128" t="str">
        <f t="shared" si="6"/>
        <v>Elektropeilis FORCE-2</v>
      </c>
      <c r="E131" s="146" t="s">
        <v>62</v>
      </c>
      <c r="F131" s="147">
        <v>24</v>
      </c>
      <c r="G131" s="144"/>
      <c r="H131" s="126"/>
      <c r="I131" s="132">
        <f t="shared" si="7"/>
        <v>0</v>
      </c>
      <c r="J131" s="110" t="s">
        <v>299</v>
      </c>
    </row>
    <row r="132" spans="1:10" ht="15">
      <c r="A132" s="126">
        <v>20</v>
      </c>
      <c r="B132" s="145" t="s">
        <v>43</v>
      </c>
      <c r="C132" s="136" t="s">
        <v>87</v>
      </c>
      <c r="D132" s="128" t="str">
        <f t="shared" si="6"/>
        <v>Elektropeilis KARL STORZ AUTOKON 27810</v>
      </c>
      <c r="E132" s="137" t="s">
        <v>63</v>
      </c>
      <c r="F132" s="147">
        <v>2</v>
      </c>
      <c r="G132" s="144"/>
      <c r="H132" s="126"/>
      <c r="I132" s="132">
        <f t="shared" si="7"/>
        <v>0</v>
      </c>
      <c r="J132" s="110" t="s">
        <v>299</v>
      </c>
    </row>
    <row r="133" spans="1:10" ht="15">
      <c r="A133" s="126">
        <v>21</v>
      </c>
      <c r="B133" s="142" t="s">
        <v>46</v>
      </c>
      <c r="C133" s="142" t="s">
        <v>47</v>
      </c>
      <c r="D133" s="128" t="str">
        <f t="shared" si="6"/>
        <v>Elektrostimuliacijos aparatas MADYN D61</v>
      </c>
      <c r="E133" s="156" t="s">
        <v>63</v>
      </c>
      <c r="F133" s="143">
        <v>24</v>
      </c>
      <c r="G133" s="144"/>
      <c r="H133" s="126"/>
      <c r="I133" s="132">
        <f t="shared" si="7"/>
        <v>0</v>
      </c>
      <c r="J133" s="114" t="s">
        <v>299</v>
      </c>
    </row>
    <row r="134" spans="1:10" ht="15">
      <c r="A134" s="126">
        <v>22</v>
      </c>
      <c r="B134" s="142" t="s">
        <v>46</v>
      </c>
      <c r="C134" s="142" t="s">
        <v>48</v>
      </c>
      <c r="D134" s="128" t="str">
        <f t="shared" si="6"/>
        <v>Elektrostimuliacijos aparatas SYS STIM 226</v>
      </c>
      <c r="E134" s="138" t="s">
        <v>63</v>
      </c>
      <c r="F134" s="143">
        <v>24</v>
      </c>
      <c r="G134" s="144"/>
      <c r="H134" s="126"/>
      <c r="I134" s="132">
        <f t="shared" si="7"/>
        <v>0</v>
      </c>
      <c r="J134" s="114" t="s">
        <v>299</v>
      </c>
    </row>
    <row r="135" spans="1:10" ht="15">
      <c r="A135" s="126">
        <v>23</v>
      </c>
      <c r="B135" s="141" t="s">
        <v>49</v>
      </c>
      <c r="C135" s="142" t="s">
        <v>50</v>
      </c>
      <c r="D135" s="128" t="str">
        <f t="shared" si="6"/>
        <v>Elektroterapijos aparatas THERAPIC 9200</v>
      </c>
      <c r="E135" s="138" t="s">
        <v>63</v>
      </c>
      <c r="F135" s="143">
        <v>24</v>
      </c>
      <c r="G135" s="144"/>
      <c r="H135" s="126"/>
      <c r="I135" s="132">
        <f t="shared" si="7"/>
        <v>0</v>
      </c>
      <c r="J135" s="114" t="s">
        <v>299</v>
      </c>
    </row>
    <row r="136" spans="1:10" ht="15">
      <c r="A136" s="126">
        <v>24</v>
      </c>
      <c r="B136" s="141" t="s">
        <v>99</v>
      </c>
      <c r="C136" s="142" t="s">
        <v>100</v>
      </c>
      <c r="D136" s="128" t="str">
        <f t="shared" si="6"/>
        <v>Fizioterapijos aparatas LUČ-3</v>
      </c>
      <c r="E136" s="138" t="s">
        <v>63</v>
      </c>
      <c r="F136" s="143">
        <v>24</v>
      </c>
      <c r="G136" s="144"/>
      <c r="H136" s="126"/>
      <c r="I136" s="132">
        <f t="shared" si="7"/>
        <v>0</v>
      </c>
      <c r="J136" s="113" t="s">
        <v>299</v>
      </c>
    </row>
    <row r="137" spans="1:10" ht="15">
      <c r="A137" s="126">
        <v>25</v>
      </c>
      <c r="B137" s="141" t="s">
        <v>103</v>
      </c>
      <c r="C137" s="142" t="s">
        <v>104</v>
      </c>
      <c r="D137" s="128" t="str">
        <f t="shared" si="6"/>
        <v>Galvanizacijos aparatas POTOK-1</v>
      </c>
      <c r="E137" s="138" t="s">
        <v>64</v>
      </c>
      <c r="F137" s="143">
        <v>24</v>
      </c>
      <c r="G137" s="144"/>
      <c r="H137" s="126"/>
      <c r="I137" s="132">
        <f t="shared" si="7"/>
        <v>0</v>
      </c>
      <c r="J137" s="113" t="s">
        <v>299</v>
      </c>
    </row>
    <row r="138" spans="1:10" ht="15">
      <c r="A138" s="126">
        <v>26</v>
      </c>
      <c r="B138" s="135" t="s">
        <v>138</v>
      </c>
      <c r="C138" s="136" t="s">
        <v>141</v>
      </c>
      <c r="D138" s="128" t="str">
        <f t="shared" si="6"/>
        <v>Kardiografas MAC 500</v>
      </c>
      <c r="E138" s="146" t="s">
        <v>63</v>
      </c>
      <c r="F138" s="147">
        <v>2</v>
      </c>
      <c r="G138" s="144"/>
      <c r="H138" s="126"/>
      <c r="I138" s="132">
        <f t="shared" si="7"/>
        <v>0</v>
      </c>
      <c r="J138" s="110" t="s">
        <v>299</v>
      </c>
    </row>
    <row r="139" spans="1:10">
      <c r="A139" s="126">
        <v>27</v>
      </c>
      <c r="B139" s="136" t="s">
        <v>138</v>
      </c>
      <c r="C139" s="136" t="s">
        <v>144</v>
      </c>
      <c r="D139" s="128" t="str">
        <f t="shared" si="6"/>
        <v>Kardiografas Shiller</v>
      </c>
      <c r="E139" s="146" t="s">
        <v>71</v>
      </c>
      <c r="F139" s="147">
        <v>2</v>
      </c>
      <c r="G139" s="144"/>
      <c r="H139" s="126"/>
      <c r="I139" s="132">
        <f t="shared" si="7"/>
        <v>0</v>
      </c>
      <c r="J139" s="49" t="s">
        <v>299</v>
      </c>
    </row>
    <row r="140" spans="1:10" ht="15">
      <c r="A140" s="126">
        <v>28</v>
      </c>
      <c r="B140" s="157" t="s">
        <v>147</v>
      </c>
      <c r="C140" s="136" t="s">
        <v>149</v>
      </c>
      <c r="D140" s="128" t="str">
        <f t="shared" si="6"/>
        <v>Kardiomonitorius S-7010</v>
      </c>
      <c r="E140" s="146" t="s">
        <v>150</v>
      </c>
      <c r="F140" s="147">
        <v>24</v>
      </c>
      <c r="G140" s="144"/>
      <c r="H140" s="126"/>
      <c r="I140" s="132">
        <f t="shared" si="7"/>
        <v>0</v>
      </c>
      <c r="J140" s="110" t="s">
        <v>299</v>
      </c>
    </row>
    <row r="141" spans="1:10" ht="15">
      <c r="A141" s="126">
        <v>29</v>
      </c>
      <c r="B141" s="145" t="s">
        <v>147</v>
      </c>
      <c r="C141" s="136" t="s">
        <v>151</v>
      </c>
      <c r="D141" s="128" t="str">
        <f t="shared" si="6"/>
        <v>Kardiomonitorius Space Labs</v>
      </c>
      <c r="E141" s="146" t="s">
        <v>71</v>
      </c>
      <c r="F141" s="147">
        <v>2</v>
      </c>
      <c r="G141" s="144"/>
      <c r="H141" s="126"/>
      <c r="I141" s="132">
        <f t="shared" si="7"/>
        <v>0</v>
      </c>
      <c r="J141" s="110" t="s">
        <v>299</v>
      </c>
    </row>
    <row r="142" spans="1:10" ht="51">
      <c r="A142" s="126">
        <v>30</v>
      </c>
      <c r="B142" s="158" t="s">
        <v>156</v>
      </c>
      <c r="C142" s="158" t="s">
        <v>157</v>
      </c>
      <c r="D142" s="128" t="str">
        <f t="shared" si="6"/>
        <v>Kombinuotas elektrostimuliacijos ir ultragarso terapijos aparatas Combimed 2200</v>
      </c>
      <c r="E142" s="159" t="s">
        <v>63</v>
      </c>
      <c r="F142" s="159" t="s">
        <v>158</v>
      </c>
      <c r="G142" s="144"/>
      <c r="H142" s="126"/>
      <c r="I142" s="132">
        <f t="shared" si="7"/>
        <v>0</v>
      </c>
      <c r="J142" s="113" t="s">
        <v>299</v>
      </c>
    </row>
    <row r="143" spans="1:10" ht="15">
      <c r="A143" s="126">
        <v>31</v>
      </c>
      <c r="B143" s="160" t="s">
        <v>257</v>
      </c>
      <c r="C143" s="161"/>
      <c r="D143" s="128" t="str">
        <f t="shared" si="6"/>
        <v xml:space="preserve">Kompresorius ABAC </v>
      </c>
      <c r="E143" s="161" t="s">
        <v>62</v>
      </c>
      <c r="F143" s="147">
        <v>24</v>
      </c>
      <c r="G143" s="144"/>
      <c r="H143" s="126"/>
      <c r="I143" s="132">
        <f t="shared" si="7"/>
        <v>0</v>
      </c>
      <c r="J143" s="110" t="s">
        <v>299</v>
      </c>
    </row>
    <row r="144" spans="1:10" ht="15">
      <c r="A144" s="126">
        <v>32</v>
      </c>
      <c r="B144" s="160" t="s">
        <v>258</v>
      </c>
      <c r="C144" s="161"/>
      <c r="D144" s="128" t="str">
        <f t="shared" si="6"/>
        <v xml:space="preserve">Kompresorius BOGE </v>
      </c>
      <c r="E144" s="161" t="s">
        <v>62</v>
      </c>
      <c r="F144" s="147">
        <v>24</v>
      </c>
      <c r="G144" s="144"/>
      <c r="H144" s="126"/>
      <c r="I144" s="132">
        <f t="shared" si="7"/>
        <v>0</v>
      </c>
      <c r="J144" s="110" t="s">
        <v>299</v>
      </c>
    </row>
    <row r="145" spans="1:10" ht="15">
      <c r="A145" s="126">
        <v>33</v>
      </c>
      <c r="B145" s="160" t="s">
        <v>233</v>
      </c>
      <c r="C145" s="136"/>
      <c r="D145" s="128" t="str">
        <f t="shared" si="6"/>
        <v xml:space="preserve">Laparoskopinis komplektas STRYKER  </v>
      </c>
      <c r="E145" s="146" t="s">
        <v>63</v>
      </c>
      <c r="F145" s="147">
        <v>8</v>
      </c>
      <c r="G145" s="144"/>
      <c r="H145" s="126"/>
      <c r="I145" s="132">
        <f t="shared" si="7"/>
        <v>0</v>
      </c>
      <c r="J145" s="110" t="s">
        <v>299</v>
      </c>
    </row>
    <row r="146" spans="1:10" ht="15">
      <c r="A146" s="126">
        <v>34</v>
      </c>
      <c r="B146" s="142" t="s">
        <v>173</v>
      </c>
      <c r="C146" s="142" t="s">
        <v>174</v>
      </c>
      <c r="D146" s="128" t="str">
        <f t="shared" si="6"/>
        <v>Lazerio terapijos aparatas LASERMED 2200</v>
      </c>
      <c r="E146" s="138" t="s">
        <v>63</v>
      </c>
      <c r="F146" s="143">
        <v>2</v>
      </c>
      <c r="G146" s="144"/>
      <c r="H146" s="126"/>
      <c r="I146" s="132">
        <f t="shared" si="7"/>
        <v>0</v>
      </c>
      <c r="J146" s="114" t="s">
        <v>299</v>
      </c>
    </row>
    <row r="147" spans="1:10" ht="15">
      <c r="A147" s="126">
        <v>35</v>
      </c>
      <c r="B147" s="141" t="s">
        <v>179</v>
      </c>
      <c r="C147" s="142" t="s">
        <v>180</v>
      </c>
      <c r="D147" s="128" t="str">
        <f t="shared" si="6"/>
        <v>Mikrobangų aparatas ELBITHERM-PULS 800</v>
      </c>
      <c r="E147" s="138" t="s">
        <v>63</v>
      </c>
      <c r="F147" s="143">
        <v>24</v>
      </c>
      <c r="G147" s="144"/>
      <c r="H147" s="126"/>
      <c r="I147" s="132">
        <f t="shared" si="7"/>
        <v>0</v>
      </c>
      <c r="J147" s="113" t="s">
        <v>299</v>
      </c>
    </row>
    <row r="148" spans="1:10" ht="15">
      <c r="A148" s="126">
        <v>36</v>
      </c>
      <c r="B148" s="160" t="s">
        <v>259</v>
      </c>
      <c r="C148" s="161"/>
      <c r="D148" s="128" t="str">
        <f t="shared" si="6"/>
        <v xml:space="preserve">Oro šaldytuvas BOGE </v>
      </c>
      <c r="E148" s="161" t="s">
        <v>62</v>
      </c>
      <c r="F148" s="147">
        <v>24</v>
      </c>
      <c r="G148" s="144"/>
      <c r="H148" s="126"/>
      <c r="I148" s="132">
        <f t="shared" si="7"/>
        <v>0</v>
      </c>
      <c r="J148" s="110" t="s">
        <v>299</v>
      </c>
    </row>
    <row r="149" spans="1:10" ht="15">
      <c r="A149" s="126">
        <v>37</v>
      </c>
      <c r="B149" s="160" t="s">
        <v>263</v>
      </c>
      <c r="C149" s="161"/>
      <c r="D149" s="128" t="str">
        <f t="shared" si="6"/>
        <v xml:space="preserve">Oro šaldytuvas NOVAIR DC 0050A </v>
      </c>
      <c r="E149" s="161" t="s">
        <v>63</v>
      </c>
      <c r="F149" s="147">
        <v>24</v>
      </c>
      <c r="G149" s="144"/>
      <c r="H149" s="126"/>
      <c r="I149" s="132">
        <f t="shared" si="7"/>
        <v>0</v>
      </c>
      <c r="J149" s="110" t="s">
        <v>299</v>
      </c>
    </row>
    <row r="150" spans="1:10" ht="15">
      <c r="A150" s="126">
        <v>38</v>
      </c>
      <c r="B150" s="160" t="s">
        <v>262</v>
      </c>
      <c r="C150" s="161"/>
      <c r="D150" s="128" t="str">
        <f t="shared" si="6"/>
        <v xml:space="preserve">Oro šaldytuvas ULTRATRAC SD 0050 </v>
      </c>
      <c r="E150" s="161" t="s">
        <v>63</v>
      </c>
      <c r="F150" s="147">
        <v>24</v>
      </c>
      <c r="G150" s="144"/>
      <c r="H150" s="126"/>
      <c r="I150" s="132">
        <f t="shared" si="7"/>
        <v>0</v>
      </c>
      <c r="J150" s="110" t="s">
        <v>299</v>
      </c>
    </row>
    <row r="151" spans="1:10" ht="15">
      <c r="A151" s="126">
        <v>39</v>
      </c>
      <c r="B151" s="136" t="s">
        <v>208</v>
      </c>
      <c r="C151" s="136" t="s">
        <v>209</v>
      </c>
      <c r="D151" s="128" t="str">
        <f t="shared" si="6"/>
        <v>Pulsooksimetras Autocorr</v>
      </c>
      <c r="E151" s="146" t="s">
        <v>64</v>
      </c>
      <c r="F151" s="147">
        <v>2</v>
      </c>
      <c r="G151" s="144"/>
      <c r="H151" s="126"/>
      <c r="I151" s="132">
        <f t="shared" si="7"/>
        <v>0</v>
      </c>
      <c r="J151" s="110" t="s">
        <v>299</v>
      </c>
    </row>
    <row r="152" spans="1:10" ht="15">
      <c r="A152" s="126">
        <v>40</v>
      </c>
      <c r="B152" s="152" t="s">
        <v>208</v>
      </c>
      <c r="C152" s="136" t="s">
        <v>211</v>
      </c>
      <c r="D152" s="128" t="str">
        <f t="shared" si="6"/>
        <v>Pulsooksimetras ONYX</v>
      </c>
      <c r="E152" s="146" t="s">
        <v>63</v>
      </c>
      <c r="F152" s="147">
        <v>2</v>
      </c>
      <c r="G152" s="144"/>
      <c r="H152" s="126"/>
      <c r="I152" s="132">
        <f t="shared" si="7"/>
        <v>0</v>
      </c>
      <c r="J152" s="112" t="s">
        <v>299</v>
      </c>
    </row>
    <row r="153" spans="1:10" ht="15">
      <c r="A153" s="126">
        <v>41</v>
      </c>
      <c r="B153" s="136" t="s">
        <v>208</v>
      </c>
      <c r="C153" s="136" t="s">
        <v>212</v>
      </c>
      <c r="D153" s="128" t="str">
        <f t="shared" si="6"/>
        <v>Pulsooksimetras Oxi Pen</v>
      </c>
      <c r="E153" s="146" t="s">
        <v>63</v>
      </c>
      <c r="F153" s="147">
        <v>2</v>
      </c>
      <c r="G153" s="144"/>
      <c r="H153" s="126"/>
      <c r="I153" s="132">
        <f t="shared" si="7"/>
        <v>0</v>
      </c>
      <c r="J153" s="112" t="s">
        <v>299</v>
      </c>
    </row>
    <row r="154" spans="1:10" ht="15">
      <c r="A154" s="126">
        <v>42</v>
      </c>
      <c r="B154" s="162" t="s">
        <v>208</v>
      </c>
      <c r="C154" s="136" t="s">
        <v>213</v>
      </c>
      <c r="D154" s="128" t="str">
        <f t="shared" si="6"/>
        <v>Pulsooksimetras Smart OX</v>
      </c>
      <c r="E154" s="146" t="s">
        <v>214</v>
      </c>
      <c r="F154" s="147">
        <v>2</v>
      </c>
      <c r="G154" s="144"/>
      <c r="H154" s="126"/>
      <c r="I154" s="132">
        <f t="shared" si="7"/>
        <v>0</v>
      </c>
      <c r="J154" s="110" t="s">
        <v>299</v>
      </c>
    </row>
    <row r="155" spans="1:10" ht="15">
      <c r="A155" s="126">
        <v>43</v>
      </c>
      <c r="B155" s="135" t="s">
        <v>215</v>
      </c>
      <c r="C155" s="136" t="s">
        <v>216</v>
      </c>
      <c r="D155" s="128" t="str">
        <f t="shared" si="6"/>
        <v>Rentgeno aparatas ARCOVIS 2000S</v>
      </c>
      <c r="E155" s="146" t="s">
        <v>63</v>
      </c>
      <c r="F155" s="163">
        <v>24</v>
      </c>
      <c r="G155" s="144"/>
      <c r="H155" s="126"/>
      <c r="I155" s="132">
        <f t="shared" si="7"/>
        <v>0</v>
      </c>
      <c r="J155" s="112" t="s">
        <v>299</v>
      </c>
    </row>
    <row r="156" spans="1:10" ht="15">
      <c r="A156" s="126">
        <v>44</v>
      </c>
      <c r="B156" s="135" t="s">
        <v>215</v>
      </c>
      <c r="C156" s="136" t="s">
        <v>218</v>
      </c>
      <c r="D156" s="128" t="str">
        <f t="shared" si="6"/>
        <v>Rentgeno aparatas OMEGA-C</v>
      </c>
      <c r="E156" s="146" t="s">
        <v>63</v>
      </c>
      <c r="F156" s="147">
        <v>4</v>
      </c>
      <c r="G156" s="144"/>
      <c r="H156" s="126"/>
      <c r="I156" s="132">
        <f t="shared" si="7"/>
        <v>0</v>
      </c>
      <c r="J156" s="112" t="s">
        <v>299</v>
      </c>
    </row>
    <row r="157" spans="1:10" ht="15">
      <c r="A157" s="126">
        <v>45</v>
      </c>
      <c r="B157" s="136" t="s">
        <v>215</v>
      </c>
      <c r="C157" s="136" t="s">
        <v>219</v>
      </c>
      <c r="D157" s="128" t="str">
        <f t="shared" si="6"/>
        <v>Rentgeno aparatas TMS-15</v>
      </c>
      <c r="E157" s="146" t="s">
        <v>63</v>
      </c>
      <c r="F157" s="147">
        <v>24</v>
      </c>
      <c r="G157" s="144"/>
      <c r="H157" s="126"/>
      <c r="I157" s="132">
        <f t="shared" si="7"/>
        <v>0</v>
      </c>
      <c r="J157" s="112" t="s">
        <v>299</v>
      </c>
    </row>
    <row r="158" spans="1:10" ht="15">
      <c r="A158" s="126">
        <v>46</v>
      </c>
      <c r="B158" s="164" t="s">
        <v>220</v>
      </c>
      <c r="C158" s="136" t="s">
        <v>221</v>
      </c>
      <c r="D158" s="128" t="str">
        <f t="shared" si="6"/>
        <v>Rentgeno mamografas Lilyum Bym</v>
      </c>
      <c r="E158" s="146" t="s">
        <v>63</v>
      </c>
      <c r="F158" s="147">
        <v>24</v>
      </c>
      <c r="G158" s="144"/>
      <c r="H158" s="126"/>
      <c r="I158" s="132">
        <f t="shared" si="7"/>
        <v>0</v>
      </c>
      <c r="J158" s="112" t="s">
        <v>299</v>
      </c>
    </row>
    <row r="159" spans="1:10" ht="15">
      <c r="A159" s="126">
        <v>47</v>
      </c>
      <c r="B159" s="141" t="s">
        <v>240</v>
      </c>
      <c r="C159" s="142" t="s">
        <v>241</v>
      </c>
      <c r="D159" s="128" t="str">
        <f t="shared" si="6"/>
        <v>Trumpų bangų diaterminis aparatas AUTO THERM 395</v>
      </c>
      <c r="E159" s="138" t="s">
        <v>63</v>
      </c>
      <c r="F159" s="143">
        <v>24</v>
      </c>
      <c r="G159" s="144"/>
      <c r="H159" s="126"/>
      <c r="I159" s="132">
        <f t="shared" si="7"/>
        <v>0</v>
      </c>
      <c r="J159" s="113" t="s">
        <v>299</v>
      </c>
    </row>
    <row r="160" spans="1:10" ht="15">
      <c r="A160" s="126">
        <v>48</v>
      </c>
      <c r="B160" s="142" t="s">
        <v>242</v>
      </c>
      <c r="C160" s="142" t="s">
        <v>243</v>
      </c>
      <c r="D160" s="128" t="str">
        <f t="shared" si="6"/>
        <v>UAD aparatas UVČ</v>
      </c>
      <c r="E160" s="138" t="s">
        <v>62</v>
      </c>
      <c r="F160" s="143">
        <v>24</v>
      </c>
      <c r="G160" s="144"/>
      <c r="H160" s="126"/>
      <c r="I160" s="132">
        <f t="shared" si="7"/>
        <v>0</v>
      </c>
      <c r="J160" s="113" t="s">
        <v>299</v>
      </c>
    </row>
    <row r="161" spans="1:10" ht="15">
      <c r="A161" s="126">
        <v>49</v>
      </c>
      <c r="B161" s="141" t="s">
        <v>244</v>
      </c>
      <c r="C161" s="142" t="s">
        <v>245</v>
      </c>
      <c r="D161" s="128" t="str">
        <f t="shared" si="6"/>
        <v>Ultragarso aparatas ULTRA SONIC 1300</v>
      </c>
      <c r="E161" s="138" t="s">
        <v>63</v>
      </c>
      <c r="F161" s="143">
        <v>24</v>
      </c>
      <c r="G161" s="144"/>
      <c r="H161" s="126"/>
      <c r="I161" s="132">
        <f t="shared" si="7"/>
        <v>0</v>
      </c>
      <c r="J161" s="114" t="s">
        <v>299</v>
      </c>
    </row>
    <row r="162" spans="1:10" ht="15">
      <c r="A162" s="126">
        <v>50</v>
      </c>
      <c r="B162" s="141" t="s">
        <v>244</v>
      </c>
      <c r="C162" s="142" t="s">
        <v>246</v>
      </c>
      <c r="D162" s="128" t="str">
        <f t="shared" si="6"/>
        <v>Ultragarso aparatas UZT</v>
      </c>
      <c r="E162" s="138" t="s">
        <v>64</v>
      </c>
      <c r="F162" s="143">
        <v>24</v>
      </c>
      <c r="G162" s="144"/>
      <c r="H162" s="126"/>
      <c r="I162" s="132">
        <f t="shared" si="7"/>
        <v>0</v>
      </c>
      <c r="J162" s="113" t="s">
        <v>299</v>
      </c>
    </row>
    <row r="163" spans="1:10" ht="15">
      <c r="A163" s="126">
        <v>51</v>
      </c>
      <c r="B163" s="136" t="s">
        <v>247</v>
      </c>
      <c r="C163" s="136" t="s">
        <v>252</v>
      </c>
      <c r="D163" s="128" t="str">
        <f t="shared" si="6"/>
        <v>Vaistų dozatorius TE 371 TIVA</v>
      </c>
      <c r="E163" s="146" t="s">
        <v>71</v>
      </c>
      <c r="F163" s="147">
        <v>2</v>
      </c>
      <c r="G163" s="144"/>
      <c r="H163" s="126"/>
      <c r="I163" s="132">
        <f t="shared" si="7"/>
        <v>0</v>
      </c>
      <c r="J163" s="112" t="s">
        <v>299</v>
      </c>
    </row>
    <row r="164" spans="1:10" ht="15">
      <c r="A164" s="126">
        <v>52</v>
      </c>
      <c r="B164" s="160" t="s">
        <v>260</v>
      </c>
      <c r="C164" s="161"/>
      <c r="D164" s="128" t="str">
        <f t="shared" si="6"/>
        <v xml:space="preserve">Vakuumo agregatas AV63B </v>
      </c>
      <c r="E164" s="161" t="s">
        <v>63</v>
      </c>
      <c r="F164" s="147">
        <v>24</v>
      </c>
      <c r="G164" s="144"/>
      <c r="H164" s="126"/>
      <c r="I164" s="132">
        <f t="shared" si="7"/>
        <v>0</v>
      </c>
      <c r="J164" s="110" t="s">
        <v>299</v>
      </c>
    </row>
    <row r="165" spans="1:10" ht="15">
      <c r="A165" s="126">
        <v>53</v>
      </c>
      <c r="B165" s="160" t="s">
        <v>261</v>
      </c>
      <c r="C165" s="161"/>
      <c r="D165" s="128" t="str">
        <f t="shared" si="6"/>
        <v xml:space="preserve">Vakuumo agregatas NOVAIR </v>
      </c>
      <c r="E165" s="161" t="s">
        <v>71</v>
      </c>
      <c r="F165" s="147">
        <v>24</v>
      </c>
      <c r="G165" s="144"/>
      <c r="H165" s="126"/>
      <c r="I165" s="132">
        <f t="shared" si="7"/>
        <v>0</v>
      </c>
      <c r="J165" s="110" t="s">
        <v>299</v>
      </c>
    </row>
  </sheetData>
  <mergeCells count="2">
    <mergeCell ref="A2:I2"/>
    <mergeCell ref="A4:I4"/>
  </mergeCells>
  <pageMargins left="0.74803149606299213" right="0.27559055118110237" top="0.27559055118110237" bottom="0.27559055118110237" header="0.15748031496062992" footer="0.2362204724409449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1"/>
  <sheetViews>
    <sheetView tabSelected="1" zoomScale="140" zoomScaleNormal="140" workbookViewId="0">
      <selection activeCell="I15" sqref="I15"/>
    </sheetView>
  </sheetViews>
  <sheetFormatPr defaultColWidth="9.140625" defaultRowHeight="12.75"/>
  <cols>
    <col min="1" max="1" width="3.85546875" style="188" customWidth="1"/>
    <col min="2" max="2" width="37.42578125" style="188" hidden="1" customWidth="1"/>
    <col min="3" max="3" width="25" style="188" hidden="1" customWidth="1"/>
    <col min="4" max="4" width="58.85546875" style="200" customWidth="1"/>
    <col min="5" max="5" width="6.28515625" style="188" customWidth="1"/>
    <col min="6" max="6" width="7.28515625" style="201" customWidth="1"/>
    <col min="7" max="7" width="12.42578125" style="201" hidden="1" customWidth="1"/>
    <col min="8" max="8" width="8" style="202" customWidth="1"/>
    <col min="9" max="9" width="8.85546875" style="188" customWidth="1"/>
    <col min="10" max="16384" width="9.140625" style="188"/>
  </cols>
  <sheetData>
    <row r="1" spans="1:9" s="172" customFormat="1" ht="22.5">
      <c r="A1" s="165"/>
      <c r="B1" s="166"/>
      <c r="C1" s="166"/>
      <c r="D1" s="166"/>
      <c r="E1" s="167"/>
      <c r="F1" s="168"/>
      <c r="G1" s="169"/>
      <c r="H1" s="170" t="s">
        <v>307</v>
      </c>
      <c r="I1" s="171"/>
    </row>
    <row r="2" spans="1:9" s="173" customFormat="1" ht="15.75">
      <c r="A2" s="204" t="s">
        <v>306</v>
      </c>
      <c r="B2" s="204"/>
      <c r="C2" s="204"/>
      <c r="D2" s="204"/>
      <c r="E2" s="204"/>
      <c r="F2" s="204"/>
      <c r="G2" s="204"/>
      <c r="H2" s="204"/>
      <c r="I2" s="204"/>
    </row>
    <row r="3" spans="1:9" s="173" customFormat="1" ht="5.25" customHeight="1">
      <c r="A3" s="174"/>
      <c r="B3" s="175"/>
      <c r="C3" s="175"/>
      <c r="D3" s="176"/>
      <c r="E3" s="167"/>
      <c r="F3" s="177"/>
      <c r="G3" s="178"/>
      <c r="H3" s="179"/>
      <c r="I3" s="180"/>
    </row>
    <row r="4" spans="1:9" s="173" customFormat="1" ht="15.75">
      <c r="A4" s="204" t="s">
        <v>7</v>
      </c>
      <c r="B4" s="204"/>
      <c r="C4" s="204"/>
      <c r="D4" s="204"/>
      <c r="E4" s="204"/>
      <c r="F4" s="204"/>
      <c r="G4" s="204"/>
      <c r="H4" s="204"/>
      <c r="I4" s="204"/>
    </row>
    <row r="5" spans="1:9" s="172" customFormat="1">
      <c r="A5" s="181"/>
      <c r="B5" s="181"/>
      <c r="C5" s="181"/>
      <c r="D5" s="181"/>
      <c r="E5" s="182"/>
      <c r="F5" s="168"/>
      <c r="G5" s="168"/>
      <c r="H5" s="183"/>
      <c r="I5" s="171"/>
    </row>
    <row r="6" spans="1:9" ht="51">
      <c r="A6" s="184" t="s">
        <v>1</v>
      </c>
      <c r="B6" s="184"/>
      <c r="C6" s="184"/>
      <c r="D6" s="185" t="s">
        <v>8</v>
      </c>
      <c r="E6" s="184" t="s">
        <v>72</v>
      </c>
      <c r="F6" s="186" t="s">
        <v>77</v>
      </c>
      <c r="G6" s="187"/>
      <c r="H6" s="184" t="s">
        <v>76</v>
      </c>
      <c r="I6" s="184" t="s">
        <v>78</v>
      </c>
    </row>
    <row r="7" spans="1:9">
      <c r="A7" s="189">
        <v>3</v>
      </c>
      <c r="B7" s="190" t="s">
        <v>97</v>
      </c>
      <c r="C7" s="190" t="s">
        <v>98</v>
      </c>
      <c r="D7" s="191" t="str">
        <f t="shared" ref="D7:D9" si="0">B7&amp;" "&amp;C7</f>
        <v>Eritrocitų greičio nusėdimo matuoklis ALCOR iSED</v>
      </c>
      <c r="E7" s="192" t="s">
        <v>63</v>
      </c>
      <c r="F7" s="193">
        <v>4</v>
      </c>
      <c r="G7" s="194"/>
      <c r="H7" s="195">
        <v>121</v>
      </c>
      <c r="I7" s="195">
        <f t="shared" ref="I7:I9" si="1">F7*H7*E7</f>
        <v>484</v>
      </c>
    </row>
    <row r="8" spans="1:9">
      <c r="A8" s="189">
        <v>4</v>
      </c>
      <c r="B8" s="196" t="s">
        <v>125</v>
      </c>
      <c r="C8" s="197" t="s">
        <v>126</v>
      </c>
      <c r="D8" s="191" t="str">
        <f t="shared" si="0"/>
        <v>Imunologinis analizatorius AQT 90 FLEX</v>
      </c>
      <c r="E8" s="198" t="s">
        <v>63</v>
      </c>
      <c r="F8" s="199">
        <v>2</v>
      </c>
      <c r="G8" s="194"/>
      <c r="H8" s="195">
        <v>526.35</v>
      </c>
      <c r="I8" s="195">
        <f t="shared" si="1"/>
        <v>1052.7</v>
      </c>
    </row>
    <row r="9" spans="1:9">
      <c r="A9" s="189">
        <v>5</v>
      </c>
      <c r="B9" s="196" t="s">
        <v>167</v>
      </c>
      <c r="C9" s="197" t="s">
        <v>168</v>
      </c>
      <c r="D9" s="191" t="str">
        <f t="shared" si="0"/>
        <v>Kraujo PH ir dujų analizatorius ABL-825</v>
      </c>
      <c r="E9" s="198" t="s">
        <v>63</v>
      </c>
      <c r="F9" s="199">
        <v>2</v>
      </c>
      <c r="G9" s="194"/>
      <c r="H9" s="195">
        <v>421.08</v>
      </c>
      <c r="I9" s="195">
        <f t="shared" si="1"/>
        <v>842.16</v>
      </c>
    </row>
    <row r="11" spans="1:9">
      <c r="D11" s="200" t="s">
        <v>308</v>
      </c>
    </row>
  </sheetData>
  <mergeCells count="2">
    <mergeCell ref="A2:I2"/>
    <mergeCell ref="A4:I4"/>
  </mergeCells>
  <pageMargins left="0.74803149606299213" right="0.27559055118110237" top="0.27559055118110237" bottom="0.27559055118110237" header="0.15748031496062992" footer="0.2362204724409449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2018 (2)</vt:lpstr>
      <vt:lpstr>2018 (3)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visos tarnybos</dc:title>
  <dc:creator>Giedrius</dc:creator>
  <cp:lastModifiedBy>Janina.Sileikiene</cp:lastModifiedBy>
  <cp:revision>1</cp:revision>
  <cp:lastPrinted>2017-09-14T05:39:03Z</cp:lastPrinted>
  <dcterms:created xsi:type="dcterms:W3CDTF">2004-07-19T07:24:38Z</dcterms:created>
  <dcterms:modified xsi:type="dcterms:W3CDTF">2018-01-25T08:31:20Z</dcterms:modified>
</cp:coreProperties>
</file>