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60A84C9C-C26B-4664-82EA-BAF333AFA054}" xr6:coauthVersionLast="47" xr6:coauthVersionMax="47" xr10:uidLastSave="{00000000-0000-0000-0000-000000000000}"/>
  <bookViews>
    <workbookView xWindow="-120" yWindow="-120" windowWidth="29040" windowHeight="17520" tabRatio="198" xr2:uid="{00000000-000D-0000-FFFF-FFFF00000000}"/>
  </bookViews>
  <sheets>
    <sheet name="kaina+ts" sheetId="1" r:id="rId1"/>
    <sheet name="vertė" sheetId="3" r:id="rId2"/>
  </sheets>
  <definedNames>
    <definedName name="_xlnm.Print_Area" localSheetId="0">'kaina+ts'!$A$1:$K$168</definedName>
    <definedName name="_xlnm.Print_Area" localSheetId="1">vertė!$A$1:$M$50</definedName>
  </definedNames>
  <calcPr calcId="191029"/>
</workbook>
</file>

<file path=xl/calcChain.xml><?xml version="1.0" encoding="utf-8"?>
<calcChain xmlns="http://schemas.openxmlformats.org/spreadsheetml/2006/main">
  <c r="J74" i="1" l="1"/>
  <c r="N74" i="1" s="1"/>
  <c r="I80" i="1"/>
  <c r="J80" i="1" s="1"/>
  <c r="N80" i="1" s="1"/>
  <c r="I71" i="1"/>
  <c r="J71" i="1" s="1"/>
  <c r="N71" i="1" s="1"/>
  <c r="I72" i="1"/>
  <c r="J72" i="1" s="1"/>
  <c r="N72" i="1" s="1"/>
  <c r="I73" i="1"/>
  <c r="J73" i="1" s="1"/>
  <c r="N73" i="1" s="1"/>
  <c r="I74" i="1"/>
  <c r="I75" i="1"/>
  <c r="J75" i="1" s="1"/>
  <c r="N75" i="1" s="1"/>
  <c r="I76" i="1"/>
  <c r="J76" i="1" s="1"/>
  <c r="N76" i="1" s="1"/>
  <c r="I77" i="1"/>
  <c r="J77" i="1" s="1"/>
  <c r="N77" i="1" s="1"/>
  <c r="I78" i="1"/>
  <c r="J78" i="1" s="1"/>
  <c r="N78" i="1" s="1"/>
  <c r="I79" i="1"/>
  <c r="J79" i="1" s="1"/>
  <c r="N79" i="1" s="1"/>
  <c r="I81" i="1"/>
  <c r="J81" i="1" s="1"/>
  <c r="N81" i="1" s="1"/>
  <c r="I82" i="1"/>
  <c r="J82" i="1" s="1"/>
  <c r="N82" i="1" s="1"/>
  <c r="I83" i="1"/>
  <c r="J83" i="1" s="1"/>
  <c r="N83" i="1" s="1"/>
  <c r="I84" i="1"/>
  <c r="J84" i="1" s="1"/>
  <c r="N84" i="1" s="1"/>
  <c r="I85" i="1"/>
  <c r="J85" i="1" s="1"/>
  <c r="N85" i="1" s="1"/>
  <c r="I86" i="1"/>
  <c r="J86" i="1" s="1"/>
  <c r="N86" i="1" s="1"/>
  <c r="I87" i="1"/>
  <c r="J87" i="1" s="1"/>
  <c r="N87" i="1" s="1"/>
  <c r="I88" i="1"/>
  <c r="J88" i="1" s="1"/>
  <c r="N88" i="1" s="1"/>
  <c r="I89" i="1"/>
  <c r="J89" i="1" s="1"/>
  <c r="N89" i="1" s="1"/>
  <c r="I90" i="1"/>
  <c r="J90" i="1" s="1"/>
  <c r="N90" i="1" s="1"/>
  <c r="I91" i="1"/>
  <c r="J91" i="1" s="1"/>
  <c r="N91" i="1" s="1"/>
  <c r="I92" i="1"/>
  <c r="J92" i="1" s="1"/>
  <c r="N92" i="1" s="1"/>
  <c r="I93" i="1"/>
  <c r="J93" i="1" s="1"/>
  <c r="N93" i="1" s="1"/>
  <c r="I94" i="1"/>
  <c r="J94" i="1" s="1"/>
  <c r="N94" i="1" s="1"/>
  <c r="I95" i="1"/>
  <c r="J95" i="1" s="1"/>
  <c r="N95" i="1" s="1"/>
  <c r="I96" i="1"/>
  <c r="J96" i="1" s="1"/>
  <c r="N96" i="1" s="1"/>
  <c r="I97" i="1"/>
  <c r="J97" i="1" s="1"/>
  <c r="N97" i="1" s="1"/>
  <c r="I98" i="1"/>
  <c r="J98" i="1" s="1"/>
  <c r="N98" i="1" s="1"/>
  <c r="I99" i="1"/>
  <c r="J99" i="1" s="1"/>
  <c r="N99" i="1" s="1"/>
  <c r="I100" i="1"/>
  <c r="J100" i="1" s="1"/>
  <c r="N100" i="1" s="1"/>
  <c r="I101" i="1"/>
  <c r="J101" i="1" s="1"/>
  <c r="N101" i="1" s="1"/>
  <c r="I102" i="1"/>
  <c r="J102" i="1" s="1"/>
  <c r="N102" i="1" s="1"/>
  <c r="I103" i="1"/>
  <c r="J103" i="1" s="1"/>
  <c r="N103" i="1" s="1"/>
  <c r="I104" i="1"/>
  <c r="J104" i="1" s="1"/>
  <c r="N104" i="1" s="1"/>
  <c r="I105" i="1"/>
  <c r="J105" i="1" s="1"/>
  <c r="N105" i="1" s="1"/>
  <c r="I106" i="1"/>
  <c r="J106" i="1" s="1"/>
  <c r="N106" i="1" s="1"/>
  <c r="I107" i="1"/>
  <c r="J107" i="1" s="1"/>
  <c r="N107" i="1" s="1"/>
  <c r="I108" i="1"/>
  <c r="J108" i="1" s="1"/>
  <c r="N108" i="1" s="1"/>
  <c r="I109" i="1"/>
  <c r="J109" i="1" s="1"/>
  <c r="N109" i="1" s="1"/>
  <c r="I110" i="1"/>
  <c r="J110" i="1" s="1"/>
  <c r="N110" i="1" s="1"/>
  <c r="I111" i="1"/>
  <c r="J111" i="1" s="1"/>
  <c r="N111" i="1" s="1"/>
  <c r="I112" i="1"/>
  <c r="J112" i="1" s="1"/>
  <c r="N112" i="1" s="1"/>
  <c r="I113" i="1"/>
  <c r="J113" i="1" s="1"/>
  <c r="N113" i="1" s="1"/>
  <c r="I114" i="1"/>
  <c r="J114" i="1" s="1"/>
  <c r="N114" i="1" s="1"/>
  <c r="I115" i="1"/>
  <c r="J115" i="1" s="1"/>
  <c r="N115" i="1" s="1"/>
  <c r="I116" i="1"/>
  <c r="J116" i="1" s="1"/>
  <c r="I117" i="1"/>
  <c r="I118" i="1"/>
  <c r="J118" i="1" s="1"/>
  <c r="N118" i="1" s="1"/>
  <c r="I119" i="1"/>
  <c r="J119" i="1" s="1"/>
  <c r="N119" i="1" s="1"/>
  <c r="I120" i="1"/>
  <c r="J120" i="1" s="1"/>
  <c r="N120" i="1" s="1"/>
  <c r="I121" i="1"/>
  <c r="J121" i="1" s="1"/>
  <c r="N121" i="1" s="1"/>
  <c r="I122" i="1"/>
  <c r="J122" i="1" s="1"/>
  <c r="N122" i="1" s="1"/>
  <c r="I123" i="1"/>
  <c r="J123" i="1" s="1"/>
  <c r="N123" i="1" s="1"/>
  <c r="I124" i="1"/>
  <c r="J124" i="1" s="1"/>
  <c r="N124" i="1" s="1"/>
  <c r="I125" i="1"/>
  <c r="J125" i="1" s="1"/>
  <c r="N125" i="1" s="1"/>
  <c r="I126" i="1"/>
  <c r="J126" i="1" s="1"/>
  <c r="N126" i="1" s="1"/>
  <c r="I127" i="1"/>
  <c r="J127" i="1" s="1"/>
  <c r="N127" i="1" s="1"/>
  <c r="I128" i="1"/>
  <c r="J128" i="1" s="1"/>
  <c r="N128" i="1" s="1"/>
  <c r="I129" i="1"/>
  <c r="J129" i="1" s="1"/>
  <c r="N129" i="1" s="1"/>
  <c r="I130" i="1"/>
  <c r="J130" i="1" s="1"/>
  <c r="N130" i="1" s="1"/>
  <c r="I131" i="1"/>
  <c r="J131" i="1" s="1"/>
  <c r="N131" i="1" s="1"/>
  <c r="I132" i="1"/>
  <c r="K134" i="1" s="1"/>
  <c r="I133" i="1"/>
  <c r="J133" i="1" s="1"/>
  <c r="N133" i="1" s="1"/>
  <c r="I70" i="1"/>
  <c r="J70" i="1" s="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70" i="1"/>
  <c r="K136" i="1" l="1"/>
  <c r="J132" i="1"/>
  <c r="J117" i="1"/>
  <c r="N117" i="1" s="1"/>
  <c r="N116" i="1"/>
  <c r="N70" i="1"/>
  <c r="N132" i="1"/>
</calcChain>
</file>

<file path=xl/sharedStrings.xml><?xml version="1.0" encoding="utf-8"?>
<sst xmlns="http://schemas.openxmlformats.org/spreadsheetml/2006/main" count="827" uniqueCount="628">
  <si>
    <t>Reikalaujami techniniai parametrai</t>
  </si>
  <si>
    <t>Būtina</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</si>
  <si>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</si>
  <si>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</si>
  <si>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5% PVM suma Eur</t>
  </si>
  <si>
    <t>Pavadinimas / techniniai parametrai</t>
  </si>
  <si>
    <t>1.</t>
  </si>
  <si>
    <t>Kartu su pasiūlymu konkursui pateikti įrangos žymėjimą CE ženklu liudijančių dokumentų kopijas</t>
  </si>
  <si>
    <t>Tyrimo pavadinimas</t>
  </si>
  <si>
    <t>Techninės charakteristikos, reikalavimai, metodas</t>
  </si>
  <si>
    <t>Šioje grafoje Tiekėjas turi nurodyti pasiūlyme pateikto dokumento pavadinimą, puslapio numerį, o tame dokumente turi grafiškai nurodyti (t. y. pastebimai pažymėti – spalvotai markiruoti, ir/ar nurodyti rodyklėmis, ir/ar pabraukti) informaciją, įrodančią pasiūlymo atitikimą keliamiems reikalavimams.</t>
  </si>
  <si>
    <t>Tiekėjas kartu su pasiūlymu turi pateikti dokumentus anglų kalba, įrodančius parduodamos prekės atitikimą kokybės ir techniniams reikalavimams, nurodytiems pirkimo dokumentų techninėje specifikacijoje: gamintojo parengtas priemonių naudojimo instrukcijas / priemonių technines specifikacijas, gamintojo parengtus katalogus, nuorodas į internetinį tinklapį, siūlomų prekių techninių charakteristikų aprašymus, prietaisų vartotojo vadovus, reagentų ir pagalbinių priemonių aprašymus ir kitus objektyvius, pasiūlymo tinkamumą įrodančius dokumentus (pdf formatu), ir jei reikia, kitus oficialius gamintojų parengtus dokumentus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Tiekėjo ir gamintojo savideklaracijos nėra laikomos pakankamais - tinkamais atitikimo Techninei specifikacijai įrodymais.</t>
  </si>
  <si>
    <t>2.</t>
  </si>
  <si>
    <t>3.</t>
  </si>
  <si>
    <t>4.</t>
  </si>
  <si>
    <t>5.</t>
  </si>
  <si>
    <t>6.</t>
  </si>
  <si>
    <t>7.</t>
  </si>
  <si>
    <t>8.</t>
  </si>
  <si>
    <t>9.</t>
  </si>
  <si>
    <t>10.</t>
  </si>
  <si>
    <t>11.</t>
  </si>
  <si>
    <t>SPS 1 priedas</t>
  </si>
  <si>
    <t>Bendrieji reikalavimai</t>
  </si>
  <si>
    <t>Numatomas tyrimų skaičius per 60 mėn.</t>
  </si>
  <si>
    <t>Reagento ar pagalbinės priemonės pavadinimas</t>
  </si>
  <si>
    <t>Reagento ar pagalbinės priemonės apibūdinimas</t>
  </si>
  <si>
    <t>Siūlomas mato vienetas</t>
  </si>
  <si>
    <t>Siūlomas kiekis</t>
  </si>
  <si>
    <t>Mato vieneto įkainis be PVM (Eur)</t>
  </si>
  <si>
    <t>PVM tarifas, %</t>
  </si>
  <si>
    <t>Mato vieneto įkainis su PVM (Eur)</t>
  </si>
  <si>
    <t>Suma be PVM (Eur)</t>
  </si>
  <si>
    <t>Suma su PVM (Eur)</t>
  </si>
  <si>
    <t>Gamintojas, katalogo Nr., pastabos</t>
  </si>
  <si>
    <t>Tiekėjas įsipareigoja nuosekliai vykdyti pirkimo sutartį, tiekti prekes, kurių kokybė ir kiti kriterijai atitinka techninėje specifikacijoje prekėms keliamus reikalavimus, atlikti kitus įsipareigojimus, numatytus sutartyje ir techninėje specifikacijoje.</t>
  </si>
  <si>
    <t>Tyrimai turi būti užsakomi iš sudaryto sąrašo, pasirenkant norimą tyrimą analizatoriaus arba kompiuterio ekrane. Pasirinkus tyrimų grupę, analizatorius turi parinkti logišką seką ir eigą, kad tyrimai būtų atlikti per trumpiausią įmanomą laiką.</t>
  </si>
  <si>
    <t>Reagentų talpa analizatoriuje</t>
  </si>
  <si>
    <t xml:space="preserve">Tiriami mėginiai, mėginių talpa analizatoriuje </t>
  </si>
  <si>
    <t>Kortelės vaizdas nuskaitomas kamera (-omis), vaizdai pateikiami spalvotu formatu</t>
  </si>
  <si>
    <t>Analizatoriaus/-ių automatizuotai atliekama plovimo priežiūra, inicijuota operatoriaus pagal gamintojo nurodymus, per mėnesį turi trukti ne ilgiau nei 2 valandas.</t>
  </si>
  <si>
    <t>ABO kraujo grupės ir RhD nustatymas paciento / donoro kraujyje tiesioginiu ir atvirkštiniu būdu</t>
  </si>
  <si>
    <t>ABO kraujo grupės ir RhD nustatymas paciento kraujyje tiesioginiu būdu</t>
  </si>
  <si>
    <t>ABO kraujo grupės ir RhD nustatymas donoro kraujyje tiesioginiu būdu</t>
  </si>
  <si>
    <t>ABO kraujo grupės ir RhD nustatymas naujagimiams tiesioginiu būdu (DVI+)</t>
  </si>
  <si>
    <t>ABO kraujo grupės ir RhD nustatymas naujagimiams tiesioginiu būdu (DVI-)</t>
  </si>
  <si>
    <t>A1 antigeno nustatymas eritrocituose</t>
  </si>
  <si>
    <t>Rh antigenų (fenotipo) ir K antigeno nustatymas eritrocituose</t>
  </si>
  <si>
    <t xml:space="preserve">Kell antigeno nustatymas </t>
  </si>
  <si>
    <t>S ir s antigenų nustatymas eritrocituose</t>
  </si>
  <si>
    <t xml:space="preserve">Tiesioginis antiglobulino tyrimas (Kumbso reakcija) su monospecifiniais reagentais (IgG ir C3d) 
</t>
  </si>
  <si>
    <t>Tiesioginis antiglobulino tyrimas (Kumbso reakcija) su monospecifiniais reagentais (IgG, IgA, IgM, C3c ir C3d)</t>
  </si>
  <si>
    <t>Antikūnų prieš eritrocitų antigenus nustatymas naudojant dviejų donorų supuluotus eritrocitus donoro plazmoje</t>
  </si>
  <si>
    <t>IgM antikūnų prieš A ir prieš B antigenus nustatymas plazmoje</t>
  </si>
  <si>
    <t>Tiesioginis antiglobulino tyrimas su polispecifiniu reagentu, hemagliutinacija stulpelyje</t>
  </si>
  <si>
    <t>Donoro ir recipiento kraujo suderinamumo tyrimas, hemagliutinacija stulpelyje</t>
  </si>
  <si>
    <t>Antikūnų prieš eritrocitų antigenus nustatymas naudojant I-II donorų eritrocitus</t>
  </si>
  <si>
    <t>Antikūnų prieš eritrocitų antigenus nustatymas naudojant I-II-III donorų eritrocitus</t>
  </si>
  <si>
    <t>Antikūnų prieš eritrocitų antigenus identifikavimas plazmoje</t>
  </si>
  <si>
    <t>Pirkimo dalies Nr. 5.</t>
  </si>
  <si>
    <t>5.1.1</t>
  </si>
  <si>
    <t>5.1.2.</t>
  </si>
  <si>
    <t>5.1.3.</t>
  </si>
  <si>
    <t>5.1.4.</t>
  </si>
  <si>
    <t>5.1.5.</t>
  </si>
  <si>
    <t>5.1.6.</t>
  </si>
  <si>
    <t>5.1.7.</t>
  </si>
  <si>
    <t>5.1.8.</t>
  </si>
  <si>
    <t>5.1.9.</t>
  </si>
  <si>
    <t>5.1.10.</t>
  </si>
  <si>
    <t>5.2.</t>
  </si>
  <si>
    <t>5.2.1.</t>
  </si>
  <si>
    <t>5.3.</t>
  </si>
  <si>
    <t>5 pirkimo dalies suma be PVM Eur:</t>
  </si>
  <si>
    <t>5 pirkimo dalies suma su PVM Eur:</t>
  </si>
  <si>
    <t>12.</t>
  </si>
  <si>
    <t>Visos siūlomos prekės turi būti originalios, tinkamos darbui prietaisais, suteikiamais panaudos būdu. Tiekėjas privalo įvertinti ir nurodyti (įrašyti) visas reikiamas sudedamąsias dalis tyrimui atlikti (pateikti reikalingą reagentų, papildomų priemonių kiekį numatomam nurodytam tyrimų skaičiui atlikti). Visos siūlomos prekės turi būti originalios, tinkamos darbui panaudai siūlomu prietaisu (pateikti gamintojo patvirtintą dokumentą kad reagenti validuoti panaudai teikiamam analizatoriui). Tiekėjas, suteikiantis prietaisą panaudos būdu, iki panaudai teikiamų prietaisų instaliavimo turi pateikti naudojimosi prietaisu instrukciją lietuvių ir anglų kalbomis, detalų prietaisų priežiūros planą bei visas priežiūrai atlikti reikiamas priemones ir instrukcijas. Techninė dokumentacija gali būti pateikta tik anglų kalba.</t>
  </si>
  <si>
    <t>H antigeno nustatymas eritrocituose</t>
  </si>
  <si>
    <t xml:space="preserve">RhD faktoriaus nustatymas eritrocituose </t>
  </si>
  <si>
    <t>RhD variantų nustatymas eritrocituose</t>
  </si>
  <si>
    <t xml:space="preserve">Neigiamos kontrolės tyrimai
</t>
  </si>
  <si>
    <t>Šalčio agliutinatų tyrimas, hemagliutinacija stulpelyje</t>
  </si>
  <si>
    <t>IgM antikūnų titravimo tyrimas prieš A1 ir B antigenus (titras nuo 1:1 iki 1:2048)</t>
  </si>
  <si>
    <t>Antikūnų prieš eritrocitų antigenus nustatymas naudojant I-II donorų eritrocitus, paveiktus anti-CD38 antikūnus neutralizuojančiais reagentais</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</si>
  <si>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</si>
  <si>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</si>
  <si>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</si>
  <si>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</si>
  <si>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</si>
  <si>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</si>
  <si>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</si>
  <si>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</si>
  <si>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</si>
  <si>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</si>
  <si>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</si>
  <si>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</si>
  <si>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</si>
  <si>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</si>
  <si>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</si>
  <si>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</si>
  <si>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</si>
  <si>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</si>
  <si>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</si>
  <si>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</si>
  <si>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</si>
  <si>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</si>
  <si>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</si>
  <si>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</si>
  <si>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</si>
  <si>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</si>
  <si>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</si>
  <si>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</si>
  <si>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</si>
  <si>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</si>
  <si>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</si>
  <si>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Donoro ir recipiento kraujo suderinamumo tyrimas kai donoro eritrocitai paveikti anti-CD38 antikūnus neutralizuojančiu reagentu</t>
  </si>
  <si>
    <t>5.1.43.</t>
  </si>
  <si>
    <t>Analizatoriai turi būti sukomplektuoti su vibracijai atspariais stalais ar spintelėmis analizatoriui pastatyti ir reagentams laikyti</t>
  </si>
  <si>
    <t>Analizatoriai turi turėti kliūties (pvz.: reagentų ir mėginių talpų dangtelių) aptikimo funkciją ir, aptikus kliūtį, apie tai žinute informuoti vartotoją ekrane</t>
  </si>
  <si>
    <t>Garsinė ir vaizdinė aliarmo sistema įvykus klaidai (pasibaigus reagentui, aptikus reagentą su pasibaigusiu galiojimo laiku, nenuskaitant mėginio ar reagento brūkšninio kodo ir pan.). Analizatorius leidžia ištaisyti klaidą ir tęsia darbą toliau</t>
  </si>
  <si>
    <t>Turi būti garantuotas personalo konsultavimas techniniais, metodiniais, bei reagentų, kontrolinių medžiagų ir kitų priemonių naudojimo klausimais. Tiekėjas turi reagentų ir pagalbinių priemonių pirkimo sutartyje nurodyti konkretų aplikacijų specialistą(-us), apmokytą gamintojo (pateikti skaitmeninę sertifato kopiją), atsakingą už personalo konsultavimą aukščiau išvardintais klausimais.</t>
  </si>
  <si>
    <t>Atitikimas reikalavimams. Šioje grafoje Tiekėjas turi nurodyti pasiūlyme pateikto dokumento pavadinimą, puslapio numerį, o tame dokumente pabraukti, nuspalvinti ar kitaip pažymėti informaciją, įrodančią pasiūlymo atitikimą keliamiems reikalavimams</t>
  </si>
  <si>
    <r>
      <t>Jk</t>
    </r>
    <r>
      <rPr>
        <vertAlign val="superscript"/>
        <sz val="12"/>
        <rFont val="Times New Roman"/>
        <family val="1"/>
        <charset val="186"/>
      </rPr>
      <t>a</t>
    </r>
    <r>
      <rPr>
        <sz val="12"/>
        <rFont val="Times New Roman"/>
        <family val="1"/>
        <charset val="186"/>
      </rPr>
      <t xml:space="preserve"> antigeno nustatymas </t>
    </r>
  </si>
  <si>
    <r>
      <t>Jk</t>
    </r>
    <r>
      <rPr>
        <vertAlign val="superscript"/>
        <sz val="12"/>
        <rFont val="Times New Roman"/>
        <family val="1"/>
        <charset val="186"/>
      </rPr>
      <t>b</t>
    </r>
    <r>
      <rPr>
        <sz val="12"/>
        <rFont val="Times New Roman"/>
        <family val="1"/>
        <charset val="186"/>
      </rPr>
      <t xml:space="preserve"> antigeno nustatymas </t>
    </r>
  </si>
  <si>
    <r>
      <t>Jk</t>
    </r>
    <r>
      <rPr>
        <vertAlign val="superscript"/>
        <sz val="12"/>
        <rFont val="Times New Roman"/>
        <family val="1"/>
        <charset val="186"/>
      </rPr>
      <t>a</t>
    </r>
    <r>
      <rPr>
        <sz val="12"/>
        <rFont val="Times New Roman"/>
        <family val="1"/>
        <charset val="186"/>
      </rPr>
      <t xml:space="preserve"> ir Jk</t>
    </r>
    <r>
      <rPr>
        <vertAlign val="superscript"/>
        <sz val="12"/>
        <rFont val="Times New Roman"/>
        <family val="1"/>
        <charset val="186"/>
      </rPr>
      <t>b</t>
    </r>
    <r>
      <rPr>
        <sz val="12"/>
        <rFont val="Times New Roman"/>
        <family val="1"/>
        <charset val="186"/>
      </rPr>
      <t xml:space="preserve"> nustatymas </t>
    </r>
  </si>
  <si>
    <r>
      <t>Fy</t>
    </r>
    <r>
      <rPr>
        <vertAlign val="superscript"/>
        <sz val="12"/>
        <rFont val="Times New Roman"/>
        <family val="1"/>
        <charset val="186"/>
      </rPr>
      <t>a</t>
    </r>
    <r>
      <rPr>
        <sz val="12"/>
        <rFont val="Times New Roman"/>
        <family val="1"/>
        <charset val="186"/>
      </rPr>
      <t xml:space="preserve"> antigeno nustatymas </t>
    </r>
  </si>
  <si>
    <r>
      <t>Fy</t>
    </r>
    <r>
      <rPr>
        <vertAlign val="superscript"/>
        <sz val="12"/>
        <rFont val="Times New Roman"/>
        <family val="1"/>
        <charset val="186"/>
      </rPr>
      <t>a</t>
    </r>
    <r>
      <rPr>
        <sz val="12"/>
        <rFont val="Times New Roman"/>
        <family val="1"/>
        <charset val="186"/>
      </rPr>
      <t xml:space="preserve"> ir Fy</t>
    </r>
    <r>
      <rPr>
        <vertAlign val="superscript"/>
        <sz val="12"/>
        <rFont val="Times New Roman"/>
        <family val="1"/>
        <charset val="186"/>
      </rPr>
      <t>b</t>
    </r>
    <r>
      <rPr>
        <sz val="12"/>
        <rFont val="Times New Roman"/>
        <family val="1"/>
        <charset val="186"/>
      </rPr>
      <t xml:space="preserve"> antigenų nustatymas </t>
    </r>
  </si>
  <si>
    <r>
      <t>Kp</t>
    </r>
    <r>
      <rPr>
        <vertAlign val="superscript"/>
        <sz val="12"/>
        <rFont val="Times New Roman"/>
        <family val="1"/>
        <charset val="186"/>
      </rPr>
      <t>a</t>
    </r>
    <r>
      <rPr>
        <sz val="12"/>
        <rFont val="Times New Roman"/>
        <family val="1"/>
        <charset val="186"/>
      </rPr>
      <t xml:space="preserve"> antigeno nustatymas</t>
    </r>
  </si>
  <si>
    <r>
      <t>Kp</t>
    </r>
    <r>
      <rPr>
        <vertAlign val="superscript"/>
        <sz val="12"/>
        <rFont val="Times New Roman"/>
        <family val="1"/>
        <charset val="186"/>
      </rPr>
      <t>b</t>
    </r>
    <r>
      <rPr>
        <sz val="12"/>
        <rFont val="Times New Roman"/>
        <family val="1"/>
        <charset val="186"/>
      </rPr>
      <t xml:space="preserve"> antigeno nustatymas </t>
    </r>
  </si>
  <si>
    <r>
      <t>Le</t>
    </r>
    <r>
      <rPr>
        <vertAlign val="superscript"/>
        <sz val="12"/>
        <rFont val="Times New Roman"/>
        <family val="1"/>
        <charset val="186"/>
      </rPr>
      <t>a</t>
    </r>
    <r>
      <rPr>
        <sz val="12"/>
        <rFont val="Times New Roman"/>
        <family val="1"/>
        <charset val="186"/>
      </rPr>
      <t xml:space="preserve"> antigeno nustatymas </t>
    </r>
  </si>
  <si>
    <r>
      <t>Le</t>
    </r>
    <r>
      <rPr>
        <vertAlign val="superscript"/>
        <sz val="12"/>
        <rFont val="Times New Roman"/>
        <family val="1"/>
      </rPr>
      <t>b</t>
    </r>
    <r>
      <rPr>
        <sz val="12"/>
        <rFont val="Times New Roman"/>
        <family val="1"/>
        <charset val="186"/>
      </rPr>
      <t xml:space="preserve"> antigeno nustatymas </t>
    </r>
  </si>
  <si>
    <r>
      <t>Lu</t>
    </r>
    <r>
      <rPr>
        <vertAlign val="superscript"/>
        <sz val="12"/>
        <rFont val="Times New Roman"/>
        <family val="1"/>
        <charset val="186"/>
      </rPr>
      <t>a</t>
    </r>
    <r>
      <rPr>
        <sz val="12"/>
        <rFont val="Times New Roman"/>
        <family val="1"/>
        <charset val="186"/>
      </rPr>
      <t xml:space="preserve"> antigeno nustatymas </t>
    </r>
  </si>
  <si>
    <r>
      <t>Lu</t>
    </r>
    <r>
      <rPr>
        <vertAlign val="superscript"/>
        <sz val="12"/>
        <rFont val="Times New Roman"/>
        <family val="1"/>
        <charset val="186"/>
      </rPr>
      <t>b</t>
    </r>
    <r>
      <rPr>
        <sz val="12"/>
        <rFont val="Times New Roman"/>
        <family val="1"/>
        <charset val="186"/>
      </rPr>
      <t xml:space="preserve"> antigeno nustatymas </t>
    </r>
  </si>
  <si>
    <r>
      <t>Antikūnų prieš eritrocitų antigenus nustatymas netiesiogine Kumbso reakcija (prieš P1, Le</t>
    </r>
    <r>
      <rPr>
        <vertAlign val="superscript"/>
        <sz val="12"/>
        <rFont val="Times New Roman"/>
        <family val="1"/>
        <charset val="186"/>
      </rPr>
      <t>a</t>
    </r>
    <r>
      <rPr>
        <sz val="12"/>
        <rFont val="Times New Roman"/>
        <family val="1"/>
        <charset val="186"/>
      </rPr>
      <t>, Le</t>
    </r>
    <r>
      <rPr>
        <vertAlign val="superscript"/>
        <sz val="12"/>
        <rFont val="Times New Roman"/>
        <family val="1"/>
        <charset val="186"/>
      </rPr>
      <t>b</t>
    </r>
    <r>
      <rPr>
        <sz val="12"/>
        <rFont val="Times New Roman"/>
        <family val="1"/>
        <charset val="186"/>
      </rPr>
      <t>, Lu</t>
    </r>
    <r>
      <rPr>
        <vertAlign val="superscript"/>
        <sz val="12"/>
        <rFont val="Times New Roman"/>
        <family val="1"/>
        <charset val="186"/>
      </rPr>
      <t>a</t>
    </r>
    <r>
      <rPr>
        <sz val="12"/>
        <rFont val="Times New Roman"/>
        <family val="1"/>
        <charset val="186"/>
      </rPr>
      <t>, Lu</t>
    </r>
    <r>
      <rPr>
        <vertAlign val="superscript"/>
        <sz val="12"/>
        <rFont val="Times New Roman"/>
        <family val="1"/>
        <charset val="186"/>
      </rPr>
      <t>b</t>
    </r>
    <r>
      <rPr>
        <sz val="12"/>
        <rFont val="Times New Roman"/>
        <family val="1"/>
        <charset val="186"/>
      </rPr>
      <t xml:space="preserve">) </t>
    </r>
  </si>
  <si>
    <r>
      <t>Antikūnų prieš eritrocitų antigenus nustatymas netiesiogine Kumbso reakcija (prieš k, Kp</t>
    </r>
    <r>
      <rPr>
        <vertAlign val="superscript"/>
        <sz val="12"/>
        <rFont val="Times New Roman"/>
        <family val="1"/>
        <charset val="186"/>
      </rPr>
      <t>a</t>
    </r>
    <r>
      <rPr>
        <sz val="12"/>
        <rFont val="Times New Roman"/>
        <family val="1"/>
        <charset val="186"/>
      </rPr>
      <t>, Kp</t>
    </r>
    <r>
      <rPr>
        <vertAlign val="superscript"/>
        <sz val="12"/>
        <rFont val="Times New Roman"/>
        <family val="1"/>
        <charset val="186"/>
      </rPr>
      <t>b</t>
    </r>
    <r>
      <rPr>
        <sz val="12"/>
        <rFont val="Times New Roman"/>
        <family val="1"/>
        <charset val="186"/>
      </rPr>
      <t>, Jk</t>
    </r>
    <r>
      <rPr>
        <vertAlign val="superscript"/>
        <sz val="12"/>
        <rFont val="Times New Roman"/>
        <family val="1"/>
        <charset val="186"/>
      </rPr>
      <t>a</t>
    </r>
    <r>
      <rPr>
        <sz val="12"/>
        <rFont val="Times New Roman"/>
        <family val="1"/>
        <charset val="186"/>
      </rPr>
      <t>, Jk</t>
    </r>
    <r>
      <rPr>
        <vertAlign val="superscript"/>
        <sz val="12"/>
        <rFont val="Times New Roman"/>
        <family val="1"/>
        <charset val="186"/>
      </rPr>
      <t>b</t>
    </r>
    <r>
      <rPr>
        <sz val="12"/>
        <rFont val="Times New Roman"/>
        <family val="1"/>
        <charset val="186"/>
      </rPr>
      <t xml:space="preserve">) </t>
    </r>
  </si>
  <si>
    <r>
      <t>Antikūnų prieš eritrocitų antigenus nustatymas netiesiogine Kumbso reakcija (prieš M, N, S, s, Fy</t>
    </r>
    <r>
      <rPr>
        <vertAlign val="superscript"/>
        <sz val="12"/>
        <rFont val="Times New Roman"/>
        <family val="1"/>
        <charset val="186"/>
      </rPr>
      <t>a</t>
    </r>
    <r>
      <rPr>
        <sz val="12"/>
        <rFont val="Times New Roman"/>
        <family val="1"/>
        <charset val="186"/>
      </rPr>
      <t>, Fy</t>
    </r>
    <r>
      <rPr>
        <vertAlign val="superscript"/>
        <sz val="12"/>
        <rFont val="Times New Roman"/>
        <family val="1"/>
        <charset val="186"/>
      </rPr>
      <t>b</t>
    </r>
    <r>
      <rPr>
        <sz val="12"/>
        <rFont val="Times New Roman"/>
        <family val="1"/>
        <charset val="186"/>
      </rPr>
      <t xml:space="preserve">) </t>
    </r>
  </si>
  <si>
    <t xml:space="preserve">14400
</t>
  </si>
  <si>
    <t xml:space="preserve">111000
</t>
  </si>
  <si>
    <t>5.1.42.</t>
  </si>
  <si>
    <t>Stabilizuotos eritrocitų suspensijos paruošimas potransplantaciniams IgM klasės antikūnų prieš A ir prieš B antigenus tyrimams</t>
  </si>
  <si>
    <r>
      <t>Reagentų ir pagalbinių priemonių poreikio apimtis nurodyta tyrimų skaičiumi 60 -čiai mėnesių - 5.1.1. - 5.1.43</t>
    </r>
    <r>
      <rPr>
        <sz val="12"/>
        <color indexed="10"/>
        <rFont val="Times New Roman"/>
        <family val="1"/>
        <charset val="186"/>
      </rPr>
      <t xml:space="preserve"> punktai. Atsižvelgiant į nurodytą poreikį (5.1.1 - 5.1.43), pasiūlymas turi būti teikiamas (5.2.1. - 5.2.n.) tokiomis prekėmis ir jų pakuotėmis, kokiomis bus tiekiama Perkančiąjai organizacijai (t.y. kokiai pakuotei bus išrašoma sąskaita). Reagentų ir pagalbinių priemonių pasiūlymas turi būti teikiamas 5.2.1. - 5.2.n. punktuose, kur nurodyta "įrašo pasiūlymą teikiantis asmuo", o n - reiškia skirtingų prekių skaičių. </t>
    </r>
  </si>
  <si>
    <t>Analizatoriai turi užtikrinti nenutrūkstamą tyrimų atlikimą (nestabdant kitų mėginių tyrimų atlikimo) aptikus mėginius su kamšteliu. Turi būti galimybė operatoriui užsakyti mėgintuvėlio su kamšteliu atidavimą iš sistemos</t>
  </si>
  <si>
    <t xml:space="preserve">Analizatorių adatos turi turėti skysčio lygio, krešulio aptikimo funkcijas. Analizatoriai turi turėti mechaninio oro burbulo skiediklio talpoje panaikinimo funkciją  </t>
  </si>
  <si>
    <t>Analizatoriai turi turėti integruotą šaldymo (vėsinimo) įrenginį, kuris leistų laikyti reagentus analizatoriuje užtikrinant jų stabilumą ne mažiau kaip 7 paras</t>
  </si>
  <si>
    <t>Antikūnų prieš eritrocitų antigenus nustatymui/identifikavimas eliuate</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</si>
  <si>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</si>
  <si>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įsipareigoja užtikrinti prekių pristatymą gamintojo instrukcijoje numatytomis sąlygomis ir prisiima atsakomybę už netinkamomis sąlygomis transportuojant aktyvumą praradusias Prekes (reagentus), užtikrina kokybės reikalavimų neatitinkančių Prekių grąžinimo ir išlaidų kompensavimo galimybę.</t>
  </si>
  <si>
    <t>Tiekėjas turi būti gamintojo įgaliotas tiekti siūlomus in vitro diagnostikai skirtus reagentus ir atlikti panaudai siūlomų prietaisų techninę priežiūrą ir remontą.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 Tiekėjas turi pateikti dokumentą, patvirtinantį, kad tiekėjas yra gamintojo įgaliotas atlikti panaudos būdu siūlomos įrangos techninį aptarnavimą ir remontą, arba turi rašytinį susitarimą su kitu ūkio subjektu, kuris yra gamintojo įgaliotas atlikti šios įrangos techninį aptarnavimą / remontą (pateikiama skaitmeninė dokumento kopija).</t>
  </si>
  <si>
    <t>Reagentų ir pagalbinių priemonių tiekėjas kartu su pasiūlymu turi pateiki tyrimų protokolus, aprašymus, naudojimo instrukcijas, saugos duomenų lapus ir kitą su tyrimo procesu susijusią svarbią informaciją. Sutarties vykdymo metu reagentų ir pagalbinių priemonių tiekėjas kartu su teikiamais reagentais turi pateikti informaciją jeigu buvo atlikti pakeitimai tyrimų protokoluose, prietaisų vartotojų vadovuose, saugos duomenų lapuose (lietuvių ir anglų kalbomis, popieriniame ir/arba elektroniniame variante). Tiekėjas privalo  nedelsiant pranešti vartotojui apie su produktais susijusius galimus nepageidaujamus įvykius, keliančius pavojų tyrimų kokybei, pacientų arba laboratorijos personalo saugumui. Reagentų kokybės kontrolės sertifikatai turi būti pateikiami kiekvienai reagentų partijai.</t>
  </si>
  <si>
    <t>Monokloninis anti-D serumas (turi nustatyti DVI variantą) stulpelių kortelėje, arba pateikiamas su suderinama stulpelių kortele (įrašyti reikiamus reagentus punktuose 5.2.1-5.2.n)</t>
  </si>
  <si>
    <t>Analizatoriuose turi būti integruoti brūkšninio kodo skaitytuvai mėginiams bei reagentams. Reagentų buteliukai ar kortelės statomi į bet kurią laisvą poziciją: automatinio atpažinimo funkcija nuskaitant brūkšninį kodą, nustatant reagentų bei papildomų priemonių galiojimo laiką ir automatiškai surūšiuojant pagal užsakytus tyrimus</t>
  </si>
  <si>
    <t xml:space="preserve">Užtikrintas 100 proc. reagentų sunaudojimas: analizatoriai turi atlikti tyrimus tiek iš pilnų, tiek ir iš dalinai panaudotų stulpelių kortelių </t>
  </si>
  <si>
    <t>Vienu metu analizatoriuje galima sudėti ne mažiau negu 100 stulpelių kortelių</t>
  </si>
  <si>
    <r>
      <t xml:space="preserve">Analizatorių integracija į perkančiosios organizacijos laboratorijos informacinę sistemą: analizatorius turi turėti galimybę būti prijungtas prie laboratorinės informacinės sistemos (LIS) per </t>
    </r>
    <r>
      <rPr>
        <i/>
        <sz val="12"/>
        <color indexed="10"/>
        <rFont val="Times New Roman"/>
        <family val="1"/>
        <charset val="186"/>
      </rPr>
      <t>Data Innovations Instrument Manager</t>
    </r>
    <r>
      <rPr>
        <sz val="12"/>
        <color indexed="10"/>
        <rFont val="Times New Roman"/>
        <family val="1"/>
        <charset val="186"/>
      </rPr>
      <t xml:space="preserve"> sąsajos programinę įrangą. Tiekėjas privalo suteikti visą reikalingą techninę pagalbą, kad analizatorius būtų sėkmingai prijungtas prie laboratorijos informacinės sistemos per „</t>
    </r>
    <r>
      <rPr>
        <i/>
        <sz val="12"/>
        <color indexed="10"/>
        <rFont val="Times New Roman"/>
        <family val="1"/>
        <charset val="186"/>
      </rPr>
      <t>Instrument Manager</t>
    </r>
    <r>
      <rPr>
        <sz val="12"/>
        <color indexed="10"/>
        <rFont val="Times New Roman"/>
        <family val="1"/>
        <charset val="186"/>
      </rPr>
      <t>“.
Jeigu tiekėjo siūlomas analizatorius šiuo metu neturi sukurtos „</t>
    </r>
    <r>
      <rPr>
        <i/>
        <sz val="12"/>
        <color indexed="10"/>
        <rFont val="Times New Roman"/>
        <family val="1"/>
        <charset val="186"/>
      </rPr>
      <t>Instrument Manager</t>
    </r>
    <r>
      <rPr>
        <sz val="12"/>
        <color indexed="10"/>
        <rFont val="Times New Roman"/>
        <family val="1"/>
        <charset val="186"/>
      </rPr>
      <t>“ (</t>
    </r>
    <r>
      <rPr>
        <i/>
        <sz val="12"/>
        <color indexed="10"/>
        <rFont val="Times New Roman"/>
        <family val="1"/>
        <charset val="186"/>
      </rPr>
      <t>Data Innovations</t>
    </r>
    <r>
      <rPr>
        <sz val="12"/>
        <color indexed="10"/>
        <rFont val="Times New Roman"/>
        <family val="1"/>
        <charset val="186"/>
      </rPr>
      <t>) tvarkyklės, tiekėjas privalo savo sąskaita užtikrinti, kad tokia tvarkyklė būtų sukurta. Tiekėjas turi organizuoti visus su tvarkyklės kūrimu susijusius veiksmus bendradarbiaujant su „</t>
    </r>
    <r>
      <rPr>
        <i/>
        <sz val="12"/>
        <color indexed="10"/>
        <rFont val="Times New Roman"/>
        <family val="1"/>
        <charset val="186"/>
      </rPr>
      <t>Data Innovations</t>
    </r>
    <r>
      <rPr>
        <sz val="12"/>
        <color indexed="10"/>
        <rFont val="Times New Roman"/>
        <family val="1"/>
        <charset val="186"/>
      </rPr>
      <t>“, taip užtikrinant pilną siūlomo analizatoriaus integraciją su „</t>
    </r>
    <r>
      <rPr>
        <i/>
        <sz val="12"/>
        <color indexed="10"/>
        <rFont val="Times New Roman"/>
        <family val="1"/>
        <charset val="186"/>
      </rPr>
      <t>Instrument Manager</t>
    </r>
    <r>
      <rPr>
        <sz val="12"/>
        <color indexed="10"/>
        <rFont val="Times New Roman"/>
        <family val="1"/>
        <charset val="186"/>
      </rPr>
      <t>“ programine įranga. Tvarkyklė turi būti tinkamai ištestuota, dokumentuota ir paruošta naudojimui.</t>
    </r>
  </si>
  <si>
    <r>
      <t>Fy</t>
    </r>
    <r>
      <rPr>
        <vertAlign val="superscript"/>
        <sz val="12"/>
        <rFont val="Times New Roman"/>
        <family val="1"/>
        <charset val="186"/>
      </rPr>
      <t>b</t>
    </r>
    <r>
      <rPr>
        <sz val="12"/>
        <rFont val="Times New Roman"/>
        <family val="1"/>
        <charset val="186"/>
      </rPr>
      <t xml:space="preserve"> antigeno nustatymas </t>
    </r>
  </si>
  <si>
    <t>Monospecifinis anti-A1 serumas stulpelių kortelėje, arba pateikiamas su suderinama stulpelių kortele (įrašyti reikiamus reagentus punktuose 5.2.1.- 5.2.n.)</t>
  </si>
  <si>
    <t>Monospecifinis anti-H serumas stulpelių kortelėje, arba pateikiamas su suderinama stulpelių kortele (įrašyti reikiamus reagentus punktuose 5.2.1.- 5.2.n.).</t>
  </si>
  <si>
    <t>Serumas be antikūnų stulpelių kortelėje, arba serumas be antikūnų pateikiamas su suderinama stulpelių kortele (įrašyti reikiamus reagentus punktuose 5.2.1-5.2.n)</t>
  </si>
  <si>
    <t>Monospecifinis anti-K serumas stulpelių kortelėje, arba pateikiamas su suderinama stulpelių kortele (įrašyti reikiamus reagentus punktuose 5.2.1-5.2.n.)</t>
  </si>
  <si>
    <r>
      <t>Monospecifiniai anti-S ir anti-s</t>
    </r>
    <r>
      <rPr>
        <sz val="12"/>
        <color indexed="10"/>
        <rFont val="Times New Roman"/>
        <family val="1"/>
        <charset val="186"/>
      </rPr>
      <t xml:space="preserve"> serumai stulpelių kortelėje su kontroliniu neutralaus užpildo stulpeliu, arba pateikiami su suderinama stulpelių kortele (įrašyti reikiamus reagentus punktuose 5.2.1-5.2.n). </t>
    </r>
  </si>
  <si>
    <r>
      <t>Monospecifinis anti-Jk</t>
    </r>
    <r>
      <rPr>
        <vertAlign val="superscript"/>
        <sz val="12"/>
        <color indexed="10"/>
        <rFont val="Times New Roman"/>
        <family val="1"/>
        <charset val="186"/>
      </rPr>
      <t>a</t>
    </r>
    <r>
      <rPr>
        <sz val="12"/>
        <color indexed="10"/>
        <rFont val="Times New Roman"/>
        <family val="1"/>
        <charset val="186"/>
      </rPr>
      <t xml:space="preserve"> serumas stulpelių kortelėje, arba pateikiamas su suderinama stulpelių kortele (įrašyti reikiamus reagentus punktuose 5.2.1-5.2.n.)</t>
    </r>
  </si>
  <si>
    <r>
      <t>Monospecifinis anti-Jk</t>
    </r>
    <r>
      <rPr>
        <vertAlign val="superscript"/>
        <sz val="12"/>
        <rFont val="Times New Roman"/>
        <family val="1"/>
        <charset val="186"/>
      </rPr>
      <t>b</t>
    </r>
    <r>
      <rPr>
        <sz val="12"/>
        <rFont val="Times New Roman"/>
        <family val="1"/>
        <charset val="186"/>
      </rPr>
      <t xml:space="preserve"> serumas stulpelių kortelėje, arba pateikiamas su suderinama stulpelių kortele (įrašyti reikiamus reagentus punktuose 5.2.1-5.2.n). </t>
    </r>
  </si>
  <si>
    <r>
      <t>Monospecifiniai anti-Jk</t>
    </r>
    <r>
      <rPr>
        <vertAlign val="superscript"/>
        <sz val="12"/>
        <color indexed="10"/>
        <rFont val="Times New Roman"/>
        <family val="1"/>
        <charset val="186"/>
      </rPr>
      <t>a</t>
    </r>
    <r>
      <rPr>
        <sz val="12"/>
        <color indexed="10"/>
        <rFont val="Times New Roman"/>
        <family val="1"/>
        <charset val="186"/>
      </rPr>
      <t xml:space="preserve"> ir anti- Jk</t>
    </r>
    <r>
      <rPr>
        <vertAlign val="superscript"/>
        <sz val="12"/>
        <color indexed="10"/>
        <rFont val="Times New Roman"/>
        <family val="1"/>
        <charset val="186"/>
      </rPr>
      <t>b</t>
    </r>
    <r>
      <rPr>
        <sz val="12"/>
        <color indexed="10"/>
        <rFont val="Times New Roman"/>
        <family val="1"/>
        <charset val="186"/>
      </rPr>
      <t xml:space="preserve"> serumai stulpelių kortelėje su kontroliniu neutralaus užpildo stulpeliu, arba pateikiamai su suderinama stulpelių kortele (įrašyti reikiamus reagentus punktuose 5.2.1-5.2.n). </t>
    </r>
  </si>
  <si>
    <r>
      <t>Monospecifinis anti-Fy</t>
    </r>
    <r>
      <rPr>
        <vertAlign val="superscript"/>
        <sz val="12"/>
        <color indexed="10"/>
        <rFont val="Times New Roman"/>
        <family val="1"/>
      </rPr>
      <t>a</t>
    </r>
    <r>
      <rPr>
        <sz val="12"/>
        <color indexed="10"/>
        <rFont val="Times New Roman"/>
        <family val="1"/>
        <charset val="186"/>
      </rPr>
      <t xml:space="preserve"> serumas stulpelių kortelėje, arba pateikiamas su suderinama stulpelių kortele (įrašyti reikiamus reagentus punktuose 5.2.1-5.2.n). </t>
    </r>
  </si>
  <si>
    <r>
      <t>Monospecifinis anti-Fy</t>
    </r>
    <r>
      <rPr>
        <vertAlign val="superscript"/>
        <sz val="12"/>
        <color indexed="10"/>
        <rFont val="Times New Roman"/>
        <family val="1"/>
        <charset val="186"/>
      </rPr>
      <t>b</t>
    </r>
    <r>
      <rPr>
        <sz val="12"/>
        <color indexed="10"/>
        <rFont val="Times New Roman"/>
        <family val="1"/>
        <charset val="186"/>
      </rPr>
      <t xml:space="preserve"> serumas stulpelių kortelėje, arba pateikiamas su suderinama stulpelių kortele (įrašyti reikiamus reagentus punktuose 5.2.1-5.2.n). </t>
    </r>
  </si>
  <si>
    <r>
      <t>Monospecifiniai anti-Fy</t>
    </r>
    <r>
      <rPr>
        <vertAlign val="superscript"/>
        <sz val="12"/>
        <color indexed="10"/>
        <rFont val="Times New Roman"/>
        <family val="1"/>
        <charset val="186"/>
      </rPr>
      <t>a</t>
    </r>
    <r>
      <rPr>
        <sz val="12"/>
        <color indexed="10"/>
        <rFont val="Times New Roman"/>
        <family val="1"/>
        <charset val="186"/>
      </rPr>
      <t xml:space="preserve"> ir anti-Fy</t>
    </r>
    <r>
      <rPr>
        <vertAlign val="superscript"/>
        <sz val="12"/>
        <color indexed="10"/>
        <rFont val="Times New Roman"/>
        <family val="1"/>
        <charset val="186"/>
      </rPr>
      <t>b</t>
    </r>
    <r>
      <rPr>
        <sz val="12"/>
        <color indexed="10"/>
        <rFont val="Times New Roman"/>
        <family val="1"/>
        <charset val="186"/>
      </rPr>
      <t xml:space="preserve">  serumai stulpelių kortelėje su kontroliniu neutralaus užpildo stulpeliu, arba pateikiami su suderinama stulpelių kortele (įrašyti reikiamus reagentus punktuose 5.2.1-5.2.n). </t>
    </r>
  </si>
  <si>
    <r>
      <t>Monospecifinis anti-Kp</t>
    </r>
    <r>
      <rPr>
        <vertAlign val="superscript"/>
        <sz val="12"/>
        <rFont val="Times New Roman"/>
        <family val="1"/>
        <charset val="186"/>
      </rPr>
      <t>a</t>
    </r>
    <r>
      <rPr>
        <sz val="12"/>
        <rFont val="Times New Roman"/>
        <family val="1"/>
        <charset val="186"/>
      </rPr>
      <t xml:space="preserve"> serumas stulpelių kortelėje, arba pateikiamas su suderinama stulpelių kortele (įrašyti reikiamus reagentus punktuose 5.2.1-5.2.n). </t>
    </r>
  </si>
  <si>
    <r>
      <t>Monospecifinis anti-Kp</t>
    </r>
    <r>
      <rPr>
        <vertAlign val="superscript"/>
        <sz val="12"/>
        <rFont val="Times New Roman"/>
        <family val="1"/>
        <charset val="186"/>
      </rPr>
      <t>b</t>
    </r>
    <r>
      <rPr>
        <sz val="12"/>
        <rFont val="Times New Roman"/>
        <family val="1"/>
        <charset val="186"/>
      </rPr>
      <t xml:space="preserve"> serumas stulpelių kortelėje, arba pateikiamas su suderinama stulpelių kortele (įrašyti reikiamus reagentus punktuose 5.2.1-5.2.n). </t>
    </r>
  </si>
  <si>
    <r>
      <t>Monospecifinis anti-Le</t>
    </r>
    <r>
      <rPr>
        <vertAlign val="superscript"/>
        <sz val="12"/>
        <rFont val="Times New Roman"/>
        <family val="1"/>
        <charset val="186"/>
      </rPr>
      <t>a</t>
    </r>
    <r>
      <rPr>
        <sz val="12"/>
        <rFont val="Times New Roman"/>
        <family val="1"/>
        <charset val="186"/>
      </rPr>
      <t xml:space="preserve"> serumas stulpelių kortelėje, arba pateikiamas su suderinama stulpelių kortele (įrašyti reikiamus reagentus punktuose 5.2.1-5.2.n). </t>
    </r>
  </si>
  <si>
    <r>
      <t>Monospecifinis anti-Le</t>
    </r>
    <r>
      <rPr>
        <vertAlign val="superscript"/>
        <sz val="12"/>
        <rFont val="Times New Roman"/>
        <family val="1"/>
      </rPr>
      <t>b</t>
    </r>
    <r>
      <rPr>
        <sz val="12"/>
        <rFont val="Times New Roman"/>
        <family val="1"/>
        <charset val="186"/>
      </rPr>
      <t xml:space="preserve"> serumas stulpelių kortelėje, arba pateikiamas su suderinama stulpelių kortele (įrašyti reikiamus reagentus punktuose 5.2.1-5.2.n). </t>
    </r>
  </si>
  <si>
    <r>
      <t>Monospecifinis anti-Lu</t>
    </r>
    <r>
      <rPr>
        <vertAlign val="superscript"/>
        <sz val="12"/>
        <rFont val="Times New Roman"/>
        <family val="1"/>
        <charset val="186"/>
      </rPr>
      <t>a</t>
    </r>
    <r>
      <rPr>
        <sz val="12"/>
        <rFont val="Times New Roman"/>
        <family val="1"/>
        <charset val="186"/>
      </rPr>
      <t xml:space="preserve"> serumas stulpelių kortelėje, arba pateikiamas su suderinama stulpelių kortele (įrašyti reikiamus reagentus sudedamųjų dalių priede)</t>
    </r>
  </si>
  <si>
    <r>
      <t>Monospecifinis anti-Lu</t>
    </r>
    <r>
      <rPr>
        <vertAlign val="superscript"/>
        <sz val="12"/>
        <rFont val="Times New Roman"/>
        <family val="1"/>
        <charset val="186"/>
      </rPr>
      <t>b</t>
    </r>
    <r>
      <rPr>
        <sz val="12"/>
        <rFont val="Times New Roman"/>
        <family val="1"/>
        <charset val="186"/>
      </rPr>
      <t xml:space="preserve"> serumas stulpelių kortelėje, arba pateikiamas su suderinama stulpelių kortele (įrašyti reikiamus reagentus sudedamųjų dalių priede)</t>
    </r>
  </si>
  <si>
    <r>
      <t>Monospecifiniai antikūnai prieš k, Kp</t>
    </r>
    <r>
      <rPr>
        <vertAlign val="superscript"/>
        <sz val="12"/>
        <rFont val="Times New Roman"/>
        <family val="1"/>
        <charset val="186"/>
      </rPr>
      <t>a</t>
    </r>
    <r>
      <rPr>
        <sz val="12"/>
        <rFont val="Times New Roman"/>
        <family val="1"/>
        <charset val="186"/>
      </rPr>
      <t>, Kp</t>
    </r>
    <r>
      <rPr>
        <vertAlign val="superscript"/>
        <sz val="12"/>
        <rFont val="Times New Roman"/>
        <family val="1"/>
        <charset val="186"/>
      </rPr>
      <t>b</t>
    </r>
    <r>
      <rPr>
        <sz val="12"/>
        <rFont val="Times New Roman"/>
        <family val="1"/>
        <charset val="186"/>
      </rPr>
      <t>, Jk</t>
    </r>
    <r>
      <rPr>
        <vertAlign val="superscript"/>
        <sz val="12"/>
        <rFont val="Times New Roman"/>
        <family val="1"/>
        <charset val="186"/>
      </rPr>
      <t>a</t>
    </r>
    <r>
      <rPr>
        <sz val="12"/>
        <rFont val="Times New Roman"/>
        <family val="1"/>
        <charset val="186"/>
      </rPr>
      <t>, Jk</t>
    </r>
    <r>
      <rPr>
        <vertAlign val="superscript"/>
        <sz val="12"/>
        <rFont val="Times New Roman"/>
        <family val="1"/>
        <charset val="186"/>
      </rPr>
      <t>b</t>
    </r>
    <r>
      <rPr>
        <sz val="12"/>
        <rFont val="Times New Roman"/>
        <family val="1"/>
        <charset val="186"/>
      </rPr>
      <t xml:space="preserve"> stulpelių kortelėje, arba pateikiami su suderinama stulpelių kortele (įrašyti reikiamus reagentus punktuose 5.2.1-5.2.n). </t>
    </r>
  </si>
  <si>
    <r>
      <t>Monospecifiniai antikūnai prieš M, N, S, s, Fy</t>
    </r>
    <r>
      <rPr>
        <vertAlign val="superscript"/>
        <sz val="12"/>
        <rFont val="Times New Roman"/>
        <family val="1"/>
        <charset val="186"/>
      </rPr>
      <t>a</t>
    </r>
    <r>
      <rPr>
        <sz val="12"/>
        <rFont val="Times New Roman"/>
        <family val="1"/>
        <charset val="186"/>
      </rPr>
      <t>, Fy</t>
    </r>
    <r>
      <rPr>
        <vertAlign val="superscript"/>
        <sz val="12"/>
        <rFont val="Times New Roman"/>
        <family val="1"/>
        <charset val="186"/>
      </rPr>
      <t>b</t>
    </r>
    <r>
      <rPr>
        <sz val="12"/>
        <rFont val="Times New Roman"/>
        <family val="1"/>
        <charset val="186"/>
      </rPr>
      <t xml:space="preserve"> stulpelių kortelėje, arba pateikiami su suderinama stulpelių kortele (įrašyti reikiamus reagentus punktuose 5.2.1-5.2.n). </t>
    </r>
  </si>
  <si>
    <t xml:space="preserve">Galima tirti kraujo mėginius  vakuuminiuose mėgintuvėliuose su EDTA; privalomi adapteriai (jei reikalingi), leidžiantys naudoti skirtingo aukščio ar diametro  mėgintuvėlius. Vienu metu gali būti tiriama ne mažiau negu 40 mėginių </t>
  </si>
  <si>
    <t>Bent vienas iš visiškai automatizuotų analizatorių turi palaikyti antikūnų titravimo funkciją, užtikrinančią automatizuotą mėginio skiedimą iki ne mažesnio kaip 1:2048 titro.</t>
  </si>
  <si>
    <t>Automatizuotame analizatoriuje/-iuose kryžminė tarša tarp mėginių negali viršyti 1:2048.</t>
  </si>
  <si>
    <r>
      <t>Skubių mėginių tyrimo funkcija nesutrikdant jau atliekamų tyrimų: analizatoriuje ne mažiau kaip dvi integruotos centrifugos</t>
    </r>
    <r>
      <rPr>
        <sz val="12"/>
        <color indexed="10"/>
        <rFont val="Times New Roman"/>
        <family val="1"/>
        <charset val="186"/>
      </rPr>
      <t xml:space="preserve"> stulpelių kortelėms, galimybė papildyti mėginius ir reagentus nepertaukiant analizatoriaus darbo. Analizatoriuose turi būti reikiamos temperatūros inkubatorius/-iai bei vieta kambario temperatūros inkubacijai</t>
    </r>
  </si>
  <si>
    <t>IgG antikūnų prieš A ir prieš B antigenus nustatymas plazmoje</t>
  </si>
  <si>
    <r>
      <t>Monospecifiniai antikūnai prieš</t>
    </r>
    <r>
      <rPr>
        <i/>
        <sz val="12"/>
        <rFont val="Times New Roman"/>
        <family val="1"/>
        <charset val="186"/>
      </rPr>
      <t xml:space="preserve"> </t>
    </r>
    <r>
      <rPr>
        <sz val="12"/>
        <rFont val="Times New Roman"/>
        <family val="1"/>
        <charset val="186"/>
      </rPr>
      <t>P1, Le</t>
    </r>
    <r>
      <rPr>
        <vertAlign val="superscript"/>
        <sz val="12"/>
        <rFont val="Times New Roman"/>
        <family val="1"/>
        <charset val="186"/>
      </rPr>
      <t>a</t>
    </r>
    <r>
      <rPr>
        <sz val="12"/>
        <rFont val="Times New Roman"/>
        <family val="1"/>
        <charset val="186"/>
      </rPr>
      <t>, Le</t>
    </r>
    <r>
      <rPr>
        <vertAlign val="superscript"/>
        <sz val="12"/>
        <rFont val="Times New Roman"/>
        <family val="1"/>
        <charset val="186"/>
      </rPr>
      <t>b</t>
    </r>
    <r>
      <rPr>
        <sz val="12"/>
        <rFont val="Times New Roman"/>
        <family val="1"/>
        <charset val="186"/>
      </rPr>
      <t>, Lu</t>
    </r>
    <r>
      <rPr>
        <vertAlign val="superscript"/>
        <sz val="12"/>
        <rFont val="Times New Roman"/>
        <family val="1"/>
        <charset val="186"/>
      </rPr>
      <t>a</t>
    </r>
    <r>
      <rPr>
        <sz val="12"/>
        <rFont val="Times New Roman"/>
        <family val="1"/>
        <charset val="186"/>
      </rPr>
      <t>, Lu</t>
    </r>
    <r>
      <rPr>
        <vertAlign val="superscript"/>
        <sz val="12"/>
        <rFont val="Times New Roman"/>
        <family val="1"/>
        <charset val="186"/>
      </rPr>
      <t>b</t>
    </r>
    <r>
      <rPr>
        <sz val="12"/>
        <rFont val="Times New Roman"/>
        <family val="1"/>
        <charset val="186"/>
      </rPr>
      <t xml:space="preserve"> stulpelių kortelėje, arba pateikiami su suderinama stulpelių kortele (įrašyti reikiamus reagentus punktuose 5.2.1-5.2.n).  </t>
    </r>
  </si>
  <si>
    <t>Mėginio paruošimo reagentas pagal ABO nesuderinamų transplantacijų IgM ir / arba IgG klasės antikūnų prieš A ir prieš B antigenus titro stebėjimui. Turi užtikrinti paruoštos 1% organų arba kraujo donorų eritrocijų suspensijos stabilumą ne trumpiau negu 4 savaites  (tyrimų skaičius nurodytas reikiamų paruošti donorinių eritrocitų suspensijų skaičiumi)</t>
  </si>
  <si>
    <t>ABO kraujo grupė nustatoma tiesioginiu būdu: monokloniniai anti-A ir anti-B antikūnai, RhD nustatyti naudojami monokloniniai anti-DVI-. Visi reagentai paruošti naudojimui (išpilstyti stulpeliuose). Tyrimų skaičius nurodytas vieno paciento ABO RhD nustatymu.</t>
  </si>
  <si>
    <t>ABO kraujo grupė nustatoma tiesioginiu būdu, monokloniniai anti-A ir anti B-antikūnai, RhD nustatyti naudojami monokloniniai anti-DVI+. Visi reagentai paruošti naudojimui (išpilstyti stulpeliuose). Ne daugiau trijų stulpelių vieno donoro tyrimui. Tyrimų skaičius nurodytas vieno donoro ABO RhD nustatymu.</t>
  </si>
  <si>
    <t>Monospecifiniai antikūnai prieš IgG bei komplemento C3d stulpelių kortelėse ir kontrolinis neutralaus užpildo stulpelis (tyrimų skaičius nurodytas skiriant 3 stulpelius vienam mėginiui). </t>
  </si>
  <si>
    <t>Monospecifiniai antikūnai prieš IgG, IgA, IgM ir prieš komplemento C3c, C3d stulpelių kortelėse; privalomas kontrolinis stulpelis (tyrimų skaičius nurodytas skiriant 6 stulpelius vienam mėginiui).</t>
  </si>
  <si>
    <t>Ne mažiau dešimties žmogaus kilmės ląstelių suspensija (O kraujo grupės donorų eritrocitai) netiesioginiam antiglobulino tyrimui (Kumbso reakcijai) atlikti. Turi įeiti ląstelės, homozigotinės reikšmingiems eritrocitų antigenams. Mažiausias nustatomų antikūnų specifiškumų sąrašas: C; c; D; E; e; K; k; Kp; Fya; Fyb; Jka; Jkb; S; s; Lea; Leb; M; N; P. Stabilumas ne mažiau negu 4 sav. nuo gavimo datos, fasuotė po 10 ml. Pateikiama su suderinamomis stulpelių plokštelėmis.</t>
  </si>
  <si>
    <t>Dviejų žmogaus kilmės ląstelių suspensijų pulas netiesioginiam antiglobulino tyrimui (Kumbso reakcijai) atlikti. Eritrocitų stabilumas ne mažiau negu 4 sav. nuo gavimo datos, fasuotė po 10 ml. Pateikiamas su suderinamomis stulpelių kortelėmis (įrašyti reikiamas priemones punktuose 5.2.1-5.2.n).  Tyrimų skaičius nurodytas reikiamu eritrocitų ir stulpelių skaičiumi.</t>
  </si>
  <si>
    <t>Monospecifiniai reagentai Rh fenotipui (nustatomi C, c, E, e) ir Kell (K) antigenui. Visi reagentai paruošti naudojimui (išpilstyti stulpeliuose). Privalomas kontrolinis stulpelis.</t>
  </si>
  <si>
    <t xml:space="preserve">Mėginio paruošimo reagentai eritocitų išplovimui (eliucijai) rūgštiniu metodu. Eluatas turi būti tinkamas tolesniam eritrocitų antikūnų nustatymui stulpelių kortelėse, t.y., suderinamas su kitais tyrimui atlikti naudojamais reagentais (punktas 5.1.35). Papildomai standartinių eritrocitų bei kortelių siūlyti nereikia. </t>
  </si>
  <si>
    <t xml:space="preserve">Polispecifinis IgG antiglobulinas stulpelių kortelėse. Tyrimų skaičius nurodytas reikiamu stulpelių skaičiumi. </t>
  </si>
  <si>
    <t>Neutralūs stulpeliai kortelėse. Tyrimų skaičius nurodytas reikiamu stulpelių skaičiumi.</t>
  </si>
  <si>
    <t>Polispecifiniai antikūnai prieš imunoglobuliną IgG ir/arba komplemento C3d komponentą stulpelyje kortelėse žemos joninės jėgos tirpale. Tyrimų skaičius nurodytas reikiamu stulpelių skaičiumi. </t>
  </si>
  <si>
    <t>Tyrimai atliekami 24/7 režimu; turi būti užtikrinta visą parą pasiekiama techninė / konsultacinė pagalba užtikrinant nenutrūkstamą įrangos veikimą ir tinkamą funkcionavimą visą panaudos sutarties galiojimo terminą. Su pasiūlymu pateikti gamintojo apmokytų serviso inžinierių sertifikatų kopijas.</t>
  </si>
  <si>
    <t>Reagentai ir papildomos priemonės visą parą atliekamiems, skubiems ir patvirtinamiesiems imunohematologiniams tyrimams (hemagliutinacijos reakcija stulpelyje) su prietaisų sistema, įgyjama panaudos būdu</t>
  </si>
  <si>
    <r>
      <rPr>
        <sz val="12"/>
        <color indexed="9"/>
        <rFont val="Times New Roman"/>
        <family val="1"/>
      </rPr>
      <t>P</t>
    </r>
    <r>
      <rPr>
        <sz val="12"/>
        <color indexed="10"/>
        <rFont val="Times New Roman"/>
        <family val="1"/>
      </rPr>
      <t>asiūlymą teikti visai pirkimo daliai suteikiant panaudai du visiškai automatizuotus imunohematologinius analizatorius su programine įranga, kurioje turi būti įtraukti visų numatomų atlikti imunohematologinių tyrimų automatizacijos protokolai, bei papildomą išorinę įrangą, nurodytą techninėje specifik</t>
    </r>
    <r>
      <rPr>
        <sz val="12"/>
        <rFont val="Times New Roman"/>
        <family val="1"/>
        <charset val="186"/>
      </rPr>
      <t xml:space="preserve">acijoje (punktas 5.3). Imunohematologiniai tyrimai atliekami visą parą septynias dienas per savaitę; tiekėjas privalo užtikrinti nuolat pasiekiamą techninę / konsultacinę pagalbą. </t>
    </r>
    <r>
      <rPr>
        <sz val="12"/>
        <color indexed="10"/>
        <rFont val="Times New Roman"/>
        <family val="1"/>
      </rPr>
      <t>Tyrimai turi būti patvirtinti (įsisavinti ir validuoti) rutininiame laboratorijos darbe, arba įsisavinimas ir patvirtinimas</t>
    </r>
    <r>
      <rPr>
        <sz val="12"/>
        <color indexed="45"/>
        <rFont val="Times New Roman"/>
        <family val="1"/>
        <charset val="186"/>
      </rPr>
      <t xml:space="preserve"> </t>
    </r>
    <r>
      <rPr>
        <sz val="12"/>
        <rFont val="Times New Roman"/>
        <family val="1"/>
        <charset val="186"/>
      </rPr>
      <t xml:space="preserve">(ne mažiau negu 30 mėginių ištyrimas kiekvienos analitės nustatymui) </t>
    </r>
    <r>
      <rPr>
        <sz val="12"/>
        <color indexed="10"/>
        <rFont val="Times New Roman"/>
        <family val="1"/>
      </rPr>
      <t xml:space="preserve">turi būti finansuojami tiekėjo lėšomis. Tyrimo priemones, reikalingas tiksliniam visų nurodytų imunohematologinių tyrimų atlikimui pagal gamintojo rekomendacijas, tiekėjai privalo nurodyti patys užpildydami specifikacijoje pateiktas lenteles (punktai 5.2.1-5.2.n), nebūtinai vadovaujantis tuo kas dalinai nurodyta specifikacijoje. Tiekėjas turi pateikti visų reikalingų sudedamųjų priemonių (reagentų ir pagalbinių priemonių, kontrolinių medžiagų, reagentų ir mėginių skiediklių, mėgintuvėlių analizatoriams (jeigu reikalingi), ploviklių, specialių valiklių, specialių antgalių ar kitų gamintojo nurodytų priemonių, įskaičiuojant pakankamą kiekį standartinių eritrocitų remiantis nurodytu tyrimų (tarp jų antikūnų prieš eritrocitų antigenus nustatymas naudojant I-II-III donorų eritrocitus bei antikūnų prieš eritrocitų antigenus identifikavimui bei titravimui plazmoje) skaičiumi 60-čiai mėnesių ir atsižvelgiant į eritrocitų stabilumą šaldytuve) sąrašą su nurodytu kiekiu pakuotėje (punktai 5.2.1 - 5.2.n). Skaičiuojant tyrimų atlikimui reikalingų sudedamųjų medicinos priemonių kiekius, tiekėjas turi įvertinti tai, kad kontrolinės medžiagos, reagentai, stulpelių kortelės ir kt. priemonės bus naudojamos atsižvelgiant į gamintojo nurodytus galiojimo atidarius rinkinį ir stabilumo terminus. </t>
    </r>
    <r>
      <rPr>
        <sz val="12"/>
        <rFont val="Times New Roman"/>
        <family val="1"/>
        <charset val="186"/>
      </rPr>
      <t>Būtina numatyti reagentus atliekamų imunohematologinių tyrimų vidaus kokybės kontrolei (kiekis turi būti pakankamas 60 mėn. laikotarpiui) kiekvieną dieną atliekant tyrimus abiem analizatoriais bei naudojant išorinės įrangos (centrifugos, inkubatoriai,  išorinis stulpelių kortelių skaitytuvas kortelėms nuskaityti) komplektą ne mažiau, negu: tiesioginiam ir atvirkštiniam ABO tipavimui (kontrolės turi apimti visas 4 žinomas kraujo grupes A, B, O, AB), A1 ir A2 pogrupių bei RhD (įskaitant silpną D), Rh ir K fenotipų nustatymui, antikūnų prieš eritrocitų antigenus nustatymui, netiesioginės ir tiesioginės Kumbso reakcijų atlikimui bei parinkimo tyrimų kontrolei. Į vidaus kokybės kontrolei skirtus reagentus ar jų rinkinius turi įeiti žmogaus kraujo suspencijos mėginiai su žinomomis skirtingomis ABO kraujo grupėmis, Rh fenotipu, įskaitant D faktorių, K antigeną. ABO kraujo grupių ir RhD tipo nustatymui naudojamų reagentų ir tyrimų vidaus kontrolė (kasdien bent po vieną teigiamą ir neigiamą reakciją) bus atliekama ne rečiau, negu kartą per laboratorijos darbo dieną dirbant 7 dienų per savaitę režimu (tyrimai kontrolėms atlikti yra įskaičiuoti į pateikiamą preliminarų tyrimų skaičių).</t>
    </r>
    <r>
      <rPr>
        <sz val="12"/>
        <color indexed="10"/>
        <rFont val="Times New Roman"/>
        <family val="1"/>
      </rPr>
      <t xml:space="preserve"> Visas ABO kraujo grupės nustatymas tiesioginiu ir atvirkštiniu metodu turi trukti ne ilgiau kaip 30 minučių. Tiekiami reagentai (skirti tyrimams bei vidaus kokybės kontrolei atlikti) turi būti paruošti naudojimui, fasuotės tinkamos dėti tiesiai į analizatorių, su būkšniniais kodais </t>
    </r>
    <r>
      <rPr>
        <sz val="12"/>
        <rFont val="Times New Roman"/>
        <family val="1"/>
        <charset val="186"/>
      </rPr>
      <t xml:space="preserve">(išskyrus reagentus, skirtus mėginio paruošimui, t.y., monokloninius antikūnus prieš antigeną CD38 neutralizuojantys reagentai, reagentai eritrocitų paviršiuje esančių antikūnų išplovimui (eliucijai) bei reagentai eritrocitų suspensijos stabilizavimui). </t>
    </r>
    <r>
      <rPr>
        <sz val="12"/>
        <color indexed="10"/>
        <rFont val="Times New Roman"/>
        <family val="1"/>
      </rPr>
      <t xml:space="preserve">Turi būti garantuota lanksti nepertraukiama reagentų tiekimo pagal poreikį (gavus užsakymą ir išlaikant sutartyje nurodytus terminus) sistema. Skubiais atvejais tiekėjas privalo užtikrinti reagentų pristatymą ne ilgiau nei per 7 d. d. nuo užsakymo pateikimo. </t>
    </r>
  </si>
  <si>
    <r>
      <t>ABO kraujo grupė ir RhD nustatomi monokloniniais serumais tiesioginiu ir atvirkštiniu būdu: IgM klasės anti-A, anti-B, anti-D antikūnai, paruošti naudojimui (išpilstyti stulpeliuose). Neutralaus užpildo stulpeliai atvirkštiniam tipavimui naudojant standartinių eritrocitų (A1 ir B) suspensiją. Privalomas kontrolinis stulpelis. Punktuose 5.2.1-5.2.n. turi būti pasiūlytas pakankamas kiekis A1 ir B standartinių eritrocitų suspensijos atvirkštiniam ABO tipavimui.</t>
    </r>
    <r>
      <rPr>
        <sz val="12"/>
        <color indexed="45"/>
        <rFont val="Times New Roman"/>
        <family val="1"/>
        <charset val="186"/>
      </rPr>
      <t xml:space="preserve"> </t>
    </r>
    <r>
      <rPr>
        <sz val="12"/>
        <rFont val="Times New Roman"/>
        <family val="1"/>
        <charset val="186"/>
      </rPr>
      <t>Būtinas</t>
    </r>
    <r>
      <rPr>
        <sz val="12"/>
        <rFont val="Times New Roman"/>
        <family val="1"/>
      </rPr>
      <t xml:space="preserve"> stabilumas: ne mažiau negu 4 sav. nuo gavimo datos, A1 ir B eritrocitų fasuotė ne didesnė negu po 10 ml</t>
    </r>
    <r>
      <rPr>
        <sz val="12"/>
        <rFont val="Times New Roman"/>
        <family val="1"/>
        <charset val="186"/>
      </rPr>
      <t>. Tyrimų skaičius nurodytas vieno asmens ABO RhD nustatymu.</t>
    </r>
  </si>
  <si>
    <r>
      <t>ABO kraujo grupė nustatoma tiesioginiu būdu, monokloniniai anti-A, anti-B bei anti-AB antikūnai, RhD nustatyti naudojami monokloniniai anti-DVI+.</t>
    </r>
    <r>
      <rPr>
        <sz val="12"/>
        <color indexed="10"/>
        <rFont val="Times New Roman"/>
        <family val="1"/>
        <charset val="186"/>
      </rPr>
      <t xml:space="preserve"> Polispecifinis IgG antiglobulinas ir/arba antikūnai prieš komplemento C3d kortelėje tiesioginei Kumbso reakcijai. Visi reagentai paruošti naudojimui (išpilstyti stulpeliuose). Privalomas kontrolinis stulpelis</t>
    </r>
  </si>
  <si>
    <t>ABO kraujo grupė nustatoma tiesioginiu būdu, monokloniniai anti-A, anti-B ir anti-AB antikūnai, RhD nustatyti naudojami monokloniniai anti-DVI-, nereaguojantys su DVI variantu. Polispecifinis IgG antiglobulinas ir/arba antikūnai prieš komplemento C3d tiesioginei Kumbso reakcijai. Visi reagentai paruošti naudojimui (išpilstyti stulpeliuose). Privalomas kontrolinis stulpelis</t>
  </si>
  <si>
    <t>Ne mažiau negu trijų žmogaus kilmės ląstelių suspensija (O kraujo grupės donorų eritrocitai, iš kurių bent du teigiami D antigenui (CCDee ir ccDEE) ir vienas neigiamas (ccddee), bent vienas homozigotinis kliniškai reikšmingiems kraujo grupių Jk ir Fy antigenams). Tinkami netiesioginiam antiglobulino tyrimui (Kumbso reakcijai) atlikti. Mažiausias nustatomų antikūnų specifiškumų sąrašas: C; c; D; E; e; K; Kp; Fya; Fyb; Jka; Jkb; S; s; Lea; Leb; M; N; P. Eritrocitų stabilumas ne mažiau negu 4 sav. nuo gavimo datos, fasuotė po 10 ml. Pateikiami su suderinamomis stulpelių kortelėmis (įrašyti reikiamas priemones punktuose 5.2.1-5.2.n).  Tyrimų skaičius nurodytas reikiamu eritrocitų ir stulpelių skaičiumi, skiriant 3 stulpelius vienam mėginiui).</t>
  </si>
  <si>
    <t xml:space="preserve">Mėginio paruošimo prieš netiesioginį antiglobulino tyrimą (Kumbso reakciją) reagentas, mažinantis agliutinuojantį pacientų gydymui naudojamų monokloninių antikūnų prieš CD38 poveikį. Paruoštas naudoti, neinterferuoja su Duffy sistema. Mėginio paruošimo prieš Kumbso reakciją trukmė ne daugiau negu 30 min. Paruoštas mėginys tinkamas naudoti su punkte 5.1.32 siūlomais reagentais. Papildomai standartinių eritrocitų bei kortelių siūlyti nereikia. </t>
  </si>
  <si>
    <t>Stabilizuotų žmogaus kilmės eritrocitų, ekspresuojančių A1 ir B antigenus, suspensija buferyje. Stabilumas ne mažiau negu 4 sav. nuo gavimo datos, fasuotė po 10 ml. Pateikiami su suderinamomis stulpelių kortelėmis (įrašyti reikiamas priemones punktuose 5.2.1-5.2.n).  Tyrimų skaičius nurodytas reikiamu eritrocitų ir stulpelių skaičiumi vieno anti-A ir anti-B antikūnų titro nustatymui.</t>
  </si>
  <si>
    <t>Stabilizuotų žmogaus kilmės eritrocitų, ekspresuojančių A1 ir B antigenus, suspensija buferyje. Stabilumas ne mažiau negu 4 sav. nuo gavimo datos, fasuotė po 10 ml. Pateikiami su suderinamomis stulpelių kortelėmis (įrašyti reikiamas priemones punktuose 5.2.1-5.2.n). Tyrimų skaičius nurodytas reikiamu eritrocitų ir stulpelių skaičiumi vieno anti-A ir anti-B antikūnų titro nustatymui.</t>
  </si>
  <si>
    <t xml:space="preserve">Mėginio paruošimo prieš netiesioginį antiglobulino tyrimą reagentas, mažinantis agliutinuojantį pacientų gydymui naudojamų monokloninių antikūnų prieš CD38 poveikį. Paruoštas naudoti, neinterferuoja su Duffy sistema. Mėginio paruošimo trukmė ne daugiau negu 30 min. Paruoštas mėginys tinkamas tyrimui su punkte 5.1.38 siūlomais reagentais. Papildomai kortelių siūlyti nereikia.  </t>
  </si>
  <si>
    <t>Prietaisų sistemą turi sudaryti 2 visiškai automatizuoti imunohematologiniai analizatoriai (bent vienas jų turi būti ne senesnis nei 1 metai), išorinės įrangos komplektas (ne mažiau kaip dvi stulpelių kortelių centrifugos, du inkubatoriai stulpelių kortelėms bei stulpelių kortelių skaitytuvas) ir papildomi prietaisai (centrifuga / maišytuvas ne mažiau negu 12-kos 1,5 ml tūrio mėgintuvėlių / reagentų buteliukų sedimentavimui / homogenizavimui ir II tipo vandens gryninimo sistema, aprūpinanti tyrimų atlikimo prietaisus jų veikimui reikalingos kokybės vandeniu). </t>
  </si>
  <si>
    <t>Panaudai teikiama prietaisų sistema turi būti techniškai pajėgi atlikti visus techninėje specifikacijoje nurodytus imunohematologinius tyrimus, prietaisų programinėje įrangoje turi būti įtraukti visų numatomų atlikti imunohematologinių tyrimų automatizacijos protokolai, įskaitant antikūnų prieš eritrocitų antigenus identifikavimą. Vienu metu analizatoriuje turi tilpti visos nurodytiems tyrimams reikalingos kortelės ir reagentai (netaikoma mėginio paruošimui skirtiems reagentams, t..y., anti-CD38 antikūnus neutralizuojantiems, reagentams eritrocitų paviršiuje esančių antikūnų išplovimui (eliucijai) bei reagentams eritrocitų suspensijos stabilizavimui).</t>
  </si>
  <si>
    <t>Suteikiami visiškai automatizuoti prietaisai turi atlikti skiedimą, inkubaciją, centrifugavimą, rezultatų nuskaitymą ir perdavimą į LIS</t>
  </si>
  <si>
    <t>Analizatorių priežiūros / plovimo tirpalų papildymas / pertekliaus šalinimas turi būti atliekamas be operatoriaus sąveikos su programine įranga ir nestabdant sistemos darbo ir naujų tyrimų atlikimo.</t>
  </si>
  <si>
    <r>
      <t>Analizatorių atminty</t>
    </r>
    <r>
      <rPr>
        <sz val="12"/>
        <color indexed="10"/>
        <rFont val="Times New Roman"/>
        <family val="1"/>
      </rPr>
      <t>je ar su analizato</t>
    </r>
    <r>
      <rPr>
        <sz val="12"/>
        <color indexed="10"/>
        <rFont val="Times New Roman"/>
        <family val="1"/>
        <charset val="186"/>
      </rPr>
      <t>riais naudojamoje programinėje įrangoje turi būti saugoma visa informacija apie atliktą tyrimą: naudotų reagentų informacija, stulpelių kortelės nuotrauka, interpretacija, paciento / donoro informacija, tyrimą atlikusio darbuotojo identifikacija</t>
    </r>
  </si>
  <si>
    <t>Reagentai ir pagalbinės priemonės skirti in vitro diagnostikai; su pasiūlymu pateikti galiojančio dokumento kopiją, patvirtinančią atitikimą Europos Reglamento 2017/746, arba, kai taikoma pagal medicinos priemonės klasę, Direktyvos 98/79/EB nuostatoms.</t>
  </si>
  <si>
    <t>Reagentai ir pagalbinės priemonės jų pristatymo metu turi galioti ne mažiau kaip 6 mėnesius, iškyrus 4 ir 5 pirkimo dalyse įgyjamus eritrocitus, kurių būtinas stabilumas - ne mažiau negu 4 sav. nuo gavimo datos.</t>
  </si>
  <si>
    <t>Neutralūs stulpeliai kortelėse (įrašyti reikiamus reagentus punktuose 5.2.1-5.2.n.). Tyrimų skaičius nurodytas reikiamu eritrocitų ir stulpelių skaičiumi, skiriant po 24 stulpelius (po 12-ką anti-A ir anti-B antikūnų tyrimui) kiekvienam mėginiui</t>
  </si>
  <si>
    <t>Analizatoriai ir išorinės stulpelių kortelių centrifugos / inkubatoriai / skaitytuvas turi būti to paties gamintojo ir techniškai suderinti tarpusavyje. Rezultatų valdymo / patvirtinimo / peržiūros programinė įranga turi programiškai apjungti visiškai automatizuotus analizatorius ir išorinį stulpelių kortelių skaitytuvą. Analizatoriai komplektuojami su brūkšninių kodų skaitytuvais reagentams / mėginiams. Jeigu analizatoriai valdomi išorinio kompiuterio pagalba, komplektuojami su kompiuteriu/-iais</t>
  </si>
  <si>
    <t>Techniniai reikalavimai panaudai teikiamai prietaisų sistemai visą parą atliekamiems, skubiems ir patvirtinamiesiems imunohematologiniams tyrimams</t>
  </si>
  <si>
    <t>Atviras konkursas „Reagentai ir pagalbinės priemonės imunocheminiams ir imunogenetiniams tyrimams su prietaisais panaudai (9886)“</t>
  </si>
  <si>
    <t>TECHNINĖ SPECIFIKACIJA</t>
  </si>
  <si>
    <t>Eil. Nr.</t>
  </si>
  <si>
    <t>Vadybininkas</t>
  </si>
  <si>
    <t>PVM dydis %</t>
  </si>
  <si>
    <t>PVM suma</t>
  </si>
  <si>
    <t>Gamintojas</t>
  </si>
  <si>
    <t>Prekes kodas</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</si>
  <si>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</si>
  <si>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</si>
  <si>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</si>
  <si>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</si>
  <si>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</si>
  <si>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</si>
  <si>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</si>
  <si>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</si>
  <si>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</si>
  <si>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</si>
  <si>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</si>
  <si>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</si>
  <si>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</si>
  <si>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</si>
  <si>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</si>
  <si>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</si>
  <si>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</si>
  <si>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</si>
  <si>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</si>
  <si>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</si>
  <si>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</si>
  <si>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</si>
  <si>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</si>
  <si>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</si>
  <si>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Bio-rad, 001235</t>
  </si>
  <si>
    <t>ID-DiaCell ABO</t>
  </si>
  <si>
    <t>DiaClon ABO/D + Reverse Grouping</t>
  </si>
  <si>
    <t>Bio-rad, 003624</t>
  </si>
  <si>
    <t>DiaClon ABD-Confirmation for Patients</t>
  </si>
  <si>
    <t>MBALI</t>
  </si>
  <si>
    <t>DiaClon ABD-Confirmation for Donors</t>
  </si>
  <si>
    <t>Bio-rad, 001133</t>
  </si>
  <si>
    <t>DiaClon ABO/Rh for Newborns DVI+</t>
  </si>
  <si>
    <t>Bio-rad, 001256</t>
  </si>
  <si>
    <t>Bio-rad, 001049</t>
  </si>
  <si>
    <t>DiaClon ABO/Rh for Newborns DVI-</t>
  </si>
  <si>
    <t>Bio-rad, 001027</t>
  </si>
  <si>
    <t>Anti-A1 Absorbed</t>
  </si>
  <si>
    <t>Bio-rad</t>
  </si>
  <si>
    <t>Bio-rad, 001811</t>
  </si>
  <si>
    <t>DiaClon Anti-H</t>
  </si>
  <si>
    <t>Bio-rad, 001911</t>
  </si>
  <si>
    <t>DiaClon Rh-Subgroups + K</t>
  </si>
  <si>
    <t>Bio-rad, 002127</t>
  </si>
  <si>
    <t>DiaClon Anti-D</t>
  </si>
  <si>
    <t>Bio-rad, 007531</t>
  </si>
  <si>
    <t>LISS/Coombs</t>
  </si>
  <si>
    <t>Bio-rad, 004015</t>
  </si>
  <si>
    <t>ID-Partial RhD-Typing Set</t>
  </si>
  <si>
    <t>1 pak. (1x12 vnt.)</t>
  </si>
  <si>
    <t>1 pak. (2x10 ml )</t>
  </si>
  <si>
    <t>1 pak. (1x5 ml )</t>
  </si>
  <si>
    <t>Bio-rad, 001451</t>
  </si>
  <si>
    <t>Control Card A</t>
  </si>
  <si>
    <t>Bio-rad, 001711</t>
  </si>
  <si>
    <t>Bio-rad, 002121</t>
  </si>
  <si>
    <t>DiaClon Anti-K</t>
  </si>
  <si>
    <t>ID-Card S/s</t>
  </si>
  <si>
    <t>Bio-rad, 006120</t>
  </si>
  <si>
    <t xml:space="preserve">Test serum ID-Anti-S </t>
  </si>
  <si>
    <t xml:space="preserve">Test serum ID-Anti-s </t>
  </si>
  <si>
    <t>Bio-rad, 007132</t>
  </si>
  <si>
    <t>Bio-rad, 007142</t>
  </si>
  <si>
    <t xml:space="preserve"> Bio-rad, 007321</t>
  </si>
  <si>
    <r>
      <t>DiaClon Anti-Jk</t>
    </r>
    <r>
      <rPr>
        <vertAlign val="superscript"/>
        <sz val="12"/>
        <color theme="1"/>
        <rFont val="Times New Roman"/>
        <family val="1"/>
      </rPr>
      <t>a</t>
    </r>
  </si>
  <si>
    <t xml:space="preserve">Bio-rad, 007331 </t>
  </si>
  <si>
    <r>
      <t>DiaClon Anti-Jk</t>
    </r>
    <r>
      <rPr>
        <vertAlign val="superscript"/>
        <sz val="12"/>
        <color theme="1"/>
        <rFont val="Times New Roman"/>
        <family val="1"/>
      </rPr>
      <t>b</t>
    </r>
  </si>
  <si>
    <t>Bio-rad, 006051</t>
  </si>
  <si>
    <r>
      <t>DiaClon Anti-Jk</t>
    </r>
    <r>
      <rPr>
        <vertAlign val="superscript"/>
        <sz val="12"/>
        <color theme="1"/>
        <rFont val="Times New Roman"/>
        <family val="1"/>
      </rPr>
      <t>a</t>
    </r>
    <r>
      <rPr>
        <sz val="12"/>
        <color theme="1"/>
        <rFont val="Times New Roman"/>
        <family val="1"/>
        <charset val="186"/>
      </rPr>
      <t>/Jk</t>
    </r>
    <r>
      <rPr>
        <vertAlign val="superscript"/>
        <sz val="12"/>
        <color theme="1"/>
        <rFont val="Times New Roman"/>
        <family val="1"/>
      </rPr>
      <t>b</t>
    </r>
  </si>
  <si>
    <t>Bio-rad, 007270</t>
  </si>
  <si>
    <t>Bio-rad, 007280</t>
  </si>
  <si>
    <r>
      <t>ID-Card Fy</t>
    </r>
    <r>
      <rPr>
        <vertAlign val="superscript"/>
        <sz val="12"/>
        <color theme="1"/>
        <rFont val="Times New Roman"/>
        <family val="1"/>
      </rPr>
      <t>a</t>
    </r>
  </si>
  <si>
    <r>
      <t>ID-Card Fy</t>
    </r>
    <r>
      <rPr>
        <vertAlign val="superscript"/>
        <sz val="12"/>
        <color theme="1"/>
        <rFont val="Times New Roman"/>
        <family val="1"/>
      </rPr>
      <t>b</t>
    </r>
  </si>
  <si>
    <t>Bio-rad, 006110</t>
  </si>
  <si>
    <r>
      <t>ID-Card Fy</t>
    </r>
    <r>
      <rPr>
        <vertAlign val="superscript"/>
        <sz val="12"/>
        <color theme="1"/>
        <rFont val="Times New Roman"/>
        <family val="1"/>
      </rPr>
      <t>a</t>
    </r>
    <r>
      <rPr>
        <sz val="12"/>
        <color theme="1"/>
        <rFont val="Times New Roman"/>
        <family val="1"/>
        <charset val="186"/>
      </rPr>
      <t>/Fy</t>
    </r>
    <r>
      <rPr>
        <vertAlign val="superscript"/>
        <sz val="12"/>
        <color theme="1"/>
        <rFont val="Times New Roman"/>
        <family val="1"/>
      </rPr>
      <t>b</t>
    </r>
  </si>
  <si>
    <r>
      <t>ID-Test serum Anti-Fy</t>
    </r>
    <r>
      <rPr>
        <vertAlign val="superscript"/>
        <sz val="12"/>
        <color theme="1"/>
        <rFont val="Times New Roman"/>
        <family val="1"/>
      </rPr>
      <t>b</t>
    </r>
  </si>
  <si>
    <r>
      <t>ID-Test serum Anti-Fy</t>
    </r>
    <r>
      <rPr>
        <vertAlign val="superscript"/>
        <sz val="12"/>
        <color theme="1"/>
        <rFont val="Times New Roman"/>
        <family val="1"/>
      </rPr>
      <t>a</t>
    </r>
  </si>
  <si>
    <t>Bio-rad, 007272</t>
  </si>
  <si>
    <t>Bio-rad, 007282</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</si>
  <si>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</si>
  <si>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</si>
  <si>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</si>
  <si>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</si>
  <si>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</si>
  <si>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</si>
  <si>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</si>
  <si>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</si>
  <si>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</si>
  <si>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</si>
  <si>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</si>
  <si>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</si>
  <si>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</si>
  <si>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</si>
  <si>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</si>
  <si>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</si>
  <si>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</si>
  <si>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</si>
  <si>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</si>
  <si>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</si>
  <si>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</si>
  <si>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</si>
  <si>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Bio-rad, 007301</t>
  </si>
  <si>
    <t>Bio-rad, 007311</t>
  </si>
  <si>
    <t>Bio-rad, 007221</t>
  </si>
  <si>
    <t>Bio-rad, 007231</t>
  </si>
  <si>
    <t xml:space="preserve"> Bio-rad, 007351</t>
  </si>
  <si>
    <t>Bio-rad, 007361</t>
  </si>
  <si>
    <r>
      <t>Anti-Kp</t>
    </r>
    <r>
      <rPr>
        <vertAlign val="superscript"/>
        <sz val="12"/>
        <color theme="1"/>
        <rFont val="Times New Roman"/>
        <family val="1"/>
      </rPr>
      <t>a</t>
    </r>
  </si>
  <si>
    <r>
      <t>Anti-Kp</t>
    </r>
    <r>
      <rPr>
        <vertAlign val="superscript"/>
        <sz val="12"/>
        <color theme="1"/>
        <rFont val="Times New Roman"/>
        <family val="1"/>
      </rPr>
      <t>b</t>
    </r>
  </si>
  <si>
    <r>
      <t>DiaClon Anti-Le</t>
    </r>
    <r>
      <rPr>
        <vertAlign val="superscript"/>
        <sz val="12"/>
        <color theme="1"/>
        <rFont val="Times New Roman"/>
        <family val="1"/>
      </rPr>
      <t>a</t>
    </r>
  </si>
  <si>
    <r>
      <t>DiaClon Anti-Le</t>
    </r>
    <r>
      <rPr>
        <vertAlign val="superscript"/>
        <sz val="12"/>
        <color theme="1"/>
        <rFont val="Times New Roman"/>
        <family val="1"/>
      </rPr>
      <t>b</t>
    </r>
  </si>
  <si>
    <r>
      <t>Anti-Lu</t>
    </r>
    <r>
      <rPr>
        <vertAlign val="superscript"/>
        <sz val="12"/>
        <color theme="1"/>
        <rFont val="Times New Roman"/>
        <family val="1"/>
      </rPr>
      <t>a</t>
    </r>
  </si>
  <si>
    <r>
      <t>Anti-Lu</t>
    </r>
    <r>
      <rPr>
        <vertAlign val="superscript"/>
        <sz val="12"/>
        <color theme="1"/>
        <rFont val="Times New Roman"/>
        <family val="1"/>
      </rPr>
      <t>b</t>
    </r>
  </si>
  <si>
    <t>DC-Screening II</t>
  </si>
  <si>
    <t>Bio-rad, 004831 </t>
  </si>
  <si>
    <t>DC-Screening I</t>
  </si>
  <si>
    <t>Bio-rad, 004851</t>
  </si>
  <si>
    <t>ID-Antigen Profile I</t>
  </si>
  <si>
    <t>Bio-rad, 008510</t>
  </si>
  <si>
    <t xml:space="preserve"> Bio-rad, 008610 </t>
  </si>
  <si>
    <t>ID-Antigen Profile II</t>
  </si>
  <si>
    <t>ID-Antigen Profile III</t>
  </si>
  <si>
    <t>Bio-rad, 008701</t>
  </si>
  <si>
    <t>ID-Antigen Profile III (Test sera ID-M, N, S, s, Fya, Fyb)</t>
  </si>
  <si>
    <t>1 pak. (6x5 ml)</t>
  </si>
  <si>
    <t>Bio-rad, 008712</t>
  </si>
  <si>
    <t>ID-DiaCell Pool</t>
  </si>
  <si>
    <t>Bio-rad, 003630</t>
  </si>
  <si>
    <t>1 pak. (1x10 ml)</t>
  </si>
  <si>
    <t>ID-DiaCell I-II</t>
  </si>
  <si>
    <t>Bio-rad, 003613</t>
  </si>
  <si>
    <t>1 pak. (2x10 ml)</t>
  </si>
  <si>
    <t>ID-DiaCell I-II-III</t>
  </si>
  <si>
    <t xml:space="preserve">Bio-rad, 004310 </t>
  </si>
  <si>
    <t>1 pak. (3x10 ml)</t>
  </si>
  <si>
    <t>Bio-rad, 004114</t>
  </si>
  <si>
    <t>1 pak. (11x4 ml)</t>
  </si>
  <si>
    <t>ID-DiaPanel</t>
  </si>
  <si>
    <t>Dara Ex plus</t>
  </si>
  <si>
    <t>Inno-train, 004 020 004</t>
  </si>
  <si>
    <r>
      <t xml:space="preserve">1 pak. (1x300 </t>
    </r>
    <r>
      <rPr>
        <sz val="12"/>
        <color theme="1"/>
        <rFont val="Calibri"/>
        <family val="2"/>
      </rPr>
      <t>µ</t>
    </r>
    <r>
      <rPr>
        <sz val="9.6"/>
        <color theme="1"/>
        <rFont val="Times New Roman"/>
        <family val="1"/>
        <charset val="186"/>
      </rPr>
      <t>L)</t>
    </r>
  </si>
  <si>
    <t>DiaCidel</t>
  </si>
  <si>
    <t>Bio-rad, 108230</t>
  </si>
  <si>
    <t>1 pak.</t>
  </si>
  <si>
    <t>NaCl, Enzyme Test and Cold Agglutinins</t>
  </si>
  <si>
    <t>Bio-rad, 005014</t>
  </si>
  <si>
    <t>Coombs Anti-IgG</t>
  </si>
  <si>
    <t>Bio-rad, 004024</t>
  </si>
  <si>
    <t>1 pak. (10x10 ml)</t>
  </si>
  <si>
    <t>1 pak. (10x60 šulinėlių)</t>
  </si>
  <si>
    <t>ID-Titration Solution</t>
  </si>
  <si>
    <t>ID-Titration rack (for IH-Analyser)</t>
  </si>
  <si>
    <t>Bio-rad, 009360</t>
  </si>
  <si>
    <t>Bio-rad. 009390</t>
  </si>
  <si>
    <t>5.2.48.</t>
  </si>
  <si>
    <t>5.2.49.</t>
  </si>
  <si>
    <t>5.2.50.</t>
  </si>
  <si>
    <t>5.2.51.</t>
  </si>
  <si>
    <t>5.2.52.</t>
  </si>
  <si>
    <t>5.2.53.</t>
  </si>
  <si>
    <t>5.2.54.</t>
  </si>
  <si>
    <t xml:space="preserve">ID-CellStab </t>
  </si>
  <si>
    <t>1 pak. (1x500 ml)</t>
  </si>
  <si>
    <t>Bio-rad, 005650</t>
  </si>
  <si>
    <t>ID Internal Quality Control</t>
  </si>
  <si>
    <t>5.2.55.</t>
  </si>
  <si>
    <t>5.2.56.</t>
  </si>
  <si>
    <t>5.2.57.</t>
  </si>
  <si>
    <t>5.2.58.</t>
  </si>
  <si>
    <t>5.2.59.</t>
  </si>
  <si>
    <t>5.2.60.</t>
  </si>
  <si>
    <t>5.2.61.</t>
  </si>
  <si>
    <t>5.2.62.</t>
  </si>
  <si>
    <t>5.2.63.</t>
  </si>
  <si>
    <t>5.2.64.</t>
  </si>
  <si>
    <t>1 pak. (4x6 ml)</t>
  </si>
  <si>
    <t>IH-QC1</t>
  </si>
  <si>
    <t>IH-QC2</t>
  </si>
  <si>
    <t>IH-QC3</t>
  </si>
  <si>
    <t>IH-QC4</t>
  </si>
  <si>
    <t>IH-QC5</t>
  </si>
  <si>
    <t>IH-QC6</t>
  </si>
  <si>
    <t>1 pak. (1x6 ml)</t>
  </si>
  <si>
    <t>IH-QC7</t>
  </si>
  <si>
    <t>IH-QC8</t>
  </si>
  <si>
    <t>Bio-rad, 009321</t>
  </si>
  <si>
    <t>Bio-rad, 009322</t>
  </si>
  <si>
    <t>Bio-rad, 009323</t>
  </si>
  <si>
    <t>Bio-rad, 009324</t>
  </si>
  <si>
    <t>Bio-rad, 009325</t>
  </si>
  <si>
    <t>Bio-rad, 009326</t>
  </si>
  <si>
    <t>Bio-rad, 009327</t>
  </si>
  <si>
    <t>Bio-rad, 009328</t>
  </si>
  <si>
    <t>Bio-rad, 009925</t>
  </si>
  <si>
    <t>1 pak. (5x4 ml ir 3x3 ml)</t>
  </si>
  <si>
    <t>Microcide SQ</t>
  </si>
  <si>
    <t>1 pak. (1x250 ml)</t>
  </si>
  <si>
    <t>1000090071</t>
  </si>
  <si>
    <t>Bio-rad, 1000090071</t>
  </si>
  <si>
    <t>Bio-rad, 009818</t>
  </si>
  <si>
    <t>1 pak. (10x100 ml)</t>
  </si>
  <si>
    <t>CLB-CL05.1417.1000</t>
  </si>
  <si>
    <t>1 pak. (1x1 L)</t>
  </si>
  <si>
    <t>Wash Solution A Concentrate</t>
  </si>
  <si>
    <t>Chemlab, CLB-CL05.1417.1000</t>
  </si>
  <si>
    <t>Natrio šarmo tikslios koncentracijos tirpalas, 0,5 mol/l (0,5 N (±0,0001 N/20 ºC))</t>
  </si>
  <si>
    <t>1 pak. (1x100 ml)</t>
  </si>
  <si>
    <t>ID-Diluent 1</t>
  </si>
  <si>
    <t>Bio-rad, 009160</t>
  </si>
  <si>
    <r>
      <t xml:space="preserve">1 pak. (10x60x700 </t>
    </r>
    <r>
      <rPr>
        <sz val="12"/>
        <color theme="1"/>
        <rFont val="Calibri"/>
        <family val="2"/>
      </rPr>
      <t>µ</t>
    </r>
    <r>
      <rPr>
        <sz val="9.6"/>
        <color theme="1"/>
        <rFont val="Times New Roman"/>
        <family val="1"/>
        <charset val="186"/>
      </rPr>
      <t>L)</t>
    </r>
  </si>
  <si>
    <t>ID-Diluent 1 rack</t>
  </si>
  <si>
    <t>Bio-rad, 009190</t>
  </si>
  <si>
    <t>ID-Diluent 2 rack</t>
  </si>
  <si>
    <t>Bio-rad, 009290</t>
  </si>
  <si>
    <t>Bio-rad, 009260</t>
  </si>
  <si>
    <t>ID-Diluent 2</t>
  </si>
  <si>
    <t>Inno-train</t>
  </si>
  <si>
    <t>Chemlab</t>
  </si>
  <si>
    <t>001235</t>
  </si>
  <si>
    <t>003624</t>
  </si>
  <si>
    <t>001256</t>
  </si>
  <si>
    <t>001133</t>
  </si>
  <si>
    <t>009260</t>
  </si>
  <si>
    <t>009290</t>
  </si>
  <si>
    <t>009190</t>
  </si>
  <si>
    <t>009160</t>
  </si>
  <si>
    <t>009818</t>
  </si>
  <si>
    <t>009925</t>
  </si>
  <si>
    <t>009328</t>
  </si>
  <si>
    <t>009327</t>
  </si>
  <si>
    <t>009326</t>
  </si>
  <si>
    <t>009325</t>
  </si>
  <si>
    <t>009324</t>
  </si>
  <si>
    <t>009323</t>
  </si>
  <si>
    <t>009322</t>
  </si>
  <si>
    <t>009321</t>
  </si>
  <si>
    <t>005650</t>
  </si>
  <si>
    <t>009390</t>
  </si>
  <si>
    <t>009360</t>
  </si>
  <si>
    <t>004024</t>
  </si>
  <si>
    <t>005014</t>
  </si>
  <si>
    <t>108230</t>
  </si>
  <si>
    <t>001049</t>
  </si>
  <si>
    <t>001027</t>
  </si>
  <si>
    <t>001811</t>
  </si>
  <si>
    <t>001911</t>
  </si>
  <si>
    <t>002127</t>
  </si>
  <si>
    <t>007531</t>
  </si>
  <si>
    <t>004015</t>
  </si>
  <si>
    <t>001451</t>
  </si>
  <si>
    <t>001711</t>
  </si>
  <si>
    <t>002121</t>
  </si>
  <si>
    <t>006120</t>
  </si>
  <si>
    <t>007132</t>
  </si>
  <si>
    <t>007142</t>
  </si>
  <si>
    <t>007321</t>
  </si>
  <si>
    <t xml:space="preserve">007331 </t>
  </si>
  <si>
    <t>006051</t>
  </si>
  <si>
    <t>007270</t>
  </si>
  <si>
    <t>007280</t>
  </si>
  <si>
    <t>006110</t>
  </si>
  <si>
    <t>007272</t>
  </si>
  <si>
    <t>007282</t>
  </si>
  <si>
    <t>004114</t>
  </si>
  <si>
    <t>004 020 004</t>
  </si>
  <si>
    <t xml:space="preserve">004310 </t>
  </si>
  <si>
    <t>003613</t>
  </si>
  <si>
    <t>003630</t>
  </si>
  <si>
    <t>008712</t>
  </si>
  <si>
    <t>008701</t>
  </si>
  <si>
    <t xml:space="preserve">008610 </t>
  </si>
  <si>
    <t>008510</t>
  </si>
  <si>
    <t>004851</t>
  </si>
  <si>
    <t>004831 </t>
  </si>
  <si>
    <t>007361</t>
  </si>
  <si>
    <t>007351</t>
  </si>
  <si>
    <t>007231</t>
  </si>
  <si>
    <t>007221</t>
  </si>
  <si>
    <t>007311</t>
  </si>
  <si>
    <t>007301</t>
  </si>
  <si>
    <t>5.3.1 Prietaisų sistemą sudarys 2 visiškai automatizuoti IH-500 analizatoriai (vienas iš analizatorių bus ne senesnis nei 1 metai), išorinės įrangos komplektas (dvi stulpelių kortelių centrifugos (ID-Centrifuge L), du inkubatoriai stulpelių kortelėms  (ID-Incubator L) bei stulpelių kortelių skaitytuvas (Banjo ID-Reader), ir papildomi prietaisai (centrifuga /maišytuvas - Minicentrifuge-Vortex Combi-Spin (FVL-2400N) 12-kos 1,5 ml arba 2 ml tūrio mėgintuvėlių / reagentų buteliukų sedimentavimui / homogenizavimui ir II tipo vandens gryninimo sistema (Labostar 10RODI), aprūpinanti tyrimų atlikimo prietaisus jų veikimui reikalingos kokybės vandeniu). </t>
  </si>
  <si>
    <t>5.3.11 IH-500 analizatoriai bus sukomplektuoti su vibracijai atspariais stalais ir reagentams laikyti.</t>
  </si>
  <si>
    <t>Kortelė ABO kraujo grupės ir RhD nustatymui paciento / donoro kraujyje tiesioginiu ir atvirkštiniu būdu.</t>
  </si>
  <si>
    <t>5.1.44.</t>
  </si>
  <si>
    <r>
      <t>Ne mažiau negu šešių monokloninių antikūnų prieš Rh D rinkinys stulpelių kortelėje</t>
    </r>
    <r>
      <rPr>
        <sz val="12"/>
        <color theme="1"/>
        <rFont val="Times New Roman"/>
        <family val="1"/>
      </rPr>
      <t>, arba pateikiamas su suderinama stulpelių kortele (įrašyti reikiamus reagentus punktuose 5.2.1-5.2.n)</t>
    </r>
    <r>
      <rPr>
        <sz val="12"/>
        <rFont val="Times New Roman"/>
        <family val="1"/>
        <charset val="186"/>
      </rPr>
      <t>. Būtinas DII, DIII, DIVa, DIVb, DV, DVI ir DVII nustatymas ir diferenciavimas</t>
    </r>
  </si>
  <si>
    <t>Stabilizuotų žmogaus kilmės eritrocitų, ekspresuojančių A1 ir B antigenus, suspensija buferyje.</t>
  </si>
  <si>
    <t>Kortelė ABO kraujo grupės ir RhD nustatymui paciento kraujyje tiesioginiu būdu</t>
  </si>
  <si>
    <t>Kortelė ABO kraujo grupės ir RhD nustatymui naujagimiams tiesioginiu būdu (DVI+)</t>
  </si>
  <si>
    <t>Kortlelė ABO kraujo grupės ir RhD nustatymui naujagimiams tiesioginiu būdu (DVI-)</t>
  </si>
  <si>
    <t>Kortelė A1 antigeno nustatymui eritrocituose</t>
  </si>
  <si>
    <t>Kortelė H antigeno nustatymui eritrocituose</t>
  </si>
  <si>
    <t>Kortelė Rh antigenų (fenotipo) ir K antigeno nustatymui eritrocituose</t>
  </si>
  <si>
    <t xml:space="preserve">Serumas RhD faktoriaus nustatymui eritrocituose </t>
  </si>
  <si>
    <t>Kortelė ABO kraujo grupės ir RhD nustatymui donoro kraujyje tiesioginiu būdu</t>
  </si>
  <si>
    <t>Kortelė Kell antigeno nustatymui</t>
  </si>
  <si>
    <t>Kortelė S ir s antigenų nustatymui eritrocituose</t>
  </si>
  <si>
    <t xml:space="preserve">Kontrolinis mėginys </t>
  </si>
  <si>
    <t>Serumas S antigeno nustatymui eritrocituose</t>
  </si>
  <si>
    <t>Serumas s antigeno nustatymui eritrocituose</t>
  </si>
  <si>
    <t>Rinkinys RhD variantų nustatymui eritrocituose</t>
  </si>
  <si>
    <t>Kortelė neigiamos kontrolės tyrimui</t>
  </si>
  <si>
    <r>
      <t>Kortelė Jk</t>
    </r>
    <r>
      <rPr>
        <vertAlign val="superscript"/>
        <sz val="12"/>
        <rFont val="Times New Roman"/>
        <family val="1"/>
        <charset val="186"/>
      </rPr>
      <t>a</t>
    </r>
    <r>
      <rPr>
        <sz val="12"/>
        <rFont val="Times New Roman"/>
        <family val="1"/>
        <charset val="186"/>
      </rPr>
      <t xml:space="preserve"> antigeno nustatymui</t>
    </r>
  </si>
  <si>
    <r>
      <t>Kortelė Jk</t>
    </r>
    <r>
      <rPr>
        <vertAlign val="superscript"/>
        <sz val="12"/>
        <rFont val="Times New Roman"/>
        <family val="1"/>
        <charset val="186"/>
      </rPr>
      <t>b</t>
    </r>
    <r>
      <rPr>
        <sz val="12"/>
        <rFont val="Times New Roman"/>
        <family val="1"/>
        <charset val="186"/>
      </rPr>
      <t xml:space="preserve"> antigeno nustatymui </t>
    </r>
  </si>
  <si>
    <r>
      <t>Kortelė Jk</t>
    </r>
    <r>
      <rPr>
        <vertAlign val="superscript"/>
        <sz val="12"/>
        <rFont val="Times New Roman"/>
        <family val="1"/>
        <charset val="186"/>
      </rPr>
      <t>a</t>
    </r>
    <r>
      <rPr>
        <sz val="12"/>
        <rFont val="Times New Roman"/>
        <family val="1"/>
        <charset val="186"/>
      </rPr>
      <t xml:space="preserve"> ir Jk</t>
    </r>
    <r>
      <rPr>
        <vertAlign val="superscript"/>
        <sz val="12"/>
        <rFont val="Times New Roman"/>
        <family val="1"/>
        <charset val="186"/>
      </rPr>
      <t>b</t>
    </r>
    <r>
      <rPr>
        <sz val="12"/>
        <rFont val="Times New Roman"/>
        <family val="1"/>
        <charset val="186"/>
      </rPr>
      <t xml:space="preserve"> antigenų nustatymui</t>
    </r>
  </si>
  <si>
    <r>
      <t>Kortelė Fy</t>
    </r>
    <r>
      <rPr>
        <vertAlign val="superscript"/>
        <sz val="12"/>
        <rFont val="Times New Roman"/>
        <family val="1"/>
        <charset val="186"/>
      </rPr>
      <t>a</t>
    </r>
    <r>
      <rPr>
        <sz val="12"/>
        <rFont val="Times New Roman"/>
        <family val="1"/>
        <charset val="186"/>
      </rPr>
      <t xml:space="preserve"> antigeno nustatymui</t>
    </r>
  </si>
  <si>
    <r>
      <t>Kortelė Fy</t>
    </r>
    <r>
      <rPr>
        <vertAlign val="superscript"/>
        <sz val="12"/>
        <rFont val="Times New Roman"/>
        <family val="1"/>
        <charset val="186"/>
      </rPr>
      <t>b</t>
    </r>
    <r>
      <rPr>
        <sz val="12"/>
        <rFont val="Times New Roman"/>
        <family val="1"/>
        <charset val="186"/>
      </rPr>
      <t xml:space="preserve"> antigeno nustatymui</t>
    </r>
  </si>
  <si>
    <r>
      <t>Kortelė Fy</t>
    </r>
    <r>
      <rPr>
        <vertAlign val="superscript"/>
        <sz val="12"/>
        <rFont val="Times New Roman"/>
        <family val="1"/>
        <charset val="186"/>
      </rPr>
      <t>a</t>
    </r>
    <r>
      <rPr>
        <sz val="12"/>
        <rFont val="Times New Roman"/>
        <family val="1"/>
        <charset val="186"/>
      </rPr>
      <t xml:space="preserve"> ir Fy</t>
    </r>
    <r>
      <rPr>
        <vertAlign val="superscript"/>
        <sz val="12"/>
        <rFont val="Times New Roman"/>
        <family val="1"/>
        <charset val="186"/>
      </rPr>
      <t>b</t>
    </r>
    <r>
      <rPr>
        <sz val="12"/>
        <rFont val="Times New Roman"/>
        <family val="1"/>
        <charset val="186"/>
      </rPr>
      <t xml:space="preserve"> antigenų nustatymui</t>
    </r>
  </si>
  <si>
    <r>
      <t>Serumas Fy</t>
    </r>
    <r>
      <rPr>
        <vertAlign val="superscript"/>
        <sz val="12"/>
        <color theme="1"/>
        <rFont val="Times New Roman"/>
        <family val="1"/>
      </rPr>
      <t>a</t>
    </r>
    <r>
      <rPr>
        <sz val="12"/>
        <color theme="1"/>
        <rFont val="Times New Roman"/>
        <family val="1"/>
      </rPr>
      <t xml:space="preserve"> antigeno nustatymui</t>
    </r>
  </si>
  <si>
    <r>
      <t>Serumas Fy</t>
    </r>
    <r>
      <rPr>
        <vertAlign val="superscript"/>
        <sz val="12"/>
        <color theme="1"/>
        <rFont val="Times New Roman"/>
        <family val="1"/>
      </rPr>
      <t>b</t>
    </r>
    <r>
      <rPr>
        <sz val="12"/>
        <color theme="1"/>
        <rFont val="Times New Roman"/>
        <family val="1"/>
      </rPr>
      <t xml:space="preserve"> antigeno nustatymui</t>
    </r>
  </si>
  <si>
    <r>
      <t>Kortelė Kp</t>
    </r>
    <r>
      <rPr>
        <vertAlign val="superscript"/>
        <sz val="12"/>
        <rFont val="Times New Roman"/>
        <family val="1"/>
        <charset val="186"/>
      </rPr>
      <t>a</t>
    </r>
    <r>
      <rPr>
        <sz val="12"/>
        <rFont val="Times New Roman"/>
        <family val="1"/>
        <charset val="186"/>
      </rPr>
      <t xml:space="preserve"> antigeno nustatymui</t>
    </r>
  </si>
  <si>
    <r>
      <t>Kortelė Kp</t>
    </r>
    <r>
      <rPr>
        <vertAlign val="superscript"/>
        <sz val="12"/>
        <rFont val="Times New Roman"/>
        <family val="1"/>
        <charset val="186"/>
      </rPr>
      <t>b</t>
    </r>
    <r>
      <rPr>
        <sz val="12"/>
        <rFont val="Times New Roman"/>
        <family val="1"/>
        <charset val="186"/>
      </rPr>
      <t xml:space="preserve"> antigeno nustatymui </t>
    </r>
  </si>
  <si>
    <r>
      <t>Kortelė Le</t>
    </r>
    <r>
      <rPr>
        <vertAlign val="superscript"/>
        <sz val="12"/>
        <rFont val="Times New Roman"/>
        <family val="1"/>
        <charset val="186"/>
      </rPr>
      <t>a</t>
    </r>
    <r>
      <rPr>
        <sz val="12"/>
        <rFont val="Times New Roman"/>
        <family val="1"/>
        <charset val="186"/>
      </rPr>
      <t xml:space="preserve"> antigeno nustatymui</t>
    </r>
  </si>
  <si>
    <r>
      <t>Kortelė Le</t>
    </r>
    <r>
      <rPr>
        <vertAlign val="superscript"/>
        <sz val="12"/>
        <rFont val="Times New Roman"/>
        <family val="1"/>
      </rPr>
      <t>b</t>
    </r>
    <r>
      <rPr>
        <sz val="12"/>
        <rFont val="Times New Roman"/>
        <family val="1"/>
        <charset val="186"/>
      </rPr>
      <t xml:space="preserve"> antigeno nustatymui</t>
    </r>
  </si>
  <si>
    <r>
      <t>Kortelė Lu</t>
    </r>
    <r>
      <rPr>
        <vertAlign val="superscript"/>
        <sz val="12"/>
        <rFont val="Times New Roman"/>
        <family val="1"/>
        <charset val="186"/>
      </rPr>
      <t>a</t>
    </r>
    <r>
      <rPr>
        <sz val="12"/>
        <rFont val="Times New Roman"/>
        <family val="1"/>
        <charset val="186"/>
      </rPr>
      <t xml:space="preserve"> antigeno nustatymui</t>
    </r>
  </si>
  <si>
    <r>
      <t>Kortelė Lu</t>
    </r>
    <r>
      <rPr>
        <vertAlign val="superscript"/>
        <sz val="12"/>
        <rFont val="Times New Roman"/>
        <family val="1"/>
        <charset val="186"/>
      </rPr>
      <t>b</t>
    </r>
    <r>
      <rPr>
        <sz val="12"/>
        <rFont val="Times New Roman"/>
        <family val="1"/>
        <charset val="186"/>
      </rPr>
      <t xml:space="preserve"> antigeno nustatymui</t>
    </r>
  </si>
  <si>
    <t xml:space="preserve">Kortelė tiesioginiam antiglobulino tyrimui (Kumbso reakcija) su monospecifiniais reagentais (IgG ir C3d) </t>
  </si>
  <si>
    <t>Kortelė tiesioginiam antiglobulino tyrimui (Kumbso reakcija) su monospecifiniais reagentais (IgG, IgA, IgM, C3c ir C3d)</t>
  </si>
  <si>
    <r>
      <t>Kortelė antikūnų prieš eritrocitų antigenus nustatymui netiesiogine Kumbso reakcija (prieš P1, Le</t>
    </r>
    <r>
      <rPr>
        <vertAlign val="superscript"/>
        <sz val="12"/>
        <rFont val="Times New Roman"/>
        <family val="1"/>
        <charset val="186"/>
      </rPr>
      <t>a</t>
    </r>
    <r>
      <rPr>
        <sz val="12"/>
        <rFont val="Times New Roman"/>
        <family val="1"/>
        <charset val="186"/>
      </rPr>
      <t>, Le</t>
    </r>
    <r>
      <rPr>
        <vertAlign val="superscript"/>
        <sz val="12"/>
        <rFont val="Times New Roman"/>
        <family val="1"/>
        <charset val="186"/>
      </rPr>
      <t>b</t>
    </r>
    <r>
      <rPr>
        <sz val="12"/>
        <rFont val="Times New Roman"/>
        <family val="1"/>
        <charset val="186"/>
      </rPr>
      <t>, Lu</t>
    </r>
    <r>
      <rPr>
        <vertAlign val="superscript"/>
        <sz val="12"/>
        <rFont val="Times New Roman"/>
        <family val="1"/>
        <charset val="186"/>
      </rPr>
      <t>a</t>
    </r>
    <r>
      <rPr>
        <sz val="12"/>
        <rFont val="Times New Roman"/>
        <family val="1"/>
        <charset val="186"/>
      </rPr>
      <t>, Lu</t>
    </r>
    <r>
      <rPr>
        <vertAlign val="superscript"/>
        <sz val="12"/>
        <rFont val="Times New Roman"/>
        <family val="1"/>
        <charset val="186"/>
      </rPr>
      <t>b</t>
    </r>
    <r>
      <rPr>
        <sz val="12"/>
        <rFont val="Times New Roman"/>
        <family val="1"/>
        <charset val="186"/>
      </rPr>
      <t xml:space="preserve">) </t>
    </r>
  </si>
  <si>
    <r>
      <t>Kortelė antikūnų prieš eritrocitų antigenus nustatymui netiesiogine Kumbso reakcija (prieš k, Kp</t>
    </r>
    <r>
      <rPr>
        <vertAlign val="superscript"/>
        <sz val="12"/>
        <rFont val="Times New Roman"/>
        <family val="1"/>
        <charset val="186"/>
      </rPr>
      <t>a</t>
    </r>
    <r>
      <rPr>
        <sz val="12"/>
        <rFont val="Times New Roman"/>
        <family val="1"/>
        <charset val="186"/>
      </rPr>
      <t>, Kp</t>
    </r>
    <r>
      <rPr>
        <vertAlign val="superscript"/>
        <sz val="12"/>
        <rFont val="Times New Roman"/>
        <family val="1"/>
        <charset val="186"/>
      </rPr>
      <t>b</t>
    </r>
    <r>
      <rPr>
        <sz val="12"/>
        <rFont val="Times New Roman"/>
        <family val="1"/>
        <charset val="186"/>
      </rPr>
      <t>, Jk</t>
    </r>
    <r>
      <rPr>
        <vertAlign val="superscript"/>
        <sz val="12"/>
        <rFont val="Times New Roman"/>
        <family val="1"/>
        <charset val="186"/>
      </rPr>
      <t>a</t>
    </r>
    <r>
      <rPr>
        <sz val="12"/>
        <rFont val="Times New Roman"/>
        <family val="1"/>
        <charset val="186"/>
      </rPr>
      <t>, Jk</t>
    </r>
    <r>
      <rPr>
        <vertAlign val="superscript"/>
        <sz val="12"/>
        <rFont val="Times New Roman"/>
        <family val="1"/>
        <charset val="186"/>
      </rPr>
      <t>b</t>
    </r>
    <r>
      <rPr>
        <sz val="12"/>
        <rFont val="Times New Roman"/>
        <family val="1"/>
        <charset val="186"/>
      </rPr>
      <t xml:space="preserve">) </t>
    </r>
  </si>
  <si>
    <r>
      <t>Kortelė antikūnų prieš eritrocitų antigenus nustatymui netiesiogine Kumbso reakcija (prieš M, N, S, s, Fy</t>
    </r>
    <r>
      <rPr>
        <vertAlign val="superscript"/>
        <sz val="12"/>
        <rFont val="Times New Roman"/>
        <family val="1"/>
        <charset val="186"/>
      </rPr>
      <t>a</t>
    </r>
    <r>
      <rPr>
        <sz val="12"/>
        <rFont val="Times New Roman"/>
        <family val="1"/>
        <charset val="186"/>
      </rPr>
      <t>, Fy</t>
    </r>
    <r>
      <rPr>
        <vertAlign val="superscript"/>
        <sz val="12"/>
        <rFont val="Times New Roman"/>
        <family val="1"/>
        <charset val="186"/>
      </rPr>
      <t>b</t>
    </r>
    <r>
      <rPr>
        <sz val="12"/>
        <rFont val="Times New Roman"/>
        <family val="1"/>
        <charset val="186"/>
      </rPr>
      <t xml:space="preserve">) </t>
    </r>
  </si>
  <si>
    <t xml:space="preserve">Serumas antikūnų prieš eritrocitų antigenus nustatymui netiesiogine Kumbso reakcija (prieš M, N, S, s, Fya, Fyb) </t>
  </si>
  <si>
    <t>Dviejų žmogaus kilmės ląstelių suspensijų pulas</t>
  </si>
  <si>
    <t xml:space="preserve"> Dviejų žmogaus kilmės ląstelių suspensija (O kraujo grupės donorų eritrocitai)</t>
  </si>
  <si>
    <t xml:space="preserve"> Trejų žmogaus kilmės ląstelių suspensija (O kraujo grupės donorų eritrocitai)</t>
  </si>
  <si>
    <t>Vienuolikos žmogaus kilmės ląstelių suspensija (O kraujo grupės donorų eritrocitai)</t>
  </si>
  <si>
    <t>Mėginio paruošimo prieš netiesioginį antiglobulino tyrimą (Kumbso reakciją) reagentas, mažinantis agliutinuojantį pacientų gydymui naudojamų monokloninių antikūnų prieš CD38 poveikį.</t>
  </si>
  <si>
    <t>Polispecifiniai antikūnai prieš imunoglobuliną IgG ir komplemento C3d komponentą stulpelio kortelėje</t>
  </si>
  <si>
    <t>Kortelė užpildyta polispecifiniu IgG antiglobulinu</t>
  </si>
  <si>
    <t>Kortelė užpildyta neutraliu užpildu</t>
  </si>
  <si>
    <t>Mėginio paruošimo reagentas eritocitų išplovimui (eliucijai) rūgštiniu metodu</t>
  </si>
  <si>
    <t>Antikūnų titravimo tirpalas</t>
  </si>
  <si>
    <t>Antikūnų titravimo talpos</t>
  </si>
  <si>
    <t>Mėginio paruošimo/stabilizavimo reagentas</t>
  </si>
  <si>
    <t>Analizatoriaus priežiūros tirpalas</t>
  </si>
  <si>
    <t>Eritrocijų suspensijos skiediklis</t>
  </si>
  <si>
    <r>
      <t>Modelis (tipas) IH-500 (2 vnt.)                                                   Gamintojas, kilmės šalis - Bio-rad (Š</t>
    </r>
    <r>
      <rPr>
        <b/>
        <sz val="12"/>
        <color theme="1"/>
        <rFont val="Times New Roman"/>
        <family val="1"/>
      </rPr>
      <t>veicarija)            Pagaminimo metai,  pirmojo analizatoriaus - 2018 m. ; antrojo analizatoriaus - 2025</t>
    </r>
    <r>
      <rPr>
        <b/>
        <sz val="12"/>
        <color rgb="FF000000"/>
        <rFont val="Times New Roman"/>
        <family val="1"/>
        <charset val="186"/>
      </rPr>
      <t xml:space="preserve"> m.</t>
    </r>
  </si>
  <si>
    <r>
      <t xml:space="preserve">5.1.8 DiaClon Rh-Subgroups + K kortelėje yra monospecifiniai reagentai Rh fenotipui (nustatomi C, c, E, e) ir Kell (K) antigenui. Visi reagentai yra paruošti naudojimui (išpilstyti stulpeliuose). Yra kontrolinis stulpelis. </t>
    </r>
    <r>
      <rPr>
        <i/>
        <sz val="12"/>
        <color rgb="FF000000"/>
        <rFont val="Times New Roman"/>
        <family val="1"/>
      </rPr>
      <t>Reagentų ir priemonių aprašai.zip/2.9 002124_50110_Diaclon Rh-Subgroups+K EN (1), psl. 1</t>
    </r>
  </si>
  <si>
    <r>
      <t xml:space="preserve">5.1.9 DiaClon Anti-D yra monokloninis anti-D serumas (nustato DVI variantą) bus pateikiamas su suderinama stulpelių kortele LISS/Coombs (reagentų punktas 5.2.11). </t>
    </r>
    <r>
      <rPr>
        <i/>
        <sz val="12"/>
        <color rgb="FF000000"/>
        <rFont val="Times New Roman"/>
        <family val="1"/>
      </rPr>
      <t>Reagentų ir priemonių aprašai.zip/2.10 007531_09410_02.13_ANTI D 1x5ml EN (1), psl. 1-2</t>
    </r>
  </si>
  <si>
    <r>
      <t xml:space="preserve">5.1.13 Test serum ID-Anti-S ir Test serum ID-Anti-s yra monospecifiniai anti-S ir anti-s serumai,  kurie pateikiami su suderinama  ID-Card S/s kortele (reagento punktas 5.2.15). Šioje kortelėje yra kontrolinis neutralaus užpildo stulpelis. </t>
    </r>
    <r>
      <rPr>
        <i/>
        <sz val="12"/>
        <color rgb="FF000000"/>
        <rFont val="Times New Roman"/>
        <family val="1"/>
      </rPr>
      <t>Reagentų ir priemonių aprašai.zip/ 2.15 006120_EN (iskirptas) (1), psl. 1; Reagentų ir priemonių aprašai.zip/ 2.16-2.17 007132-7142_ID-Card S-s LT (iskirptas)  (1), psl. 1</t>
    </r>
  </si>
  <si>
    <r>
      <t>5.1.14 DiaClon Anti-Jk</t>
    </r>
    <r>
      <rPr>
        <vertAlign val="superscript"/>
        <sz val="12"/>
        <color rgb="FF000000"/>
        <rFont val="Times New Roman"/>
        <family val="1"/>
      </rPr>
      <t>a</t>
    </r>
    <r>
      <rPr>
        <sz val="12"/>
        <color rgb="FF000000"/>
        <rFont val="Times New Roman"/>
        <family val="1"/>
        <charset val="186"/>
      </rPr>
      <t xml:space="preserve"> yra monospecifinis anti-Jk</t>
    </r>
    <r>
      <rPr>
        <vertAlign val="superscript"/>
        <sz val="12"/>
        <color rgb="FF000000"/>
        <rFont val="Times New Roman"/>
        <family val="1"/>
      </rPr>
      <t>a</t>
    </r>
    <r>
      <rPr>
        <sz val="12"/>
        <color rgb="FF000000"/>
        <rFont val="Times New Roman"/>
        <family val="1"/>
        <charset val="186"/>
      </rPr>
      <t xml:space="preserve"> serumas. Papildomos stulpelių kortelės nereikia. </t>
    </r>
    <r>
      <rPr>
        <i/>
        <sz val="12"/>
        <color rgb="FF000000"/>
        <rFont val="Times New Roman"/>
        <family val="1"/>
      </rPr>
      <t>Reagentų ir priemonių aprašai.zip/ 2.18_2.19 007321_07331 Anti JkA ir Anti JkB EN (1), psl. 1</t>
    </r>
  </si>
  <si>
    <r>
      <t>5.1.15 DiaClon Anti-Jk</t>
    </r>
    <r>
      <rPr>
        <vertAlign val="superscript"/>
        <sz val="12"/>
        <color rgb="FF000000"/>
        <rFont val="Times New Roman"/>
        <family val="1"/>
      </rPr>
      <t>b</t>
    </r>
    <r>
      <rPr>
        <sz val="12"/>
        <color rgb="FF000000"/>
        <rFont val="Times New Roman"/>
        <family val="1"/>
        <charset val="186"/>
      </rPr>
      <t xml:space="preserve"> yra monospecifinis anti-Jk</t>
    </r>
    <r>
      <rPr>
        <vertAlign val="superscript"/>
        <sz val="12"/>
        <color rgb="FF000000"/>
        <rFont val="Times New Roman"/>
        <family val="1"/>
      </rPr>
      <t>b</t>
    </r>
    <r>
      <rPr>
        <sz val="12"/>
        <color rgb="FF000000"/>
        <rFont val="Times New Roman"/>
        <family val="1"/>
        <charset val="186"/>
      </rPr>
      <t xml:space="preserve"> serumas. Papildomos stulpelių kortelės nereikia. </t>
    </r>
    <r>
      <rPr>
        <i/>
        <sz val="12"/>
        <color rgb="FF000000"/>
        <rFont val="Times New Roman"/>
        <family val="1"/>
      </rPr>
      <t>Reagentų ir priemonių aprašai.zip/ 2.18_2.19 007321_07331 Anti JkA ir Anti JkB EN (1), psl. 1</t>
    </r>
  </si>
  <si>
    <r>
      <t>5.1.16 DiaClon Anti-Jk</t>
    </r>
    <r>
      <rPr>
        <vertAlign val="superscript"/>
        <sz val="12"/>
        <color rgb="FF000000"/>
        <rFont val="Times New Roman"/>
        <family val="1"/>
      </rPr>
      <t>a</t>
    </r>
    <r>
      <rPr>
        <sz val="12"/>
        <color rgb="FF000000"/>
        <rFont val="Times New Roman"/>
        <family val="1"/>
        <charset val="186"/>
      </rPr>
      <t>/Jk</t>
    </r>
    <r>
      <rPr>
        <vertAlign val="superscript"/>
        <sz val="12"/>
        <color rgb="FF000000"/>
        <rFont val="Times New Roman"/>
        <family val="1"/>
      </rPr>
      <t>b</t>
    </r>
    <r>
      <rPr>
        <sz val="12"/>
        <color rgb="FF000000"/>
        <rFont val="Times New Roman"/>
        <family val="1"/>
        <charset val="186"/>
      </rPr>
      <t xml:space="preserve"> yra monospecifiniai anti-Jk</t>
    </r>
    <r>
      <rPr>
        <vertAlign val="superscript"/>
        <sz val="12"/>
        <color rgb="FF000000"/>
        <rFont val="Times New Roman"/>
        <family val="1"/>
      </rPr>
      <t>a</t>
    </r>
    <r>
      <rPr>
        <sz val="12"/>
        <color rgb="FF000000"/>
        <rFont val="Times New Roman"/>
        <family val="1"/>
        <charset val="186"/>
      </rPr>
      <t xml:space="preserve"> ir anti-Jk</t>
    </r>
    <r>
      <rPr>
        <vertAlign val="superscript"/>
        <sz val="12"/>
        <color rgb="FF000000"/>
        <rFont val="Times New Roman"/>
        <family val="1"/>
      </rPr>
      <t>b</t>
    </r>
    <r>
      <rPr>
        <sz val="12"/>
        <color rgb="FF000000"/>
        <rFont val="Times New Roman"/>
        <family val="1"/>
        <charset val="186"/>
      </rPr>
      <t xml:space="preserve"> serumai stulpelių kortelėje su kontroliniu neutralaus užpildo stulpeliu.Papildomos stulpelių kortelės nereikia. </t>
    </r>
    <r>
      <rPr>
        <i/>
        <sz val="12"/>
        <color rgb="FF000000"/>
        <rFont val="Times New Roman"/>
        <family val="1"/>
      </rPr>
      <t xml:space="preserve"> Reagentų ir priemonių aprašai.zip/ 2.20 006051_ Anti JkA -JkB EN (1), psl. 1</t>
    </r>
  </si>
  <si>
    <r>
      <t>5.1.17 ID-Test serum Anti-Fy</t>
    </r>
    <r>
      <rPr>
        <vertAlign val="superscript"/>
        <sz val="12"/>
        <color rgb="FF000000"/>
        <rFont val="Times New Roman"/>
        <family val="1"/>
      </rPr>
      <t>a</t>
    </r>
    <r>
      <rPr>
        <sz val="12"/>
        <color rgb="FF000000"/>
        <rFont val="Times New Roman"/>
        <family val="1"/>
        <charset val="186"/>
      </rPr>
      <t xml:space="preserve"> yra monospecifinis anti-Fy</t>
    </r>
    <r>
      <rPr>
        <vertAlign val="superscript"/>
        <sz val="12"/>
        <color rgb="FF000000"/>
        <rFont val="Times New Roman"/>
        <family val="1"/>
      </rPr>
      <t>a</t>
    </r>
    <r>
      <rPr>
        <sz val="12"/>
        <color rgb="FF000000"/>
        <rFont val="Times New Roman"/>
        <family val="1"/>
        <charset val="186"/>
      </rPr>
      <t xml:space="preserve"> serumas, kuris pateikiamas su suderinama ID-Card Fy</t>
    </r>
    <r>
      <rPr>
        <vertAlign val="superscript"/>
        <sz val="12"/>
        <color rgb="FF000000"/>
        <rFont val="Times New Roman"/>
        <family val="1"/>
      </rPr>
      <t>a</t>
    </r>
    <r>
      <rPr>
        <sz val="12"/>
        <color rgb="FF000000"/>
        <rFont val="Times New Roman"/>
        <family val="1"/>
        <charset val="186"/>
      </rPr>
      <t xml:space="preserve"> kortele (reagento punktas 5.2.21). </t>
    </r>
    <r>
      <rPr>
        <i/>
        <sz val="12"/>
        <color rgb="FF000000"/>
        <rFont val="Times New Roman"/>
        <family val="1"/>
      </rPr>
      <t>Reagentų ir priemonių aprašai.zip/ 2.21_2.22_ 2.24-2.25 007270_007271_007280_007281 FyA FyB _EN (1), psl. 1</t>
    </r>
  </si>
  <si>
    <r>
      <t>5.1.18 ID-Test serum Anti-Fy</t>
    </r>
    <r>
      <rPr>
        <vertAlign val="superscript"/>
        <sz val="12"/>
        <color rgb="FF000000"/>
        <rFont val="Times New Roman"/>
        <family val="1"/>
      </rPr>
      <t>b</t>
    </r>
    <r>
      <rPr>
        <sz val="12"/>
        <color rgb="FF000000"/>
        <rFont val="Times New Roman"/>
        <family val="1"/>
        <charset val="186"/>
      </rPr>
      <t xml:space="preserve"> yra monospecifinis anti-Fy</t>
    </r>
    <r>
      <rPr>
        <vertAlign val="superscript"/>
        <sz val="12"/>
        <color rgb="FF000000"/>
        <rFont val="Times New Roman"/>
        <family val="1"/>
      </rPr>
      <t>b</t>
    </r>
    <r>
      <rPr>
        <sz val="12"/>
        <color rgb="FF000000"/>
        <rFont val="Times New Roman"/>
        <family val="1"/>
        <charset val="186"/>
      </rPr>
      <t xml:space="preserve"> serumas, kuris pateikiamas su suderinama ID-Card Fy</t>
    </r>
    <r>
      <rPr>
        <vertAlign val="superscript"/>
        <sz val="12"/>
        <color rgb="FF000000"/>
        <rFont val="Times New Roman"/>
        <family val="1"/>
      </rPr>
      <t>b</t>
    </r>
    <r>
      <rPr>
        <sz val="12"/>
        <color rgb="FF000000"/>
        <rFont val="Times New Roman"/>
        <family val="1"/>
        <charset val="186"/>
      </rPr>
      <t xml:space="preserve"> kortele (reagento punktas 5.2.22).  </t>
    </r>
    <r>
      <rPr>
        <i/>
        <sz val="12"/>
        <color rgb="FF000000"/>
        <rFont val="Times New Roman"/>
        <family val="1"/>
      </rPr>
      <t>Reagentų ir priemonių aprašai.zip/ 2.21_2.22_ 2.24-2.25 007270_007271_007280_007281 FyA FyB _EN (1), psl. 1</t>
    </r>
  </si>
  <si>
    <r>
      <t>5.1.19  ID-Test serum Anti-Fy</t>
    </r>
    <r>
      <rPr>
        <vertAlign val="superscript"/>
        <sz val="12"/>
        <color rgb="FF000000"/>
        <rFont val="Times New Roman"/>
        <family val="1"/>
      </rPr>
      <t>a</t>
    </r>
    <r>
      <rPr>
        <sz val="12"/>
        <color rgb="FF000000"/>
        <rFont val="Times New Roman"/>
        <family val="1"/>
        <charset val="186"/>
      </rPr>
      <t xml:space="preserve"> ir ID-Test serum Anti-Fy</t>
    </r>
    <r>
      <rPr>
        <vertAlign val="superscript"/>
        <sz val="12"/>
        <color rgb="FF000000"/>
        <rFont val="Times New Roman"/>
        <family val="1"/>
      </rPr>
      <t xml:space="preserve">b </t>
    </r>
    <r>
      <rPr>
        <sz val="12"/>
        <color rgb="FF000000"/>
        <rFont val="Times New Roman"/>
        <family val="1"/>
        <charset val="186"/>
      </rPr>
      <t>yra monospecifiniai anti-Fy</t>
    </r>
    <r>
      <rPr>
        <vertAlign val="superscript"/>
        <sz val="12"/>
        <color rgb="FF000000"/>
        <rFont val="Times New Roman"/>
        <family val="1"/>
      </rPr>
      <t>a</t>
    </r>
    <r>
      <rPr>
        <sz val="12"/>
        <color rgb="FF000000"/>
        <rFont val="Times New Roman"/>
        <family val="1"/>
        <charset val="186"/>
      </rPr>
      <t xml:space="preserve"> ir anti-Fy</t>
    </r>
    <r>
      <rPr>
        <vertAlign val="superscript"/>
        <sz val="12"/>
        <color rgb="FF000000"/>
        <rFont val="Times New Roman"/>
        <family val="1"/>
      </rPr>
      <t>b</t>
    </r>
    <r>
      <rPr>
        <sz val="12"/>
        <color rgb="FF000000"/>
        <rFont val="Times New Roman"/>
        <family val="1"/>
        <charset val="186"/>
      </rPr>
      <t xml:space="preserve"> serumai,  kurie pateikiami su suderinama  ID-Card Fy</t>
    </r>
    <r>
      <rPr>
        <vertAlign val="superscript"/>
        <sz val="12"/>
        <color rgb="FF000000"/>
        <rFont val="Times New Roman"/>
        <family val="1"/>
      </rPr>
      <t>a</t>
    </r>
    <r>
      <rPr>
        <sz val="12"/>
        <color rgb="FF000000"/>
        <rFont val="Times New Roman"/>
        <family val="1"/>
        <charset val="186"/>
      </rPr>
      <t>/Fy</t>
    </r>
    <r>
      <rPr>
        <vertAlign val="superscript"/>
        <sz val="12"/>
        <color rgb="FF000000"/>
        <rFont val="Times New Roman"/>
        <family val="1"/>
      </rPr>
      <t>b</t>
    </r>
    <r>
      <rPr>
        <sz val="12"/>
        <color rgb="FF000000"/>
        <rFont val="Times New Roman"/>
        <family val="1"/>
        <charset val="186"/>
      </rPr>
      <t xml:space="preserve"> kortele (reagento punktas 5.2.22). Šioje kortelėje yra kontrolinis neutralaus užpildo stulpelis. </t>
    </r>
    <r>
      <rPr>
        <i/>
        <sz val="12"/>
        <color rgb="FF000000"/>
        <rFont val="Times New Roman"/>
        <family val="1"/>
      </rPr>
      <t>Reagentų ir priemonių aprašai.zip/ 2.23 006110 ID-card Fya-Fyb EN (1), psl. 1</t>
    </r>
  </si>
  <si>
    <r>
      <t>5.1.20 Anti-Kp</t>
    </r>
    <r>
      <rPr>
        <vertAlign val="superscript"/>
        <sz val="12"/>
        <color rgb="FF000000"/>
        <rFont val="Times New Roman"/>
        <family val="1"/>
      </rPr>
      <t>a</t>
    </r>
    <r>
      <rPr>
        <sz val="12"/>
        <color rgb="FF000000"/>
        <rFont val="Times New Roman"/>
        <family val="1"/>
        <charset val="186"/>
      </rPr>
      <t xml:space="preserve"> kortelėje yra monospecifinis anti-Kp</t>
    </r>
    <r>
      <rPr>
        <vertAlign val="superscript"/>
        <sz val="12"/>
        <color rgb="FF000000"/>
        <rFont val="Times New Roman"/>
        <family val="1"/>
      </rPr>
      <t xml:space="preserve">a </t>
    </r>
    <r>
      <rPr>
        <sz val="12"/>
        <color rgb="FF000000"/>
        <rFont val="Times New Roman"/>
        <family val="1"/>
        <charset val="186"/>
      </rPr>
      <t xml:space="preserve">serumas. Papildomos stulpelių kortelės nereikia. </t>
    </r>
    <r>
      <rPr>
        <i/>
        <sz val="12"/>
        <color rgb="FF000000"/>
        <rFont val="Times New Roman"/>
        <family val="1"/>
      </rPr>
      <t>Reagentų ir priemonių aprašai.zip/ 2.26_2.27 007301-007311_09.13_Anti-Kpb_Anti-Kpa EN iskirptas (1), psl. 1</t>
    </r>
  </si>
  <si>
    <r>
      <t>5.1.21 Anti-Kp</t>
    </r>
    <r>
      <rPr>
        <vertAlign val="superscript"/>
        <sz val="12"/>
        <color rgb="FF000000"/>
        <rFont val="Times New Roman"/>
        <family val="1"/>
      </rPr>
      <t>b</t>
    </r>
    <r>
      <rPr>
        <sz val="12"/>
        <color rgb="FF000000"/>
        <rFont val="Times New Roman"/>
        <family val="1"/>
        <charset val="186"/>
      </rPr>
      <t xml:space="preserve"> kortelėje yra monospecifinis anti-Kp</t>
    </r>
    <r>
      <rPr>
        <vertAlign val="superscript"/>
        <sz val="12"/>
        <color rgb="FF000000"/>
        <rFont val="Times New Roman"/>
        <family val="1"/>
      </rPr>
      <t>b</t>
    </r>
    <r>
      <rPr>
        <sz val="12"/>
        <color rgb="FF000000"/>
        <rFont val="Times New Roman"/>
        <family val="1"/>
        <charset val="186"/>
      </rPr>
      <t xml:space="preserve"> serumas. Papildomos stulpelių kortelės nereikia. </t>
    </r>
    <r>
      <rPr>
        <i/>
        <sz val="12"/>
        <color rgb="FF000000"/>
        <rFont val="Times New Roman"/>
        <family val="1"/>
      </rPr>
      <t>Reagentų ir priemonių aprašai.zip/ 2.26_2.27 007301-007311_09.13_Anti-Kpb_Anti-Kpa EN iskirptas (1), psl. 1</t>
    </r>
  </si>
  <si>
    <r>
      <t>5.1.22 DiaClon Anti-Le</t>
    </r>
    <r>
      <rPr>
        <vertAlign val="superscript"/>
        <sz val="12"/>
        <color rgb="FF000000"/>
        <rFont val="Times New Roman"/>
        <family val="1"/>
      </rPr>
      <t>a</t>
    </r>
    <r>
      <rPr>
        <sz val="12"/>
        <color rgb="FF000000"/>
        <rFont val="Times New Roman"/>
        <family val="1"/>
        <charset val="186"/>
      </rPr>
      <t xml:space="preserve"> kortelėje yra monospecifinis anti-Le</t>
    </r>
    <r>
      <rPr>
        <vertAlign val="superscript"/>
        <sz val="12"/>
        <color rgb="FF000000"/>
        <rFont val="Times New Roman"/>
        <family val="1"/>
      </rPr>
      <t>a</t>
    </r>
    <r>
      <rPr>
        <sz val="12"/>
        <color rgb="FF000000"/>
        <rFont val="Times New Roman"/>
        <family val="1"/>
        <charset val="186"/>
      </rPr>
      <t xml:space="preserve"> serumas. Papildomos stulpelių kortelės nereikia. </t>
    </r>
    <r>
      <rPr>
        <i/>
        <sz val="12"/>
        <color rgb="FF000000"/>
        <rFont val="Times New Roman"/>
        <family val="1"/>
      </rPr>
      <t>Reagentų ir priemonių aprašai.zip/2.28-29 007221_Anti-Lea EN (iskirptas) (1), psl. 1</t>
    </r>
  </si>
  <si>
    <r>
      <t>5.1.23 DiaClon Anti-Le</t>
    </r>
    <r>
      <rPr>
        <vertAlign val="superscript"/>
        <sz val="12"/>
        <color rgb="FF000000"/>
        <rFont val="Times New Roman"/>
        <family val="1"/>
      </rPr>
      <t>b</t>
    </r>
    <r>
      <rPr>
        <sz val="12"/>
        <color rgb="FF000000"/>
        <rFont val="Times New Roman"/>
        <family val="1"/>
        <charset val="186"/>
      </rPr>
      <t xml:space="preserve"> kortelėje yra monospecifinis anti-Le</t>
    </r>
    <r>
      <rPr>
        <vertAlign val="superscript"/>
        <sz val="12"/>
        <color rgb="FF000000"/>
        <rFont val="Times New Roman"/>
        <family val="1"/>
      </rPr>
      <t>b</t>
    </r>
    <r>
      <rPr>
        <sz val="12"/>
        <color rgb="FF000000"/>
        <rFont val="Times New Roman"/>
        <family val="1"/>
        <charset val="186"/>
      </rPr>
      <t xml:space="preserve"> serumas.Papildomos stulpelių kortelės nereikia. </t>
    </r>
    <r>
      <rPr>
        <i/>
        <sz val="12"/>
        <color rgb="FF000000"/>
        <rFont val="Times New Roman"/>
        <family val="1"/>
      </rPr>
      <t>Reagentų ir priemonių aprašai.zip/2.28-29 007221_Anti-Lea EN (iskirptas) (1), psl. 1</t>
    </r>
  </si>
  <si>
    <r>
      <t>5.1.24 Anti-Lu</t>
    </r>
    <r>
      <rPr>
        <vertAlign val="superscript"/>
        <sz val="12"/>
        <color rgb="FF000000"/>
        <rFont val="Times New Roman"/>
        <family val="1"/>
      </rPr>
      <t>a</t>
    </r>
    <r>
      <rPr>
        <sz val="12"/>
        <color rgb="FF000000"/>
        <rFont val="Times New Roman"/>
        <family val="1"/>
        <charset val="186"/>
      </rPr>
      <t xml:space="preserve"> kortelėje yra monospecifinis anti-Lu</t>
    </r>
    <r>
      <rPr>
        <vertAlign val="superscript"/>
        <sz val="12"/>
        <color rgb="FF000000"/>
        <rFont val="Times New Roman"/>
        <family val="1"/>
      </rPr>
      <t>a</t>
    </r>
    <r>
      <rPr>
        <sz val="12"/>
        <color rgb="FF000000"/>
        <rFont val="Times New Roman"/>
        <family val="1"/>
        <charset val="186"/>
      </rPr>
      <t xml:space="preserve"> serumas.Papildomos stulpelių kortelės nereikia. </t>
    </r>
    <r>
      <rPr>
        <i/>
        <sz val="12"/>
        <color rgb="FF000000"/>
        <rFont val="Times New Roman"/>
        <family val="1"/>
      </rPr>
      <t>Reagentų ir priemonių aprašai.zip/2.30_2.31 007351-007361_Anti Lua ir Anti Lub EN iskirptas (1), psl. 1</t>
    </r>
  </si>
  <si>
    <r>
      <t>5.1.25 Anti-Lu</t>
    </r>
    <r>
      <rPr>
        <vertAlign val="superscript"/>
        <sz val="12"/>
        <color rgb="FF000000"/>
        <rFont val="Times New Roman"/>
        <family val="1"/>
      </rPr>
      <t xml:space="preserve">b </t>
    </r>
    <r>
      <rPr>
        <sz val="12"/>
        <color rgb="FF000000"/>
        <rFont val="Times New Roman"/>
        <family val="1"/>
        <charset val="186"/>
      </rPr>
      <t>kortelėje yra monospecifinis anti-Lu</t>
    </r>
    <r>
      <rPr>
        <vertAlign val="superscript"/>
        <sz val="12"/>
        <color rgb="FF000000"/>
        <rFont val="Times New Roman"/>
        <family val="1"/>
      </rPr>
      <t>b</t>
    </r>
    <r>
      <rPr>
        <sz val="12"/>
        <color rgb="FF000000"/>
        <rFont val="Times New Roman"/>
        <family val="1"/>
        <charset val="186"/>
      </rPr>
      <t xml:space="preserve"> serumas.Papildomos stulpelių kortelės nereikia. </t>
    </r>
    <r>
      <rPr>
        <i/>
        <sz val="12"/>
        <color rgb="FF000000"/>
        <rFont val="Times New Roman"/>
        <family val="1"/>
      </rPr>
      <t>Reagentų ir priemonių aprašai.zip/2.30_2.31 007351-007361_Anti Lua ir Anti Lub EN iskirptas (1), psl. 1</t>
    </r>
  </si>
  <si>
    <r>
      <t>5.1.26 DC-Screening II kortelėje yra monospecifiniai antikūnai prieš IgG bei komplemento C3d bei kontrolinis neutralaus užpildo stulpelis.</t>
    </r>
    <r>
      <rPr>
        <i/>
        <sz val="12"/>
        <color rgb="FF000000"/>
        <rFont val="Times New Roman"/>
        <family val="1"/>
      </rPr>
      <t xml:space="preserve"> Reagentų ir priemonių aprašai.zip/2.32 004831_DC-Screening II EN iskirptas (1), psl. 1</t>
    </r>
  </si>
  <si>
    <r>
      <t xml:space="preserve">5.1.27 DC-Screening I kortelėje yra monospecifiniai antikūnai prieš IgG, IgA, IgM ir prieš komplemento C3c, C3d bei kontrolinis stulpelis. </t>
    </r>
    <r>
      <rPr>
        <i/>
        <sz val="12"/>
        <color rgb="FF000000"/>
        <rFont val="Times New Roman"/>
        <family val="1"/>
      </rPr>
      <t>Reagentų ir priemonių aprašai.zip/2.33 004851_50830_DC-Screening I EN (1), psl. 1</t>
    </r>
  </si>
  <si>
    <r>
      <t>5.1.28 ID-Antigen Profile I kortelėje yra monospecifiniai antikūnai prieš P1, Le</t>
    </r>
    <r>
      <rPr>
        <vertAlign val="superscript"/>
        <sz val="12"/>
        <color rgb="FF000000"/>
        <rFont val="Times New Roman"/>
        <family val="1"/>
      </rPr>
      <t>a</t>
    </r>
    <r>
      <rPr>
        <sz val="12"/>
        <color rgb="FF000000"/>
        <rFont val="Times New Roman"/>
        <family val="1"/>
        <charset val="186"/>
      </rPr>
      <t>, Le</t>
    </r>
    <r>
      <rPr>
        <vertAlign val="superscript"/>
        <sz val="12"/>
        <color rgb="FF000000"/>
        <rFont val="Times New Roman"/>
        <family val="1"/>
      </rPr>
      <t>b</t>
    </r>
    <r>
      <rPr>
        <sz val="12"/>
        <color rgb="FF000000"/>
        <rFont val="Times New Roman"/>
        <family val="1"/>
        <charset val="186"/>
      </rPr>
      <t>, Lu</t>
    </r>
    <r>
      <rPr>
        <vertAlign val="superscript"/>
        <sz val="12"/>
        <color rgb="FF000000"/>
        <rFont val="Times New Roman"/>
        <family val="1"/>
      </rPr>
      <t>a</t>
    </r>
    <r>
      <rPr>
        <sz val="12"/>
        <color rgb="FF000000"/>
        <rFont val="Times New Roman"/>
        <family val="1"/>
        <charset val="186"/>
      </rPr>
      <t>, Lu</t>
    </r>
    <r>
      <rPr>
        <vertAlign val="superscript"/>
        <sz val="12"/>
        <color rgb="FF000000"/>
        <rFont val="Times New Roman"/>
        <family val="1"/>
      </rPr>
      <t>b</t>
    </r>
    <r>
      <rPr>
        <sz val="12"/>
        <color rgb="FF000000"/>
        <rFont val="Times New Roman"/>
        <family val="1"/>
        <charset val="186"/>
      </rPr>
      <t xml:space="preserve">. Papildomos stulpelių kortelės nereikia. </t>
    </r>
    <r>
      <rPr>
        <i/>
        <sz val="12"/>
        <color rgb="FF000000"/>
        <rFont val="Times New Roman"/>
        <family val="1"/>
      </rPr>
      <t>Reagentų ir priemonių aprašai.zip/2.34-2.36 008510-008610-008701_Antigen Profile EN iskirptas (1), psl. 1</t>
    </r>
  </si>
  <si>
    <r>
      <t>5.1.29 ID-Antigen Profile II kortelėje yra monospecifiniai antikūnai prieš k, Kp</t>
    </r>
    <r>
      <rPr>
        <vertAlign val="superscript"/>
        <sz val="12"/>
        <color rgb="FF000000"/>
        <rFont val="Times New Roman"/>
        <family val="1"/>
      </rPr>
      <t>a</t>
    </r>
    <r>
      <rPr>
        <sz val="12"/>
        <color rgb="FF000000"/>
        <rFont val="Times New Roman"/>
        <family val="1"/>
        <charset val="186"/>
      </rPr>
      <t>, Kp</t>
    </r>
    <r>
      <rPr>
        <vertAlign val="superscript"/>
        <sz val="12"/>
        <color rgb="FF000000"/>
        <rFont val="Times New Roman"/>
        <family val="1"/>
      </rPr>
      <t>b</t>
    </r>
    <r>
      <rPr>
        <sz val="12"/>
        <color rgb="FF000000"/>
        <rFont val="Times New Roman"/>
        <family val="1"/>
        <charset val="186"/>
      </rPr>
      <t>, Jk</t>
    </r>
    <r>
      <rPr>
        <vertAlign val="superscript"/>
        <sz val="12"/>
        <color rgb="FF000000"/>
        <rFont val="Times New Roman"/>
        <family val="1"/>
      </rPr>
      <t>a</t>
    </r>
    <r>
      <rPr>
        <sz val="12"/>
        <color rgb="FF000000"/>
        <rFont val="Times New Roman"/>
        <family val="1"/>
        <charset val="186"/>
      </rPr>
      <t>, Jk</t>
    </r>
    <r>
      <rPr>
        <vertAlign val="superscript"/>
        <sz val="12"/>
        <color rgb="FF000000"/>
        <rFont val="Times New Roman"/>
        <family val="1"/>
      </rPr>
      <t>b</t>
    </r>
    <r>
      <rPr>
        <sz val="12"/>
        <color rgb="FF000000"/>
        <rFont val="Times New Roman"/>
        <family val="1"/>
        <charset val="186"/>
      </rPr>
      <t xml:space="preserve">. Papildomos stulpelių kortelės nereikia. </t>
    </r>
    <r>
      <rPr>
        <i/>
        <sz val="12"/>
        <color rgb="FF000000"/>
        <rFont val="Times New Roman"/>
        <family val="1"/>
      </rPr>
      <t>Reagentų ir priemonių aprašai.zip/2.34-2.36 008510-008610-008701_Antigen Profile EN iskirptas (1), psl. 1</t>
    </r>
  </si>
  <si>
    <r>
      <t xml:space="preserve">5.1.30 ID-Antigen Profile III (Test sera ID-M, N, S, s, Fya, Fyb) yra Monospecifiniai antikūnai prieš M, N, S, s, Fya, Fyb serumai, kurie pateikiami su suderinama ID-Antigen Profile III kortele (reagento punktas 5.2.37). </t>
    </r>
    <r>
      <rPr>
        <i/>
        <sz val="12"/>
        <color rgb="FF000000"/>
        <rFont val="Times New Roman"/>
        <family val="1"/>
      </rPr>
      <t>Reagentų ir priemonių aprašai.zip/2.37 008712 008525-3_EN (1), psl. 1</t>
    </r>
  </si>
  <si>
    <r>
      <t xml:space="preserve">5.1.36 DiaCidel yra mėginio paruošimo reagentai eritocitų išplovimui (eliucijai) rūgštiniu metodu. Eluatas yra tinkamas tolesniam eritrocitų antikūnų nustatymui stulpelių kortelėse, t.y., suderinamas su kitais tyrimui atlikti naudojamais reagentais (punktas 5.1.35). </t>
    </r>
    <r>
      <rPr>
        <i/>
        <sz val="12"/>
        <color theme="1"/>
        <rFont val="Times New Roman"/>
        <family val="1"/>
      </rPr>
      <t>Reagentų ir priemonių aprašai.zip/2.43 108200_45630 DiaCidel EN iskirptas (1), psl. 1</t>
    </r>
  </si>
  <si>
    <r>
      <t xml:space="preserve">5.1.42 NaCl, Enzyme Test and Cold Agglutinins kortelėje yra neutralūs stulpeliai.  </t>
    </r>
    <r>
      <rPr>
        <i/>
        <sz val="12"/>
        <color theme="1"/>
        <rFont val="Times New Roman"/>
        <family val="1"/>
      </rPr>
      <t>Reagentų ir priemonių aprašai.zip/2.44 005014-005017 NaCl Enzymes test _50520_EN 2020-12-18_unlocked (1), psl. 1</t>
    </r>
  </si>
  <si>
    <r>
      <t xml:space="preserve">5.1.43 NaCl, Enzyme Test and Cold Agglutinins kortelėje yra neutralūs stulpeliai  (papildomi reagentai įrašyti reagentų punktuose 5.2.2; 5.2.46; 5.2.47).  </t>
    </r>
    <r>
      <rPr>
        <i/>
        <sz val="12"/>
        <color rgb="FF000000"/>
        <rFont val="Times New Roman"/>
        <family val="1"/>
      </rPr>
      <t>Reagentų ir priemonių aprašai.zip/2.44 005014-005017 NaCl Enzymes test _50520_EN 2020-12-18_unlocked (1), psl. 1</t>
    </r>
  </si>
  <si>
    <r>
      <t xml:space="preserve">5.1.39 LISS/Coombs kortelėje yra polispecifiniai antikūnai prieš imunoglobuliną IgG ir komplemento C3d komponentą žemos joninės jėgos tirpale. </t>
    </r>
    <r>
      <rPr>
        <i/>
        <sz val="12"/>
        <color theme="1"/>
        <rFont val="Times New Roman"/>
        <family val="1"/>
      </rPr>
      <t xml:space="preserve"> Reagentų ir priemonių aprašai.zip/2.11 004015 EN iškirptas (1), psl. 1</t>
    </r>
  </si>
  <si>
    <r>
      <t xml:space="preserve">5.1.41 Coombs Anti-IgG kortelėje yra polispecifinis IgG antiglobulinas. </t>
    </r>
    <r>
      <rPr>
        <i/>
        <sz val="12"/>
        <color theme="1"/>
        <rFont val="Times New Roman"/>
        <family val="1"/>
      </rPr>
      <t>Reagentų ir priemonių aprašai.zip/2.45 004024_Coombs Anti Igg EN (iškirptas) (1), psl. 1</t>
    </r>
  </si>
  <si>
    <r>
      <t xml:space="preserve">5.1.10 ID-Partial RhD-Typing Set yra šešių monokloninių antikūnų prieš Rh D rinkinys stulpelių kortelėje. Yra nustatomi ir diferencijuojami  DII, DIII, DIVa, DIVb, DV, DVI ir DVII. </t>
    </r>
    <r>
      <rPr>
        <i/>
        <sz val="12"/>
        <color rgb="FF000000"/>
        <rFont val="Times New Roman"/>
        <family val="1"/>
      </rPr>
      <t>Reagentų ir priemonių aprašai.zip/2.12 ID-Partial RhD typing Set _EN (1), psl. 1</t>
    </r>
    <r>
      <rPr>
        <sz val="12"/>
        <color rgb="FF000000"/>
        <rFont val="Times New Roman"/>
        <family val="1"/>
        <charset val="186"/>
      </rPr>
      <t xml:space="preserve">. </t>
    </r>
    <r>
      <rPr>
        <i/>
        <sz val="12"/>
        <color rgb="FF000000"/>
        <rFont val="Times New Roman"/>
        <family val="1"/>
      </rPr>
      <t>Papildomi dokumentai reagentų žymėjimams.zip /H008520_id-partial_D_en_aug2020, psl. 2</t>
    </r>
  </si>
  <si>
    <r>
      <t xml:space="preserve">5.1.37 ID-DiaCell ABO yra stabilizuotų žmogaus kilmės eritrocitų, ekspresuojančių A1 ir B antigenus, suspensija buferyje. Stabilumas ne mažiau negu 4 sav. nuo gavimo datos, fasuotė po 10 ml. Pateikiami su suderinamomis stulpelių kortelėmis - NaCl, Enzyme Test and Cold Agglutinins (reagento punktas 5.2.44). </t>
    </r>
    <r>
      <rPr>
        <i/>
        <sz val="12"/>
        <color theme="1"/>
        <rFont val="Times New Roman"/>
        <family val="1"/>
      </rPr>
      <t>Papildomi dokumentai reagentų žymėjimams.zip /ID-DiaCell ABO stabilumas, psl. 1</t>
    </r>
  </si>
  <si>
    <r>
      <t xml:space="preserve">5.1.38 ID-DiaCell ABO yra stabilizuotų žmogaus kilmės eritrocitų, ekspresuojančių A1 ir B antigenus, suspensija buferyje. Stabilumas ne mažiau negu 4 sav. nuo gavimo datos, fasuotė po 10 ml. Pateikiami su suderinamomis stulpelių kortelėmis - LISS/Coombs (reagento punktas 5.2.11). </t>
    </r>
    <r>
      <rPr>
        <i/>
        <sz val="12"/>
        <color theme="1"/>
        <rFont val="Times New Roman"/>
        <family val="1"/>
      </rPr>
      <t xml:space="preserve">Papildomi dokumentai reagentų žymėjimams.zip /ID-DiaCell ABO stabilumas, psl. 1 </t>
    </r>
  </si>
  <si>
    <r>
      <t xml:space="preserve">5.1.32 ID-DiaCell I-II yra dviejų žmogaus kilmės ląstelių suspensija (O kraujo grupės donorų eritrocitai, teigiami D antigenui (CCDee ir ccDEE), bent vieno donoro homozigotiniai kliniškai reikšmingiems kraujo grupių Jk ir Fy antigenams). Tinkami netiesioginiam antiglobulino tyrimui (Kumbso reakcijai) atlikti. Mažiausias nustatomų antikūnų specifiškumų sąrašas: C; c; D; E; e; K; Fya; Fyb; Jka; Jkb; S; s; M; N; P, Lea ir Leb. Eritrocitų stabilumas ne mažiau negu 4 sav. nuo gavimo datos; fasuotė po 10 ml. Pateikiami su suderinamomis stulpelių kortelėmis - LISS/Commbs (reagento punktas 5.2.11).  </t>
    </r>
    <r>
      <rPr>
        <i/>
        <sz val="12"/>
        <color theme="1"/>
        <rFont val="Times New Roman"/>
        <family val="1"/>
      </rPr>
      <t>Papildomi dokumentai reagentų žymėjimams.zip /ID-DiaCell I-II, psl. 1 -2</t>
    </r>
  </si>
  <si>
    <r>
      <t xml:space="preserve">5.1.33 ID-DiaCell I-II-III yra trijų žmogaus kilmės ląstelių suspensija (O kraujo grupės donorų eritrocitai, iš kurių bent du teigiami D antigenui (CCDee ir ccDEE) ir vienas neigiamas (ccddee), bent vienas homozigotinis kliniškai reikšmingiems kraujo grupių Jk ir Fy antigenams). Tinkami netiesioginiam antiglobulino tyrimui (Kumbso reakcijai) atlikti. Mažiausias nustatomų antikūnų specifiškumų sąrašas: C; c; D; E; e; K; Kp; Fya; Fyb; Jka; Jkb; S; s; Lea; Leb; M; N; P. Eritrocitų stabilumas ne mažiau negu 4 sav. nuo gavimo datos, fasuotė po 10 ml. Pateikiami su suderinamomis stulpelių kortelėmis - LISS/Commbs (reagento punktas 5.2.11). </t>
    </r>
    <r>
      <rPr>
        <i/>
        <sz val="12"/>
        <color theme="1"/>
        <rFont val="Times New Roman"/>
        <family val="1"/>
      </rPr>
      <t xml:space="preserve"> Papildomi dokumentai reagentų žymėjimams.zip /ID-DiaCell I-II-III, psl. 1 -2</t>
    </r>
  </si>
  <si>
    <r>
      <t xml:space="preserve">5.1.31 ID-DiaCell Pool yra dviejų žmogaus kilmės ląstelių suspensijų pulas netiesioginiam antiglobulino tyrimui (Kumbso reakcijai) atlikti. Eritrocitų stabilumas ne mažiau negu 4 sav. nuo gavimo datos, fasuotė po 10 ml. Pateikiamas su suderinamomis stulpelių kortelėmis - LISS/Commbs (reagento punktas 5.2.11). </t>
    </r>
    <r>
      <rPr>
        <i/>
        <sz val="12"/>
        <color theme="1"/>
        <rFont val="Times New Roman"/>
        <family val="1"/>
      </rPr>
      <t>Reagentų ir priemonių aprašai.zip/2.38_2.39_2.40_2.41_004350_EN_unlocked, psl. 1</t>
    </r>
    <r>
      <rPr>
        <sz val="12"/>
        <color theme="1"/>
        <rFont val="Times New Roman"/>
        <family val="1"/>
        <charset val="186"/>
      </rPr>
      <t xml:space="preserve">. </t>
    </r>
    <r>
      <rPr>
        <i/>
        <sz val="12"/>
        <color theme="1"/>
        <rFont val="Times New Roman"/>
        <family val="1"/>
      </rPr>
      <t>Papildomi dokumentai reagentų žymėjimams.zip /ID-DiaCell Pool, psl. 1</t>
    </r>
  </si>
  <si>
    <r>
      <t xml:space="preserve">5.1.35 ID-DiaPanel yra vienuolikos žmogaus kilmės ląstelių suspensija (O kraujo grupės donorų eritrocitai) netiesioginiam antiglobulino tyrimui (Kumbso reakcijai) atlikti. Įeina ląstelės, homozigotinės reikšmingiems eritrocitų antigenams. Mažiausias nustatomų antikūnų specifiškumų sąrašas: C; c; D; E; e; K; k; Kp; Fya; Fyb; Jka; Jkb; S; s; Lea; Leb; M; N; P. Stabilumas ne mažiau negu 4 sav. nuo gavimo datos, fasuotė po 10 ml. Pateikiama su suderinamomis stulpelių plokštelėmis - LISS/Commbs (reagento punktas 5.2.11). </t>
    </r>
    <r>
      <rPr>
        <i/>
        <sz val="12"/>
        <color theme="1"/>
        <rFont val="Times New Roman"/>
        <family val="1"/>
      </rPr>
      <t>Reagentų ir priemonių aprašai.zip/2.41, psl. 1</t>
    </r>
    <r>
      <rPr>
        <sz val="12"/>
        <color theme="1"/>
        <rFont val="Times New Roman"/>
        <family val="1"/>
        <charset val="186"/>
      </rPr>
      <t>.</t>
    </r>
    <r>
      <rPr>
        <i/>
        <sz val="12"/>
        <color theme="1"/>
        <rFont val="Times New Roman"/>
        <family val="1"/>
      </rPr>
      <t xml:space="preserve"> Papildomi dokumentai reagentų žymėjimams.zip /ID-Panel, psl. 1; 3</t>
    </r>
  </si>
  <si>
    <r>
      <t xml:space="preserve">5.1.1 DiaClon ABO/D + Reverse Grouping kortelėje ABO kraujo grupė ir RhD yra nustatomi monokloniniais serumais tiesioginiu ir atvirkštiniu būdu: IgM klasės anti-A, anti-B, anti-D antikūnai, paruošti naudojimui (išpilstyti stulpeliuose). Neutralaus užpildo stulpeliai atvirkštiniam tipavimui naudojant standartinių eritrocitų (A1 ir B) suspensiją. Yra kontrolinis stulpelis. Punktuose 5.2.2 yra pasiūlytas pakankamas kiekis A1 ir B standartinių eritrocitų suspensijos atvirkštiniam ABO tipavimui. Stabilumas bus ne mažiau negu 4 sav. nuo gavimo datos, A1 ir B eritrocitų fasuotė yra po 10 ml. </t>
    </r>
    <r>
      <rPr>
        <i/>
        <sz val="12"/>
        <color theme="1"/>
        <rFont val="Times New Roman"/>
        <family val="1"/>
      </rPr>
      <t>Reagentų ir priemonių aprašai.zip/2.1 001234_35_36_37 ABO_D+reverse grouping (iškirptas EN), psl. 1</t>
    </r>
    <r>
      <rPr>
        <sz val="12"/>
        <color theme="1"/>
        <rFont val="Times New Roman"/>
        <family val="1"/>
      </rPr>
      <t xml:space="preserve">. </t>
    </r>
    <r>
      <rPr>
        <i/>
        <sz val="12"/>
        <color theme="1"/>
        <rFont val="Times New Roman"/>
        <family val="1"/>
      </rPr>
      <t>Papildomi dokumentai reagentų žymėjimams.zip /ID-DiaCell ABO stabilumas, psl. 1 . Papildomi dokumentai reagentų žymėjimams.zip /Statement_Cell_Lines_20062025.doc (002), psl. 1</t>
    </r>
  </si>
  <si>
    <r>
      <t xml:space="preserve">5.3.2 Analizatoriai IH-500 (2 vnt.), išorinės stulpelių kortelių centrifugos (ID-Centrifuge L), inkubatoriai (ID-Incubator L), skaitytuvas (Banjo ID-reader) yra to paties gamintojo - Bio-rad, ir techniškai suderinti tarpusavyje, naudojamos identiški reagentai tarp visų šių sistemų. IH-COM rezultatų valdymo/patvirtinimo/peržiūros programinė įranga programiškai apjungia visiškai automatizuotus analizatorius (IH-500) ir išorinį stulpelių kortelių skaitytuvą (Banjo ID-reader). Analizatoriai (IH-500) ir skaitytuvas (Banjo ID-reader) bus komplektuojami su brūkšninių kodų skaitytuvais reagentams/mėginiams. Analizatoriai nėra valdomi išorinio kompiuterio pagalba, kompiuteris bus pateikiams tik rezultatų valdymo programinei įrangai (IH-COM), prie šio kompiuterio bus prijungti 2 vnt. IH-500 analizatorių bei išorinių kortlelių skaitytuvas Banjo ID-reader. </t>
    </r>
    <r>
      <rPr>
        <i/>
        <sz val="12"/>
        <color rgb="FFFF0000"/>
        <rFont val="Times New Roman"/>
        <family val="1"/>
      </rPr>
      <t>Įrangos žymėjimai.zip/H008618_IH-Complete_EN_2022.03_0, psl. 6. Įrangos žymėjimai.zip/IH_COM, psl. 1. Įrangos žymėjimai.zip/IH_Com_UM_H009146_EN_V2_6_0 (1), psl. 2.  Įrangos žymėjimai.zip/Instruments validated with ID-System, psl. 1</t>
    </r>
  </si>
  <si>
    <r>
      <t xml:space="preserve">5.3.3 Panaudai teikiama prietaisų sistema yra techniškai pajėgi atlikti visus techninėje specifikacijoje nurodytus imunohematologinius tyrimus, prietaisų programinėje įrangoje yra įtraukti visų numatomų atlikti imunohematologinių tyrimų automatizacijos protokolai, įskaitant antikūnų prieš eritrocitų antigenus identifikavimą (angl. </t>
    </r>
    <r>
      <rPr>
        <i/>
        <sz val="12"/>
        <color theme="1"/>
        <rFont val="Times New Roman"/>
        <family val="1"/>
      </rPr>
      <t>IH-AbID</t>
    </r>
    <r>
      <rPr>
        <sz val="12"/>
        <color theme="1"/>
        <rFont val="Times New Roman"/>
        <family val="1"/>
      </rPr>
      <t>). Vienu metu analizatoriuje IH-500 telpa visos nurodytiems tyrimams reikalingos kortelės ir reagentai. Į analizatorių negalima įdėti anti-CD38 antikūnus neutralizuojančius reagentus (pavadinimas - Dara Ex plus),  eritrocitų paviršiuje esančių antikūnų išplovimui (eliucijai) naudojamus reagentus (DiaCidel) bei reagentus eritrocitų suspensijos stabilizavimui (pavadinimas - ID-CellStab).</t>
    </r>
    <r>
      <rPr>
        <i/>
        <sz val="12"/>
        <color rgb="FFFF0000"/>
        <rFont val="Times New Roman"/>
        <family val="1"/>
      </rPr>
      <t xml:space="preserve"> Įrangos žymėjimai.zip/H008575_IH-500 NEXT_EN_2025.05_0, psl. 9; Įrangos žymėjimai.zip/H009231-EN-SM-v3.0, psl. 2. Įrangos žymėjimai.zip/IH_500_UM_EN_H009225_V2_0_EN_iskirptas, psl. 3. Įrangos žymėjimai.zip/Priemonių sutalpinimas, psl. 1. Komunikacijos protokolai ir kiti dokumentai.zip/IH_AbID_UM_12008419_EN_V1_4_0, psl. 1</t>
    </r>
  </si>
  <si>
    <r>
      <t xml:space="preserve">5.3.4 Abu siūlomi visiškai automatizuoti analizatoriai IH-500 palaiko antikūnų titravimo funkciją, užtikrinančią automatizuotą mėginio skiedimą iki  1:2048 titro. </t>
    </r>
    <r>
      <rPr>
        <i/>
        <sz val="12"/>
        <color rgb="FFFF0000"/>
        <rFont val="Times New Roman"/>
        <family val="1"/>
      </rPr>
      <t>Įrangos žymėjimai.zip/12008002_IH-500 Titration_EN_2019.08, psl. 2; 4</t>
    </r>
  </si>
  <si>
    <r>
      <t xml:space="preserve">5.3.5 Automatizuotame analizatoriuje/-iuose IH-500 kryžminė tarša tarp mėginių neviršija 1:2048. Pagal gamintojo dokumentus kryžminė tarša tarp mėginių yra &gt;1:32000. </t>
    </r>
    <r>
      <rPr>
        <i/>
        <sz val="12"/>
        <color rgb="FFFF0000"/>
        <rFont val="Times New Roman"/>
        <family val="1"/>
      </rPr>
      <t>Įrangos žymėjimai.zip/H008575_IH-500 NEXT_EN_2025.05_0, psl. 7</t>
    </r>
  </si>
  <si>
    <r>
      <t xml:space="preserve">5.3.6 Tyrimai IH-500 analizatoriuose gali būti užsakomi iš sudaryto sąrašo, pasirenkant norimą tyrimą analizatoriaus ekrane. Pasirinkus tyrimų grupę, analizatorius parenka logišką seką ir eigą, kad tyrimai būtų atlikti per trumpiausią įmanomą laiką. </t>
    </r>
    <r>
      <rPr>
        <i/>
        <sz val="12"/>
        <color rgb="FFFF0000"/>
        <rFont val="Times New Roman"/>
        <family val="1"/>
      </rPr>
      <t>Įrangos žymėjimai.zip/IH500 letter EN, psl. 1.  Įrangos žymėjimai.zip/IH-500_um_H009225_en_v3.2 (1), psl. 3; 30; 31; 32</t>
    </r>
  </si>
  <si>
    <r>
      <t xml:space="preserve">5.3.8 Atitikties įrodymui tiekėjas pateikia šiuos dokumentus:
</t>
    </r>
    <r>
      <rPr>
        <sz val="12"/>
        <color rgb="FF00000A"/>
        <rFont val="Times New Roman"/>
        <family val="1"/>
      </rPr>
      <t xml:space="preserve">Pateikiama nuoroda </t>
    </r>
    <r>
      <rPr>
        <sz val="12"/>
        <color indexed="10"/>
        <rFont val="Times New Roman"/>
        <family val="1"/>
        <charset val="186"/>
      </rPr>
      <t xml:space="preserve"> į esamą analizatoriui skirtą tvarkyklę, paskelbtą viešame </t>
    </r>
    <r>
      <rPr>
        <i/>
        <sz val="12"/>
        <color indexed="10"/>
        <rFont val="Times New Roman"/>
        <family val="1"/>
        <charset val="186"/>
      </rPr>
      <t>Data Innovations</t>
    </r>
    <r>
      <rPr>
        <sz val="12"/>
        <color indexed="10"/>
        <rFont val="Times New Roman"/>
        <family val="1"/>
        <charset val="186"/>
      </rPr>
      <t xml:space="preserve"> tvarkyklių sąraše: https://datainnovations.my.site.com/s/drivers.
</t>
    </r>
    <r>
      <rPr>
        <b/>
        <sz val="12"/>
        <color rgb="FF00000A"/>
        <rFont val="Times New Roman"/>
        <family val="1"/>
      </rPr>
      <t xml:space="preserve">https://datainnovations.my.site.com/s/driver/a5c2M000000E7N3/ih1000ih500ihcom-brlih10i
</t>
    </r>
    <r>
      <rPr>
        <sz val="12"/>
        <color indexed="10"/>
        <rFont val="Times New Roman"/>
        <family val="1"/>
        <charset val="186"/>
      </rPr>
      <t xml:space="preserve">Tiekėjas UAB Multilabo pateikia techninę dokumentaciją, kurioje nurodyti palaikomi duomenų perdavimo protokolai (ASTM, HL7 ir kt.). </t>
    </r>
    <r>
      <rPr>
        <i/>
        <sz val="12"/>
        <color rgb="FFFF0000"/>
        <rFont val="Times New Roman"/>
        <family val="1"/>
      </rPr>
      <t>Komunikacijos protokolai ir kiti dokumentai.zip/IH-COM_HOST_ASTM_CONNECTION_H009164_EN_V1_9.  Komunikacijos protokolai ir kiti dokumentai.zip/IH-COM_LISCONNECTIONMANUAL_H009269_EN_V1_4</t>
    </r>
    <r>
      <rPr>
        <sz val="12"/>
        <color indexed="10"/>
        <rFont val="Times New Roman"/>
        <family val="1"/>
        <charset val="186"/>
      </rPr>
      <t xml:space="preserve">
</t>
    </r>
  </si>
  <si>
    <r>
      <t xml:space="preserve">5.3.9 IH-500 analizatoriuje yra skubių mėginių tyrimo funkcija nesutrikdant jau atliekamų tyrimų: analizatoriuje yra dvi integruotos centrifugos stulpelių kortelėms, taip pat yra galimybė papildyti mėginius ir reagentus nepertaukiant analizatoriaus darbo. Analizatoriuose yra reikiamos temperatūros inkubatorius bei vieta kambario temperatūros inkubacijai. </t>
    </r>
    <r>
      <rPr>
        <i/>
        <sz val="12"/>
        <color rgb="FFFF0000"/>
        <rFont val="Times New Roman"/>
        <family val="1"/>
      </rPr>
      <t>Įrangos žymėjimai.zip/H009231-EN-SM-v3.0, psl. 3; 4. Įrangos žymėjimai.zip/IH-500_um_H009225_en_v3.2 (1), psl. 2.  Įrangos žymėjimai.zip/IH-500_um_H009225_en_v3.2 (1), psl. 3; 10; 12</t>
    </r>
  </si>
  <si>
    <r>
      <t>5.3.10 Analizatoriuose IH-500 yra integruoti brūkšninio brūkšninio kodo skaitytuvai mėginiams bei reagentams. Reagentų buteliukai ar kortelės gali būti statomi į bet kurią laisvą analizatoriuje esančią įdėjimo poziciją: yra automatinio atpažinimo funkcija nuskaitant brūkšninį kodą, nustatant reagentų bei papildomų priemonių galiojimo laiką ir automatiškai surūšiuojant pagal užsakytus tyrimus.</t>
    </r>
    <r>
      <rPr>
        <i/>
        <sz val="12"/>
        <color rgb="FFFF0000"/>
        <rFont val="Times New Roman"/>
        <family val="1"/>
      </rPr>
      <t xml:space="preserve"> Įrangos žymėjimai.zip/H009231-EN-SM-v3.0, psl. 2. Įrangos žymėjimai.zip/IH500 letter EN, psl. 1.  Įrangos žymėjimai.zip/IH-500_um_H009225_en_v3.2 (1), psl. 4; 8; 10; 17; 18; 19; 20; 22</t>
    </r>
  </si>
  <si>
    <r>
      <t xml:space="preserve">5.3.12 IH-500 analizatoriuose yra užtikrintas 100 proc. reagentų sunaudojimas: analizatoriai atlieka tyrimus tiek iš pilnų, tiek ir iš dalinai panaudotų stulpelių kortelių. </t>
    </r>
    <r>
      <rPr>
        <i/>
        <sz val="12"/>
        <color rgb="FFFF0000"/>
        <rFont val="Times New Roman"/>
        <family val="1"/>
      </rPr>
      <t>Įrangos žymėjimai.zip/H008575_IH-500 NEXT_EN_2025.05_0, psl. 7.  Įrangos žymėjimai.zip/IH-500_um_H009225_en_v3.2 (1), psl. 19</t>
    </r>
  </si>
  <si>
    <r>
      <t xml:space="preserve">5.3.13 Kiekvienas IH-500 analizatorius talpina po 164 stulpelių korteles. </t>
    </r>
    <r>
      <rPr>
        <i/>
        <sz val="12"/>
        <color rgb="FFFF0000"/>
        <rFont val="Times New Roman"/>
        <family val="1"/>
      </rPr>
      <t>Įrangos žymėjimai.zip/H008575_IH-500 NEXT_EN_2025.05_0, psl. 9</t>
    </r>
  </si>
  <si>
    <r>
      <t>5.3.14 IH-500 analizatoriuose galima naudoti/tirti kraujo mėginius vakuuminiuose mėgintuvėliuose su EDTA. Vienu metu analizatoriuje galima tirti 50 mėginių.</t>
    </r>
    <r>
      <rPr>
        <i/>
        <sz val="12"/>
        <color rgb="FFFF0000"/>
        <rFont val="Times New Roman"/>
        <family val="1"/>
      </rPr>
      <t xml:space="preserve"> Įrangos žymėjimai.zip/H008575_IH-500 NEXT_EN_2025.05_0, psl. 9.  Įrangos žymėjimai.zip/IH-500_um_H009225_en_v3.2 (1), psl. 6; 7; 9</t>
    </r>
  </si>
  <si>
    <r>
      <t xml:space="preserve">5.3.15 IH-500 analizatoriai turi kliūties (pvz.: reagentų ir mėginių talpų dangtelių) aptikimo funkciją ir, aptikus kliūtį, apie tai žinute informuoti vartotoją ekrane.  </t>
    </r>
    <r>
      <rPr>
        <i/>
        <sz val="12"/>
        <color rgb="FFFF0000"/>
        <rFont val="Times New Roman"/>
        <family val="1"/>
      </rPr>
      <t>Įrangos žymėjimai.zip/IH-500_um_H009225_en_v3.2 (1), psl. 13; 21; 24</t>
    </r>
  </si>
  <si>
    <r>
      <t xml:space="preserve">5.3.18 IH-500 analizatorių priežiūros / plovimo tirpalų papildymas / pertekliaus šalinimas yra atliekamas be operatoriaus sąveikos su programine įranga ir nestabdant sistemos darbo ir naujų tyrimų atlikimo. </t>
    </r>
    <r>
      <rPr>
        <i/>
        <sz val="12"/>
        <color rgb="FFFF0000"/>
        <rFont val="Times New Roman"/>
        <family val="1"/>
      </rPr>
      <t>Įrangos žymėjimai.zip/H008575_IH-500 NEXT_EN_2025.05_0, psl. 6.  Įrangos žymėjimai.zip/IH-500_um_H009225_en_v3.2 (1), psl. 5; 15; 16; 26; 27; 28; 29</t>
    </r>
  </si>
  <si>
    <r>
      <t xml:space="preserve">5.3.19  Su analizatoriais naudojamoje IH-COM programinėje įrangoje yra saugoma visa informacija apie atliktą tyrimą: naudotų reagentų informacija, stulpelių kortelės nuotrauka, interpretacija, paciento / donoro informacija, tyrimą atlikusio darbuotojo identifikacija. </t>
    </r>
    <r>
      <rPr>
        <i/>
        <sz val="12"/>
        <color rgb="FFFF0000"/>
        <rFont val="Times New Roman"/>
        <family val="1"/>
      </rPr>
      <t>Įrangos žymėjimai.zip/IH_Com_UM_H009146_EN_V2_6_0 (1), psl. 3; 6; 7</t>
    </r>
  </si>
  <si>
    <r>
      <t xml:space="preserve">5.3.20 Analizatoriai IH-500 turi integruotą šaldymo (vėsinimo) įrenginį, kuris leidžia palaikyti reagentus analizatoriuje užtikrinant jų stabilumą 7 paras. </t>
    </r>
    <r>
      <rPr>
        <i/>
        <sz val="12"/>
        <color rgb="FFFF0000"/>
        <rFont val="Times New Roman"/>
        <family val="1"/>
      </rPr>
      <t>Įrangos žymėjimai.zip/H008575_IH-500 NEXT_EN_2025.05_0, psl. 6; 7.  Įrangos žymėjimai.zip/IH-500_um_H009225_en_v3.2 (1), psl. 14</t>
    </r>
  </si>
  <si>
    <r>
      <t xml:space="preserve">5.3.21 IH-500 analizatoriuose yra garsinė ir vaizdinė aliarmo sistema įvykus klaidai (pasibaigus reagentui, aptikus reagentą su pasibaigusiu galiojimo laiku, nenuskaitant mėginio ar reagento brūkšninio kodo ir pan.). Analizatorius leidžia ištaisyti klaidą (arba papildyti naujais reagentais, jei trūksta) ir tęsia darbą toliau. Pavyzdžiui, jei buvo nustatytas ID-DiaCell I-II reagentas pasibaigusio galiojimo, analizatorius šį reagentą grąžins į analizatoriaus stalčiuką. Jei šio reagento analizatoriuje yra daugiau - tyrimų atlikimas nesustos, prietaisas tęs darbą toliau. </t>
    </r>
    <r>
      <rPr>
        <i/>
        <sz val="12"/>
        <color rgb="FFFF0000"/>
        <rFont val="Times New Roman"/>
        <family val="1"/>
      </rPr>
      <t xml:space="preserve"> Įrangos žymėjimai.zip/IH-500_um_H009225_en_v3.2 (1), psl. 11; 15; 16; 20; 21; 22; 23; 24; 25; 33</t>
    </r>
  </si>
  <si>
    <r>
      <t xml:space="preserve">5.3.22 IH-500 analizatoriuje kortelės vaizdas nuskaitomas kamera, vaizai pateikiami spalvotu formatu. </t>
    </r>
    <r>
      <rPr>
        <i/>
        <sz val="12"/>
        <color rgb="FFFF0000"/>
        <rFont val="Times New Roman"/>
        <family val="1"/>
      </rPr>
      <t>Įrangos žymėjimai.zip/H009231-EN-SM-v3.0, psl. 2. Įrangos žymėjimai.zip/IH_Com_UM_H009146_EN_V2_6_0 (1), psl. 4</t>
    </r>
  </si>
  <si>
    <r>
      <t xml:space="preserve">5.3.23 Analizatoriaus automatizuotai atliekama plovimo priežiūra, inicijuota operatoriaus pagal gamintojo nurodymus, per mėnesį </t>
    </r>
    <r>
      <rPr>
        <sz val="12"/>
        <color theme="1"/>
        <rFont val="Times New Roman"/>
        <family val="1"/>
      </rPr>
      <t xml:space="preserve">trunka: 366 dienos (skaičius per metus) / 7 dienos (dažnumas, kas kiek laiko turi būti atliekama priežiūra) / 12 mėnesių * 20 min (priežiūros atlikimo trukmė) = 88 min arba </t>
    </r>
    <r>
      <rPr>
        <b/>
        <sz val="12"/>
        <color theme="1"/>
        <rFont val="Times New Roman"/>
        <family val="1"/>
      </rPr>
      <t xml:space="preserve">1 val 28 min. </t>
    </r>
    <r>
      <rPr>
        <sz val="12"/>
        <color theme="1"/>
        <rFont val="Times New Roman"/>
        <family val="1"/>
      </rPr>
      <t xml:space="preserve">Analizatoriuje yra atliekama tik savaitinė priežiūra, kuri trunka 20 min. </t>
    </r>
    <r>
      <rPr>
        <i/>
        <sz val="12"/>
        <color rgb="FFFF0000"/>
        <rFont val="Times New Roman"/>
        <family val="1"/>
      </rPr>
      <t xml:space="preserve"> Įrangos žymėjimai.zip/IH-500_um_H009225_en_v3.2 (1), psl. 35; 36; 37</t>
    </r>
  </si>
  <si>
    <r>
      <t xml:space="preserve">5.3.24 Tyrimai atliekami 24/7 režimu; Tiekėjas UAB Multilabo užtikrina, jog bus užtikrinta visą parą pasiekiama techninė / konsultacinė pagalba užtikrinant nenutrūkstamą įrangos veikimą ir tinkamą funkcionavimą visą panaudos sutarties galiojimo terminą. Su pasiūlymu pateikiamos gamintojo apmokytų serviso inžinierių sertifikatų kopijos. </t>
    </r>
    <r>
      <rPr>
        <i/>
        <sz val="12"/>
        <color rgb="FFFF0000"/>
        <rFont val="Times New Roman"/>
        <family val="1"/>
      </rPr>
      <t>Sertifikatai_įgaliojimai.zip</t>
    </r>
  </si>
  <si>
    <r>
      <t xml:space="preserve">5.3.25 Kartu su pasiūlymu konkursui yra pateikiamos įrangos žymėjimą CE ženklu liudijančios dokumentų kopijos. </t>
    </r>
    <r>
      <rPr>
        <i/>
        <sz val="12"/>
        <color rgb="FFFF0000"/>
        <rFont val="Times New Roman"/>
        <family val="1"/>
      </rPr>
      <t>Įrangos CE.zip</t>
    </r>
  </si>
  <si>
    <r>
      <t xml:space="preserve">5.1.44 ID-CellStab yra mėginio paruošimo reagentas pagal ABO nesuderinamų transplantacijų IgM ir / arba IgG klasės antikūnų prieš A ir prieš B antigenus titro stebėjimui. Užtikrina paruoštos 1% organų arba kraujo donorų eritrocijų suspensijos stabilumą ne trumpiau negu 4 savaites . </t>
    </r>
    <r>
      <rPr>
        <i/>
        <sz val="12"/>
        <rFont val="Times New Roman"/>
        <family val="1"/>
      </rPr>
      <t>Reagentų ir priemonių aprašai.zip/2.48 B005652_EN, psl. 1-2</t>
    </r>
  </si>
  <si>
    <t>1 rink.</t>
  </si>
  <si>
    <t>1 vnt.</t>
  </si>
  <si>
    <t xml:space="preserve">1 vnt. </t>
  </si>
  <si>
    <r>
      <t xml:space="preserve">Ne mažiau negu dviejų žmogaus kilmės ląstelių suspensija (O kraujo grupės donorų eritrocitai, teigiami D antigenui (CCDee ir ccDEE), bent vieno donoro homozigotiniai kliniškai reikšmingiems kraujo grupių Jk ir Fy antigenams). Tinkami netiesioginiam antiglobulino tyrimui (Kumbso reakcijai) atlikti. Mažiausias nustatomų antikūnų specifiškumų sąrašas: C; c; D; E; e; K; Fya; Fyb; Jka; Jkb; S; s; M; N; P, Lea ir Leb. Eritrocitų stabilumas ne mažiau negu 4 sav. nuo gavimo datos; fasuotė po 10 ml. Pateikiami su suderinamomis stulpelių kortelėmis (įrašyti reikiamus reagentus punktuose 5.2.1-5.2.n). </t>
    </r>
    <r>
      <rPr>
        <sz val="12"/>
        <color theme="1"/>
        <rFont val="Times New Roman"/>
        <family val="1"/>
      </rPr>
      <t xml:space="preserve"> Tyrimų skaičius nurodytas reikiamu eritrocitų ir stulpelių skaičiumi, skiriant 2 stulpelius vienam mėginiui).</t>
    </r>
  </si>
  <si>
    <r>
      <t xml:space="preserve">5.1.2 DiaClon ABD-Confirmation for Patients kortelėje ABO kraujo grupė nustatoma tiesioginiu būdu: monokloniniai anti-A ir anti-B antikūnai, RhD nustatyti naudojami monokloniniai anti-DVI-. Visi reagentai paruošti naudojimui (išpilstyti stulpeliuose). </t>
    </r>
    <r>
      <rPr>
        <i/>
        <sz val="12"/>
        <color theme="1"/>
        <rFont val="Times New Roman"/>
        <family val="1"/>
      </rPr>
      <t>Reagentų ir priemonių aprašai.zip/2.3 001254_EN (iskirptas), psl. 1</t>
    </r>
    <r>
      <rPr>
        <sz val="12"/>
        <color theme="1"/>
        <rFont val="Times New Roman"/>
        <family val="1"/>
      </rPr>
      <t xml:space="preserve">. </t>
    </r>
    <r>
      <rPr>
        <i/>
        <sz val="12"/>
        <color theme="1"/>
        <rFont val="Times New Roman"/>
        <family val="1"/>
      </rPr>
      <t>Papildomi dokumentai reagentų žymėjimams.zip /Statement_Cell_Lines_20062025.doc (002), psl. 1</t>
    </r>
  </si>
  <si>
    <r>
      <t xml:space="preserve">5.1.3 DiaClon ABD-Confirmation for Donors kortelėje ABO kraujo grupė nustatoma tiesioginiu būdu, monokloniniai anti-A ir anti B-antikūnai, RhD nustatyti naudojami monokloniniai anti-DVI+. Visi reagentai paruošti naudojimui (išpilstyti stulpeliuose). Trys stulpeliai vieno donoro tyrimui. </t>
    </r>
    <r>
      <rPr>
        <i/>
        <sz val="12"/>
        <color theme="1"/>
        <rFont val="Times New Roman"/>
        <family val="1"/>
      </rPr>
      <t>Reagentų ir priemonių aprašai.zip/2.4 001133-001136 ABD confirmation for donors iskirptas EN, psl. 1</t>
    </r>
    <r>
      <rPr>
        <sz val="12"/>
        <color theme="1"/>
        <rFont val="Times New Roman"/>
        <family val="1"/>
      </rPr>
      <t>-3</t>
    </r>
  </si>
  <si>
    <r>
      <t xml:space="preserve">5.1.4 DiaClon ABO/Rh for Newborns DVI+ kortelėje ABO kraujo grupė yra nustatoma tiesioginiu būdu, monokloniniai anti-A, anti-B bei anti-AB antikūnai, RhD nustatyti naudojami monokloniniai anti-DVI+. Polispecifinis IgG antiglobulinas ir antikūnai prieš komplemento C3d kortelėje tiesioginei Kumbso reakcijai. Visi reagentai yra paruošti naudojimui (išpilstyti stulpeliuose). Yra kontrolinis stulpelis. </t>
    </r>
    <r>
      <rPr>
        <i/>
        <sz val="12"/>
        <color theme="1"/>
        <rFont val="Times New Roman"/>
        <family val="1"/>
      </rPr>
      <t>Reagentų ir priemonių aprašai.zip/2.5 001049 Diaclon ABO_RH naujagimiu DVI EN (1), psl. 1</t>
    </r>
    <r>
      <rPr>
        <sz val="12"/>
        <color theme="1"/>
        <rFont val="Times New Roman"/>
        <family val="1"/>
      </rPr>
      <t>-2</t>
    </r>
  </si>
  <si>
    <r>
      <t xml:space="preserve">5.1.5 DiaClon ABO/Rh for Newborns DVI- kortelėje ABO kraujo grupė nustatoma tiesioginiu būdu, monokloniniai anti-A, anti-B ir anti-AB antikūnai, RhD nustatyti naudojami monokloniniai anti-DVI-, nereaguojantys su DVI variantu. Polispecifinis IgG antiglobulinas ir antikūnai prieš komplemento C3d tiesioginei Kumbso reakcijai. Visi reagentai yra paruošti naudojimui (išpilstyti stulpeliuose). Yra kontrolinis stulpelis. </t>
    </r>
    <r>
      <rPr>
        <i/>
        <sz val="12"/>
        <color theme="1"/>
        <rFont val="Times New Roman"/>
        <family val="1"/>
      </rPr>
      <t>Reagentų ir priemonių aprašai.zip/2.6 001027_EN_unlocked, psl. 1</t>
    </r>
    <r>
      <rPr>
        <sz val="12"/>
        <color theme="1"/>
        <rFont val="Times New Roman"/>
        <family val="1"/>
      </rPr>
      <t>-</t>
    </r>
    <r>
      <rPr>
        <i/>
        <sz val="12"/>
        <color theme="1"/>
        <rFont val="Times New Roman"/>
        <family val="1"/>
      </rPr>
      <t>3</t>
    </r>
  </si>
  <si>
    <r>
      <t xml:space="preserve">5.1.6 Anti-A1 Absorbed kortelėje yra monospecifinis anti-A1 serumas.  </t>
    </r>
    <r>
      <rPr>
        <i/>
        <sz val="12"/>
        <color rgb="FF000000"/>
        <rFont val="Times New Roman"/>
        <family val="1"/>
      </rPr>
      <t>Reagentų ir priemonių aprašai.zip/2.7 001811_50140_Anti A1 Absorbed EN (1), psl. 1</t>
    </r>
  </si>
  <si>
    <r>
      <t xml:space="preserve">5.1.7 DiaClon Anti-H kortelėje yra monospecifinis anti-H serumas. </t>
    </r>
    <r>
      <rPr>
        <i/>
        <sz val="12"/>
        <color rgb="FF000000"/>
        <rFont val="Times New Roman"/>
        <family val="1"/>
      </rPr>
      <t>Reagentų ir priemonių aprašai.zip/ 2.8 001911_50150_Diaclon anti H EN (1)_unlocked, psl. 1</t>
    </r>
  </si>
  <si>
    <r>
      <t xml:space="preserve">5.1.11 Control Card A kortelėje yra serumas be antikūnų. </t>
    </r>
    <r>
      <rPr>
        <i/>
        <sz val="12"/>
        <color rgb="FF000000"/>
        <rFont val="Times New Roman"/>
        <family val="1"/>
      </rPr>
      <t>Reagentų ir priemonių aprašai.zip/2.13 001711_EN_unlocked, psl. 1</t>
    </r>
  </si>
  <si>
    <r>
      <t>5.1.12 DiaClon Anti-K kortelėje yra monospecifinis anti-K serumas.</t>
    </r>
    <r>
      <rPr>
        <i/>
        <sz val="12"/>
        <color rgb="FF000000"/>
        <rFont val="Times New Roman"/>
        <family val="1"/>
      </rPr>
      <t xml:space="preserve"> Reagentų ir priemonių aprašai.zip/2.14 002121_50200_05.18_ANTI-K EN (1), psl. 1</t>
    </r>
  </si>
  <si>
    <r>
      <t xml:space="preserve">5.3.7 Suteikiami visiškai automatizuoti IH-500 prietaisai atlieka mėginio skiedimą, inkubaciją, centrifugavimą, rezultatų nuskaitymą bei perdavimą į LIS (naudodami programinę įrangą IH-COM). </t>
    </r>
    <r>
      <rPr>
        <i/>
        <sz val="12"/>
        <color rgb="FFFF0000"/>
        <rFont val="Times New Roman"/>
        <family val="1"/>
      </rPr>
      <t>Įrangos žymėjimai.zip/IH_Com_UM_H009146_EN_V2_6_0 (1), psl. 2; 5.  Įrangos žymėjimai.zip/IH-500_um_H009225_en_v3.2 (1), psl. 3; 12,16</t>
    </r>
  </si>
  <si>
    <r>
      <t xml:space="preserve">5.1.34 Dara Ex plus yra mėginio paruošimo prieš netiesioginį antiglobulino tyrimą (Kumbso reakciją) reagentas, mažinantis agliutinuojantį pacientų gydymui naudojamų monokloninių antikūnų prieš CD38 poveikį. Paruoštas naudoti, neinterferuoja su Duffy sistema. Mėginio paruošimo prieš Kumbso reakciją trukmė ne daugiau negu 1 min (priklausomai kaip vartotojas greitai supilstys reagentus, nes po išpilstymo, galima iškart nautoti). Paruoštas mėginys tinkamas naudoti su punkte 5.1.32 siūlomais reagentais. </t>
    </r>
    <r>
      <rPr>
        <i/>
        <sz val="12"/>
        <color theme="1"/>
        <rFont val="Times New Roman"/>
        <family val="1"/>
      </rPr>
      <t>Reagentų ir priemonių aprašai.zip/2.42 imusyn DaraExplus_v10.1_EN_CE, psl. 1. Papildomi dokumentai reagentų žymėjimams.zip / Neinterferuoja su Duffy, psl. 1</t>
    </r>
  </si>
  <si>
    <r>
      <t xml:space="preserve">5.1.40 Dara Ex plus yra Mėginio paruošimo prieš netiesioginį antiglobulino tyrimą (Kumbso reakciją) reagentas, mažinantis agliutinuojantį pacientų gydymui naudojamų monokloninių antikūnų prieš CD38 poveikį. Paruoštas naudoti, neinterferuoja su Duffy sistema. Mėginio paruošimo prieš Kumbso reakciją trukmė ne daugiau negu 1 min (priklausomai kaip vartotojas greitai supilstys reagentus, nes po išpilstymo, galima iškart nautoti). Paruoštas mėginys tinkamas tyrimui su punkte 5.1.38 siūlomais reagentais. </t>
    </r>
    <r>
      <rPr>
        <i/>
        <sz val="12"/>
        <color theme="1"/>
        <rFont val="Times New Roman"/>
        <family val="1"/>
      </rPr>
      <t>Reagentų ir priemonių aprašai.zip/2.42 imusyn DaraExplus_v10.1_EN_CE, psl. 1. Papildomi dokumentai reagentų žymėjimams.zip / Neinterferuoja su Duffy, psl. 1</t>
    </r>
  </si>
  <si>
    <r>
      <t xml:space="preserve">5.3.17 Analizatorių IH-500 adatos turi turėti skysčio lygio, krešulio aptikimo funkcijas. Analizatoriai turi mechaninio oro burbulo skiediklio talpoje panaikinimo funkciją. </t>
    </r>
    <r>
      <rPr>
        <i/>
        <sz val="12"/>
        <color rgb="FFFF0000"/>
        <rFont val="Times New Roman"/>
        <family val="1"/>
      </rPr>
      <t>Įrangos žymėjimai.zip/IH500 letter EN, psl. 1.  Įrangos žymėjimai.zip/IH-500_um_H009225_en_v3.2 (1), psl. 4.  Įrangos žymėjimai.zip/Oro_burbulo_panaikinimo_funkcija, psl. 1</t>
    </r>
    <r>
      <rPr>
        <sz val="12"/>
        <color rgb="FF000000"/>
        <rFont val="Times New Roman"/>
        <family val="1"/>
      </rPr>
      <t xml:space="preserve">. </t>
    </r>
  </si>
  <si>
    <r>
      <t xml:space="preserve">5.3.16 Analizatoriai IH-500 užtikrina nenutrūkstamą tyrimų atlikimą (nestabdant kitų mėginių tyrimų atlikimo) aptikus mėginius su kamšteliu. Yra galimybė operatoriui užsakyti mėgintuvėlio su kamšteliu atidavimą iš sistemos. Esminis dalykas, jog kamštelių detekcija yra vykdoma su kamera, todėl kitų mėginių tyrimų atlikimas nebus blokuojamas.  </t>
    </r>
    <r>
      <rPr>
        <i/>
        <sz val="12"/>
        <color rgb="FFFF0000"/>
        <rFont val="Times New Roman"/>
        <family val="1"/>
      </rPr>
      <t>Įrangos žymėjimai.zip/IH-500_um_H009225_en_v3.2 (1), psl. 12; 24</t>
    </r>
    <r>
      <rPr>
        <sz val="12"/>
        <color rgb="FF000000"/>
        <rFont val="Times New Roman"/>
        <family val="1"/>
      </rPr>
      <t xml:space="preserve">. </t>
    </r>
    <r>
      <rPr>
        <i/>
        <sz val="12"/>
        <color rgb="FFFF0000"/>
        <rFont val="Times New Roman"/>
        <family val="1"/>
      </rPr>
      <t>Įrangos žymėjimai.zip/2025_IH-500_Continuous_loading, psl.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</si>
</sst>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_L_t"/>
    <numFmt numFmtId="165" formatCode="_-* #,##0.000\ _€_-;\-* #,##0.000\ _€_-;_-* &quot;-&quot;???\ _€_-;_-@_-"/>
  </numFmts>
  <fonts count="44">
    <font>
      <sz val="11"/>
      <color rgb="FF000000"/>
      <name val="Arial1"/>
    </font>
    <font>
      <sz val="10"/>
      <name val="Arial"/>
      <family val="2"/>
    </font>
    <font>
      <sz val="10"/>
      <name val="Arial"/>
      <family val="2"/>
      <charset val="186"/>
    </font>
    <font>
      <b/>
      <sz val="12"/>
      <name val="Times New Roman"/>
      <family val="1"/>
      <charset val="186"/>
    </font>
    <font>
      <sz val="12"/>
      <color indexed="8"/>
      <name val="Times New Roman"/>
      <family val="1"/>
      <charset val="186"/>
    </font>
    <font>
      <i/>
      <sz val="12"/>
      <name val="Times New Roman"/>
      <family val="1"/>
      <charset val="186"/>
    </font>
    <font>
      <b/>
      <sz val="12"/>
      <color indexed="10"/>
      <name val="Times New Roman"/>
      <family val="1"/>
      <charset val="186"/>
    </font>
    <font>
      <sz val="12"/>
      <name val="Times New Roman"/>
      <family val="1"/>
      <charset val="186"/>
    </font>
    <font>
      <sz val="12"/>
      <color indexed="45"/>
      <name val="Times New Roman"/>
      <family val="1"/>
      <charset val="186"/>
    </font>
    <font>
      <sz val="12"/>
      <color indexed="10"/>
      <name val="Times New Roman"/>
      <family val="1"/>
      <charset val="186"/>
    </font>
    <font>
      <vertAlign val="superscript"/>
      <sz val="12"/>
      <color indexed="10"/>
      <name val="Times New Roman"/>
      <family val="1"/>
      <charset val="186"/>
    </font>
    <font>
      <sz val="12"/>
      <color indexed="10"/>
      <name val="Times New Roman"/>
      <family val="1"/>
    </font>
    <font>
      <sz val="12"/>
      <color indexed="9"/>
      <name val="Times New Roman"/>
      <family val="1"/>
    </font>
    <font>
      <sz val="12"/>
      <name val="Times New Roman"/>
      <family val="1"/>
    </font>
    <font>
      <vertAlign val="superscript"/>
      <sz val="12"/>
      <name val="Times New Roman"/>
      <family val="1"/>
      <charset val="186"/>
    </font>
    <font>
      <vertAlign val="superscript"/>
      <sz val="12"/>
      <color indexed="10"/>
      <name val="Times New Roman"/>
      <family val="1"/>
    </font>
    <font>
      <vertAlign val="superscript"/>
      <sz val="12"/>
      <name val="Times New Roman"/>
      <family val="1"/>
    </font>
    <font>
      <i/>
      <sz val="12"/>
      <color indexed="10"/>
      <name val="Times New Roman"/>
      <family val="1"/>
      <charset val="186"/>
    </font>
    <font>
      <b/>
      <sz val="11"/>
      <name val="Times New Roman"/>
      <family val="1"/>
      <charset val="186"/>
    </font>
    <font>
      <sz val="11"/>
      <color rgb="FF000000"/>
      <name val="Arial1"/>
    </font>
    <font>
      <sz val="11"/>
      <color rgb="FF000000"/>
      <name val="Calibri"/>
      <family val="2"/>
    </font>
    <font>
      <sz val="12"/>
      <color rgb="FF000000"/>
      <name val="Times New Roman"/>
      <family val="1"/>
      <charset val="186"/>
    </font>
    <font>
      <b/>
      <sz val="12"/>
      <color theme="1"/>
      <name val="Times New Roman"/>
      <family val="1"/>
      <charset val="186"/>
    </font>
    <font>
      <sz val="12"/>
      <color theme="1"/>
      <name val="Times New Roman"/>
      <family val="1"/>
      <charset val="186"/>
    </font>
    <font>
      <sz val="12"/>
      <color rgb="FFFF0000"/>
      <name val="Times New Roman"/>
      <family val="1"/>
      <charset val="186"/>
    </font>
    <font>
      <b/>
      <sz val="12"/>
      <color rgb="FF000000"/>
      <name val="Times New Roman"/>
      <family val="1"/>
      <charset val="186"/>
    </font>
    <font>
      <b/>
      <sz val="12"/>
      <color rgb="FFFF0000"/>
      <name val="Times New Roman"/>
      <family val="1"/>
      <charset val="186"/>
    </font>
    <font>
      <sz val="12"/>
      <color rgb="FFEE0000"/>
      <name val="Times New Roman"/>
      <family val="1"/>
      <charset val="186"/>
    </font>
    <font>
      <b/>
      <sz val="12"/>
      <color rgb="FFEE0000"/>
      <name val="Times New Roman"/>
      <family val="1"/>
      <charset val="186"/>
    </font>
    <font>
      <b/>
      <sz val="12"/>
      <color rgb="FF000000"/>
      <name val="Times New Roman"/>
      <family val="1"/>
    </font>
    <font>
      <sz val="12"/>
      <color theme="1"/>
      <name val="Times New Roman"/>
      <family val="1"/>
    </font>
    <font>
      <sz val="8"/>
      <name val="Arial1"/>
    </font>
    <font>
      <vertAlign val="superscript"/>
      <sz val="12"/>
      <color theme="1"/>
      <name val="Times New Roman"/>
      <family val="1"/>
    </font>
    <font>
      <sz val="12"/>
      <color theme="1"/>
      <name val="Calibri"/>
      <family val="2"/>
    </font>
    <font>
      <sz val="9.6"/>
      <color theme="1"/>
      <name val="Times New Roman"/>
      <family val="1"/>
      <charset val="186"/>
    </font>
    <font>
      <sz val="12"/>
      <color rgb="FF000000"/>
      <name val="Times New Roman"/>
      <family val="1"/>
    </font>
    <font>
      <vertAlign val="superscript"/>
      <sz val="12"/>
      <color rgb="FF000000"/>
      <name val="Times New Roman"/>
      <family val="1"/>
    </font>
    <font>
      <b/>
      <sz val="12"/>
      <color theme="1"/>
      <name val="Times New Roman"/>
      <family val="1"/>
    </font>
    <font>
      <b/>
      <sz val="12"/>
      <color rgb="FF00000A"/>
      <name val="Times New Roman"/>
      <family val="1"/>
    </font>
    <font>
      <sz val="12"/>
      <color rgb="FF00000A"/>
      <name val="Times New Roman"/>
      <family val="1"/>
    </font>
    <font>
      <i/>
      <sz val="12"/>
      <color theme="1"/>
      <name val="Times New Roman"/>
      <family val="1"/>
    </font>
    <font>
      <i/>
      <sz val="12"/>
      <color rgb="FF000000"/>
      <name val="Times New Roman"/>
      <family val="1"/>
    </font>
    <font>
      <i/>
      <sz val="12"/>
      <color rgb="FFFF0000"/>
      <name val="Times New Roman"/>
      <family val="1"/>
    </font>
    <font>
      <i/>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
    <xf numFmtId="0" fontId="0" fillId="0" borderId="0"/>
    <xf numFmtId="0" fontId="19" fillId="0" borderId="0"/>
    <xf numFmtId="0" fontId="1" fillId="0" borderId="0"/>
    <xf numFmtId="0" fontId="2" fillId="0" borderId="0"/>
    <xf numFmtId="0" fontId="20" fillId="0" borderId="0" applyBorder="0" applyProtection="0"/>
    <xf numFmtId="43" fontId="19" fillId="0" borderId="0" applyFont="0" applyFill="0" applyBorder="0" applyAlignment="0" applyProtection="0"/>
  </cellStyleXfs>
  <cellXfs count="144">
    <xf numFmtId="0" fontId="0" fillId="0" borderId="0" xfId="0"/>
    <xf numFmtId="0" fontId="21" fillId="0" borderId="1" xfId="0" applyFont="1" applyBorder="1" applyAlignment="1">
      <alignment vertical="top" wrapText="1"/>
    </xf>
    <xf numFmtId="0" fontId="3" fillId="0" borderId="0" xfId="0" applyFont="1" applyAlignment="1">
      <alignment horizontal="center" vertical="top" wrapText="1"/>
    </xf>
    <xf numFmtId="0" fontId="7" fillId="0" borderId="0" xfId="0" applyFont="1" applyAlignment="1">
      <alignment horizontal="left" vertical="top" wrapText="1"/>
    </xf>
    <xf numFmtId="49" fontId="21" fillId="0" borderId="0" xfId="0" applyNumberFormat="1" applyFont="1" applyAlignment="1">
      <alignment horizontal="left" vertical="top" wrapText="1"/>
    </xf>
    <xf numFmtId="0" fontId="6" fillId="0" borderId="0" xfId="0" applyFont="1" applyAlignment="1">
      <alignment horizontal="center" vertical="top" wrapText="1"/>
    </xf>
    <xf numFmtId="49" fontId="21" fillId="0" borderId="1" xfId="0" applyNumberFormat="1" applyFont="1" applyBorder="1" applyAlignment="1">
      <alignment vertical="top" wrapText="1"/>
    </xf>
    <xf numFmtId="49" fontId="7" fillId="0" borderId="1" xfId="0" applyNumberFormat="1" applyFont="1" applyBorder="1" applyAlignment="1">
      <alignment vertical="top" wrapText="1"/>
    </xf>
    <xf numFmtId="0" fontId="21" fillId="0" borderId="1" xfId="0" applyFont="1" applyBorder="1" applyAlignment="1">
      <alignment vertical="top"/>
    </xf>
    <xf numFmtId="0" fontId="21" fillId="0" borderId="0" xfId="0" applyFont="1" applyAlignment="1">
      <alignment horizontal="left" vertical="top" wrapText="1"/>
    </xf>
    <xf numFmtId="0" fontId="7" fillId="0" borderId="1" xfId="0" applyFont="1" applyBorder="1" applyAlignment="1">
      <alignment vertical="top" wrapText="1"/>
    </xf>
    <xf numFmtId="49" fontId="25" fillId="0" borderId="0" xfId="0" applyNumberFormat="1" applyFont="1" applyAlignment="1">
      <alignment horizontal="center" vertical="top"/>
    </xf>
    <xf numFmtId="0" fontId="21" fillId="0" borderId="1" xfId="0" applyFont="1" applyBorder="1" applyAlignment="1">
      <alignment horizontal="left" vertical="top" wrapText="1"/>
    </xf>
    <xf numFmtId="49" fontId="25" fillId="0" borderId="1" xfId="0" applyNumberFormat="1" applyFont="1" applyBorder="1" applyAlignment="1">
      <alignment horizontal="center" vertical="top"/>
    </xf>
    <xf numFmtId="0" fontId="7" fillId="0" borderId="1" xfId="0" applyFont="1" applyBorder="1" applyAlignment="1">
      <alignment horizontal="left" vertical="top" wrapText="1"/>
    </xf>
    <xf numFmtId="0" fontId="21" fillId="0" borderId="0" xfId="0" applyFont="1" applyAlignment="1">
      <alignment horizontal="center" vertical="top"/>
    </xf>
    <xf numFmtId="0" fontId="21" fillId="0" borderId="1" xfId="0" applyFont="1" applyBorder="1" applyAlignment="1">
      <alignment horizontal="center" vertical="top" wrapText="1"/>
    </xf>
    <xf numFmtId="49" fontId="25" fillId="0" borderId="1" xfId="0" applyNumberFormat="1" applyFont="1" applyBorder="1" applyAlignment="1">
      <alignment vertical="top"/>
    </xf>
    <xf numFmtId="0" fontId="23" fillId="0" borderId="1" xfId="0" applyFont="1" applyBorder="1" applyAlignment="1">
      <alignment vertical="top" wrapText="1"/>
    </xf>
    <xf numFmtId="0" fontId="23" fillId="0" borderId="1" xfId="0" applyFont="1" applyBorder="1" applyAlignment="1">
      <alignment horizontal="left" vertical="top" wrapText="1"/>
    </xf>
    <xf numFmtId="0" fontId="13" fillId="0" borderId="1" xfId="0" applyFont="1" applyBorder="1" applyAlignment="1">
      <alignment vertical="top" wrapText="1"/>
    </xf>
    <xf numFmtId="0" fontId="21" fillId="0" borderId="0" xfId="0" applyFont="1" applyAlignment="1">
      <alignment vertical="top"/>
    </xf>
    <xf numFmtId="49" fontId="21" fillId="0" borderId="0" xfId="0" applyNumberFormat="1" applyFont="1" applyAlignment="1">
      <alignment horizontal="center" vertical="top"/>
    </xf>
    <xf numFmtId="0" fontId="7" fillId="0" borderId="0" xfId="0" applyFont="1" applyAlignment="1">
      <alignment vertical="top"/>
    </xf>
    <xf numFmtId="49" fontId="21" fillId="0" borderId="1"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0" borderId="0" xfId="0" applyNumberFormat="1" applyFont="1" applyAlignment="1">
      <alignment horizontal="left" vertical="top" wrapText="1"/>
    </xf>
    <xf numFmtId="0" fontId="23" fillId="0" borderId="0" xfId="0" applyFont="1" applyAlignment="1">
      <alignment vertical="top"/>
    </xf>
    <xf numFmtId="49" fontId="25" fillId="0" borderId="1" xfId="0" applyNumberFormat="1" applyFont="1" applyBorder="1" applyAlignment="1">
      <alignment vertical="top" wrapText="1"/>
    </xf>
    <xf numFmtId="0" fontId="3" fillId="0" borderId="0" xfId="2" applyFont="1" applyAlignment="1">
      <alignment horizontal="center" vertical="top" wrapText="1"/>
    </xf>
    <xf numFmtId="49" fontId="3" fillId="0" borderId="1" xfId="0" applyNumberFormat="1" applyFont="1" applyBorder="1" applyAlignment="1">
      <alignment horizontal="center" vertical="top" wrapText="1"/>
    </xf>
    <xf numFmtId="0" fontId="3" fillId="0" borderId="0" xfId="0" applyFont="1" applyAlignment="1">
      <alignment horizontal="left" vertical="top"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center" vertical="top"/>
    </xf>
    <xf numFmtId="0" fontId="4" fillId="0" borderId="0" xfId="0" applyFont="1" applyAlignment="1">
      <alignment vertical="top"/>
    </xf>
    <xf numFmtId="0" fontId="22" fillId="0" borderId="1" xfId="0" applyFont="1" applyBorder="1" applyAlignment="1">
      <alignment horizontal="center" vertical="top" wrapText="1" shrinkToFit="1"/>
    </xf>
    <xf numFmtId="0" fontId="24" fillId="0" borderId="1" xfId="0" applyFont="1" applyBorder="1" applyAlignment="1">
      <alignment vertical="top" wrapText="1"/>
    </xf>
    <xf numFmtId="0" fontId="26" fillId="0" borderId="0" xfId="0" applyFont="1" applyAlignment="1">
      <alignment vertical="top"/>
    </xf>
    <xf numFmtId="49" fontId="25" fillId="0" borderId="0" xfId="0" applyNumberFormat="1" applyFont="1" applyAlignment="1">
      <alignment horizontal="center" vertical="top" wrapText="1"/>
    </xf>
    <xf numFmtId="0" fontId="25" fillId="0" borderId="1" xfId="0" applyFont="1" applyBorder="1" applyAlignment="1">
      <alignment vertical="top" wrapText="1"/>
    </xf>
    <xf numFmtId="0" fontId="25" fillId="0" borderId="0" xfId="0" applyFont="1" applyAlignment="1">
      <alignment horizontal="center" vertical="top" wrapText="1"/>
    </xf>
    <xf numFmtId="0" fontId="27" fillId="0" borderId="0" xfId="0" applyFont="1" applyAlignment="1">
      <alignment horizontal="center" vertical="top" wrapText="1"/>
    </xf>
    <xf numFmtId="49" fontId="25" fillId="0" borderId="0" xfId="0" applyNumberFormat="1" applyFont="1" applyAlignment="1">
      <alignment horizontal="left" vertical="top"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4" fillId="0" borderId="1" xfId="0" applyFont="1" applyBorder="1" applyAlignment="1">
      <alignment vertical="top"/>
    </xf>
    <xf numFmtId="0" fontId="28" fillId="0" borderId="1" xfId="0" applyFont="1" applyBorder="1" applyAlignment="1">
      <alignment vertical="top"/>
    </xf>
    <xf numFmtId="0" fontId="26" fillId="0" borderId="1" xfId="0" applyFont="1" applyBorder="1" applyAlignment="1">
      <alignment vertical="top"/>
    </xf>
    <xf numFmtId="0" fontId="23" fillId="0" borderId="1" xfId="0" applyFont="1" applyBorder="1" applyAlignment="1">
      <alignment vertical="top"/>
    </xf>
    <xf numFmtId="0" fontId="23" fillId="0" borderId="1" xfId="0" applyFont="1" applyBorder="1" applyAlignment="1">
      <alignment horizontal="left" vertical="top" wrapText="1" shrinkToFit="1"/>
    </xf>
    <xf numFmtId="0" fontId="13"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0" xfId="0" applyFont="1" applyAlignment="1">
      <alignment vertical="top" wrapText="1"/>
    </xf>
    <xf numFmtId="43" fontId="7" fillId="0" borderId="1" xfId="5" applyFont="1" applyBorder="1" applyAlignment="1">
      <alignment horizontal="center" vertical="center"/>
    </xf>
    <xf numFmtId="49" fontId="7" fillId="0" borderId="1" xfId="0" applyNumberFormat="1" applyFont="1" applyBorder="1" applyAlignment="1">
      <alignment horizontal="center" vertical="center"/>
    </xf>
    <xf numFmtId="0" fontId="23" fillId="0" borderId="1" xfId="0" applyFont="1" applyBorder="1" applyAlignment="1">
      <alignment horizontal="center" vertical="center" wrapText="1" shrinkToFit="1"/>
    </xf>
    <xf numFmtId="43" fontId="7" fillId="0" borderId="1" xfId="5" applyFont="1" applyFill="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center"/>
    </xf>
    <xf numFmtId="0" fontId="30" fillId="0" borderId="1" xfId="0" applyFont="1" applyBorder="1" applyAlignment="1">
      <alignment horizontal="center" vertical="center" wrapText="1" shrinkToFit="1"/>
    </xf>
    <xf numFmtId="0" fontId="23" fillId="0" borderId="1" xfId="0" applyFont="1" applyBorder="1" applyAlignment="1">
      <alignment horizontal="center" vertical="top" wrapText="1" shrinkToFit="1"/>
    </xf>
    <xf numFmtId="0" fontId="3" fillId="0" borderId="0" xfId="0" applyFont="1" applyAlignment="1">
      <alignment horizontal="left" vertical="top"/>
    </xf>
    <xf numFmtId="0" fontId="18" fillId="0" borderId="0" xfId="0" applyFont="1" applyAlignment="1">
      <alignment vertical="top"/>
    </xf>
    <xf numFmtId="0" fontId="3" fillId="0" borderId="0" xfId="0" applyFont="1" applyAlignment="1">
      <alignment vertical="top"/>
    </xf>
    <xf numFmtId="2" fontId="18" fillId="0" borderId="0" xfId="0" applyNumberFormat="1" applyFont="1" applyAlignment="1">
      <alignment vertical="top"/>
    </xf>
    <xf numFmtId="49" fontId="23"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1"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0" xfId="0" applyFont="1" applyAlignment="1">
      <alignment horizontal="center" vertical="top"/>
    </xf>
    <xf numFmtId="0" fontId="30" fillId="0" borderId="1" xfId="0" applyFont="1" applyBorder="1" applyAlignment="1">
      <alignment horizontal="center" vertical="center"/>
    </xf>
    <xf numFmtId="0" fontId="30" fillId="0" borderId="0" xfId="0" applyFont="1" applyAlignment="1">
      <alignment horizontal="center" vertical="center"/>
    </xf>
    <xf numFmtId="49" fontId="25" fillId="0" borderId="0" xfId="0" applyNumberFormat="1" applyFont="1" applyAlignment="1">
      <alignment horizontal="center" vertical="center" wrapText="1"/>
    </xf>
    <xf numFmtId="49" fontId="21" fillId="0" borderId="1" xfId="0" applyNumberFormat="1" applyFont="1" applyBorder="1" applyAlignment="1">
      <alignment horizontal="center" vertical="center"/>
    </xf>
    <xf numFmtId="43" fontId="23" fillId="0" borderId="1" xfId="5" applyFont="1" applyBorder="1" applyAlignment="1">
      <alignment horizontal="right" vertical="top" wrapText="1" shrinkToFit="1"/>
    </xf>
    <xf numFmtId="2" fontId="23" fillId="0" borderId="1" xfId="0" applyNumberFormat="1" applyFont="1" applyBorder="1" applyAlignment="1">
      <alignment horizontal="right" vertical="top" wrapText="1" shrinkToFit="1"/>
    </xf>
    <xf numFmtId="2" fontId="23" fillId="0" borderId="1" xfId="0" applyNumberFormat="1" applyFont="1" applyBorder="1" applyAlignment="1">
      <alignment horizontal="right" vertical="center" wrapText="1" shrinkToFit="1"/>
    </xf>
    <xf numFmtId="43" fontId="23" fillId="0" borderId="1" xfId="5" applyFont="1" applyBorder="1" applyAlignment="1">
      <alignment horizontal="right" vertical="center" wrapText="1" shrinkToFit="1"/>
    </xf>
    <xf numFmtId="43" fontId="23" fillId="0" borderId="1" xfId="5" applyFont="1" applyFill="1" applyBorder="1" applyAlignment="1">
      <alignment horizontal="right" vertical="center" wrapText="1" shrinkToFit="1"/>
    </xf>
    <xf numFmtId="43" fontId="24" fillId="0" borderId="1" xfId="0" applyNumberFormat="1" applyFont="1" applyBorder="1" applyAlignment="1">
      <alignment vertical="top" wrapText="1"/>
    </xf>
    <xf numFmtId="165" fontId="24" fillId="0" borderId="1" xfId="0" applyNumberFormat="1" applyFont="1" applyBorder="1" applyAlignment="1">
      <alignment vertical="top" wrapText="1"/>
    </xf>
    <xf numFmtId="43" fontId="24" fillId="0" borderId="1" xfId="5" applyFont="1" applyBorder="1" applyAlignment="1">
      <alignment vertical="top" wrapText="1"/>
    </xf>
    <xf numFmtId="43" fontId="23" fillId="0" borderId="1" xfId="5" applyFont="1" applyBorder="1" applyAlignment="1">
      <alignment horizontal="center" vertical="center" wrapText="1" shrinkToFit="1"/>
    </xf>
    <xf numFmtId="43" fontId="23" fillId="0" borderId="1" xfId="5" applyFont="1" applyFill="1" applyBorder="1" applyAlignment="1">
      <alignment horizontal="center" vertical="center" wrapText="1" shrinkToFit="1"/>
    </xf>
    <xf numFmtId="0" fontId="3" fillId="0" borderId="0" xfId="0" applyFont="1" applyAlignment="1">
      <alignment horizontal="center" vertical="top" wrapText="1"/>
    </xf>
    <xf numFmtId="0" fontId="7" fillId="0" borderId="1" xfId="0" applyFont="1" applyBorder="1" applyAlignment="1">
      <alignment horizontal="left" vertical="top" wrapText="1"/>
    </xf>
    <xf numFmtId="49" fontId="21" fillId="0" borderId="4" xfId="0" applyNumberFormat="1" applyFont="1" applyBorder="1" applyAlignment="1">
      <alignment horizontal="center" vertical="top"/>
    </xf>
    <xf numFmtId="49" fontId="21" fillId="0" borderId="2" xfId="0" applyNumberFormat="1" applyFont="1" applyBorder="1" applyAlignment="1">
      <alignment horizontal="center" vertical="top"/>
    </xf>
    <xf numFmtId="49" fontId="21" fillId="0" borderId="5" xfId="0" applyNumberFormat="1" applyFont="1" applyBorder="1" applyAlignment="1">
      <alignment horizontal="center" vertical="top"/>
    </xf>
    <xf numFmtId="49" fontId="35"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0" fontId="21" fillId="0" borderId="1" xfId="0" applyFont="1" applyBorder="1" applyAlignment="1">
      <alignment horizontal="left" vertical="top" wrapText="1"/>
    </xf>
    <xf numFmtId="164" fontId="22" fillId="0" borderId="4" xfId="0" applyNumberFormat="1" applyFont="1" applyBorder="1" applyAlignment="1">
      <alignment horizontal="right" vertical="top" wrapText="1"/>
    </xf>
    <xf numFmtId="164" fontId="22" fillId="0" borderId="2" xfId="0" applyNumberFormat="1" applyFont="1" applyBorder="1" applyAlignment="1">
      <alignment horizontal="right" vertical="top" wrapText="1"/>
    </xf>
    <xf numFmtId="164" fontId="22" fillId="0" borderId="5" xfId="0" applyNumberFormat="1" applyFont="1" applyBorder="1" applyAlignment="1">
      <alignment horizontal="right" vertical="top" wrapText="1"/>
    </xf>
    <xf numFmtId="0" fontId="6" fillId="0" borderId="1" xfId="0" applyFont="1" applyBorder="1" applyAlignment="1">
      <alignment horizontal="right" vertical="top" wrapText="1"/>
    </xf>
    <xf numFmtId="0" fontId="23" fillId="0" borderId="1" xfId="0" applyFont="1" applyBorder="1" applyAlignment="1">
      <alignment horizontal="right" vertical="top" wrapText="1"/>
    </xf>
    <xf numFmtId="49" fontId="25" fillId="0" borderId="1" xfId="0" applyNumberFormat="1" applyFont="1" applyBorder="1" applyAlignment="1">
      <alignment horizontal="center" vertical="top"/>
    </xf>
    <xf numFmtId="49" fontId="25" fillId="0" borderId="1" xfId="0" applyNumberFormat="1" applyFont="1" applyBorder="1" applyAlignment="1">
      <alignment horizontal="center" vertical="top" wrapText="1"/>
    </xf>
    <xf numFmtId="0" fontId="25" fillId="0" borderId="1" xfId="0" applyFont="1" applyBorder="1" applyAlignment="1">
      <alignment horizontal="center" vertical="top" wrapText="1"/>
    </xf>
    <xf numFmtId="49" fontId="30" fillId="0" borderId="1" xfId="0" applyNumberFormat="1"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7" fillId="0" borderId="1" xfId="0" applyFont="1" applyBorder="1" applyAlignment="1">
      <alignment horizontal="left" vertical="center" wrapText="1"/>
    </xf>
    <xf numFmtId="0" fontId="23" fillId="0" borderId="4" xfId="0" applyFont="1" applyBorder="1" applyAlignment="1">
      <alignment horizontal="left" vertical="top" wrapText="1" shrinkToFit="1"/>
    </xf>
    <xf numFmtId="0" fontId="23" fillId="0" borderId="2" xfId="0" applyFont="1" applyBorder="1" applyAlignment="1">
      <alignment horizontal="left" vertical="top" wrapText="1" shrinkToFit="1"/>
    </xf>
    <xf numFmtId="0" fontId="23" fillId="0" borderId="5" xfId="0" applyFont="1" applyBorder="1" applyAlignment="1">
      <alignment horizontal="left" vertical="top" wrapText="1" shrinkToFit="1"/>
    </xf>
    <xf numFmtId="0" fontId="6" fillId="0" borderId="4" xfId="0" applyFont="1" applyBorder="1" applyAlignment="1">
      <alignment horizontal="right" vertical="top" wrapText="1"/>
    </xf>
    <xf numFmtId="0" fontId="23" fillId="0" borderId="2" xfId="0" applyFont="1" applyBorder="1" applyAlignment="1">
      <alignment horizontal="right" vertical="top" wrapText="1"/>
    </xf>
    <xf numFmtId="0" fontId="23" fillId="0" borderId="5" xfId="0" applyFont="1" applyBorder="1" applyAlignment="1">
      <alignment horizontal="right" vertical="top" wrapText="1"/>
    </xf>
    <xf numFmtId="0" fontId="23" fillId="0" borderId="1" xfId="0" applyFont="1" applyBorder="1" applyAlignment="1">
      <alignment horizontal="left" vertical="center" wrapText="1"/>
    </xf>
    <xf numFmtId="0" fontId="23"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5" xfId="0" applyFont="1" applyBorder="1" applyAlignment="1">
      <alignment horizontal="left" vertical="center" wrapText="1"/>
    </xf>
    <xf numFmtId="0" fontId="30" fillId="0" borderId="4" xfId="0" applyFont="1" applyBorder="1" applyAlignment="1">
      <alignment horizontal="left" vertical="center" wrapText="1"/>
    </xf>
    <xf numFmtId="0" fontId="30" fillId="0" borderId="2" xfId="0" applyFont="1" applyBorder="1" applyAlignment="1">
      <alignment horizontal="left" vertical="center" wrapText="1"/>
    </xf>
    <xf numFmtId="0" fontId="30" fillId="0" borderId="5" xfId="0" applyFont="1" applyBorder="1" applyAlignment="1">
      <alignment horizontal="left" vertical="center" wrapText="1"/>
    </xf>
    <xf numFmtId="0" fontId="30" fillId="0" borderId="1" xfId="0" applyFont="1" applyBorder="1" applyAlignment="1">
      <alignment horizontal="left" vertical="center" wrapText="1"/>
    </xf>
    <xf numFmtId="0" fontId="21" fillId="0" borderId="1" xfId="0" applyFont="1" applyBorder="1" applyAlignment="1">
      <alignment horizontal="left" vertical="center" wrapText="1"/>
    </xf>
    <xf numFmtId="49" fontId="7" fillId="0" borderId="1" xfId="0" applyNumberFormat="1" applyFont="1" applyBorder="1" applyAlignment="1">
      <alignment horizontal="left" vertical="top" wrapText="1"/>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49" fontId="21" fillId="0" borderId="1" xfId="0" applyNumberFormat="1" applyFont="1" applyBorder="1" applyAlignment="1">
      <alignmen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3" fillId="0" borderId="1" xfId="2" applyFont="1" applyBorder="1" applyAlignment="1">
      <alignment horizontal="center" vertical="top" wrapText="1"/>
    </xf>
    <xf numFmtId="49" fontId="25" fillId="0" borderId="4" xfId="0" applyNumberFormat="1" applyFont="1" applyBorder="1" applyAlignment="1">
      <alignment horizontal="center" vertical="top"/>
    </xf>
    <xf numFmtId="49" fontId="25" fillId="0" borderId="2" xfId="0" applyNumberFormat="1" applyFont="1" applyBorder="1" applyAlignment="1">
      <alignment horizontal="center"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0" fillId="0" borderId="1" xfId="0" applyFont="1" applyBorder="1" applyAlignment="1">
      <alignment horizontal="left" vertical="top" wrapText="1"/>
    </xf>
  </cellXfs>
  <cellStyles count="6">
    <cellStyle name="Comma" xfId="5" builtinId="3"/>
    <cellStyle name="Įprastas 3" xfId="1" xr:uid="{00000000-0005-0000-0000-000000000000}"/>
    <cellStyle name="Normal" xfId="0" builtinId="0"/>
    <cellStyle name="Normal 2" xfId="2" xr:uid="{00000000-0005-0000-0000-000002000000}"/>
    <cellStyle name="Normal 4" xfId="3" xr:uid="{00000000-0005-0000-0000-000003000000}"/>
    <cellStyle name="TableStyleLight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141828</xdr:colOff>
      <xdr:row>43</xdr:row>
      <xdr:rowOff>151408</xdr:rowOff>
    </xdr:to>
    <xdr:pic>
      <xdr:nvPicPr>
        <xdr:cNvPr id="2" name="Picture 1">
          <a:extLst>
            <a:ext uri="{FF2B5EF4-FFF2-40B4-BE49-F238E27FC236}">
              <a16:creationId xmlns:a16="http://schemas.microsoft.com/office/drawing/2014/main" id="{2E2F8A16-322F-6782-5005-B1B95E179425}"/>
            </a:ext>
          </a:extLst>
        </xdr:cNvPr>
        <xdr:cNvPicPr>
          <a:picLocks noChangeAspect="1"/>
        </xdr:cNvPicPr>
      </xdr:nvPicPr>
      <xdr:blipFill>
        <a:blip xmlns:r="http://schemas.openxmlformats.org/officeDocument/2006/relationships" r:embed="rId1"/>
        <a:stretch>
          <a:fillRect/>
        </a:stretch>
      </xdr:blipFill>
      <xdr:spPr>
        <a:xfrm>
          <a:off x="0" y="0"/>
          <a:ext cx="8371428" cy="7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2"/>
  <sheetViews>
    <sheetView tabSelected="1" zoomScale="60" zoomScaleNormal="60" workbookViewId="0">
      <selection activeCell="B9" sqref="B9:K9"/>
    </sheetView>
  </sheetViews>
  <sheetFormatPr defaultColWidth="8.875" defaultRowHeight="15.75"/>
  <cols>
    <col min="1" max="1" width="11" style="22" bestFit="1" customWidth="1"/>
    <col min="2" max="2" width="75.375" style="21" customWidth="1"/>
    <col min="3" max="3" width="169.875" style="21" bestFit="1" customWidth="1"/>
    <col min="4" max="4" width="22" style="21" bestFit="1" customWidth="1"/>
    <col min="5" max="5" width="14.875" style="21" bestFit="1" customWidth="1"/>
    <col min="6" max="6" width="14.5" style="21" bestFit="1" customWidth="1"/>
    <col min="7" max="9" width="14.875" style="21" bestFit="1" customWidth="1"/>
    <col min="10" max="10" width="17.875" style="21" bestFit="1" customWidth="1"/>
    <col min="11" max="11" width="23.75" style="21" customWidth="1"/>
    <col min="12" max="12" width="17.25" style="21" hidden="1" customWidth="1"/>
    <col min="13" max="13" width="15.25" style="21" hidden="1" customWidth="1"/>
    <col min="14" max="14" width="13.75" style="21" hidden="1" customWidth="1"/>
    <col min="15" max="15" width="16.5" style="21" hidden="1" customWidth="1"/>
    <col min="16" max="16" width="10.25" style="21" hidden="1" customWidth="1"/>
    <col min="17" max="17" width="0" style="21" hidden="1" customWidth="1"/>
    <col min="18" max="16384" width="8.875" style="21"/>
  </cols>
  <sheetData>
    <row r="1" spans="1:12">
      <c r="K1" s="23" t="s">
        <v>22</v>
      </c>
    </row>
    <row r="2" spans="1:12">
      <c r="A2" s="92" t="s">
        <v>214</v>
      </c>
      <c r="B2" s="92"/>
      <c r="C2" s="92"/>
      <c r="D2" s="92"/>
      <c r="E2" s="92"/>
      <c r="F2" s="92"/>
      <c r="G2" s="92"/>
      <c r="H2" s="92"/>
      <c r="I2" s="92"/>
      <c r="J2" s="92"/>
      <c r="K2" s="92"/>
      <c r="L2" s="23"/>
    </row>
    <row r="3" spans="1:12" ht="15.75" customHeight="1">
      <c r="A3" s="92" t="s">
        <v>213</v>
      </c>
      <c r="B3" s="92"/>
      <c r="C3" s="92"/>
      <c r="D3" s="92"/>
      <c r="E3" s="92"/>
      <c r="F3" s="92"/>
      <c r="G3" s="92"/>
      <c r="H3" s="92"/>
      <c r="I3" s="92"/>
      <c r="J3" s="92"/>
      <c r="K3" s="92"/>
      <c r="L3" s="23"/>
    </row>
    <row r="4" spans="1:12">
      <c r="B4" s="2"/>
      <c r="C4" s="2"/>
      <c r="D4" s="2"/>
      <c r="E4" s="2"/>
      <c r="F4" s="2"/>
      <c r="G4" s="2"/>
      <c r="H4" s="2"/>
      <c r="I4" s="2"/>
      <c r="J4" s="2"/>
      <c r="K4" s="23"/>
      <c r="L4" s="23"/>
    </row>
    <row r="5" spans="1:12">
      <c r="A5" s="13" t="s">
        <v>215</v>
      </c>
      <c r="B5" s="129" t="s">
        <v>23</v>
      </c>
      <c r="C5" s="130"/>
      <c r="D5" s="130"/>
      <c r="E5" s="130"/>
      <c r="F5" s="130"/>
      <c r="G5" s="130"/>
      <c r="H5" s="130"/>
      <c r="I5" s="130"/>
      <c r="J5" s="130"/>
      <c r="K5" s="131"/>
      <c r="L5" s="2"/>
    </row>
    <row r="6" spans="1:12" ht="33" customHeight="1">
      <c r="A6" s="24" t="s">
        <v>6</v>
      </c>
      <c r="B6" s="93" t="s">
        <v>35</v>
      </c>
      <c r="C6" s="93"/>
      <c r="D6" s="93"/>
      <c r="E6" s="93"/>
      <c r="F6" s="93"/>
      <c r="G6" s="93"/>
      <c r="H6" s="93"/>
      <c r="I6" s="93"/>
      <c r="J6" s="93"/>
      <c r="K6" s="93"/>
      <c r="L6" s="3"/>
    </row>
    <row r="7" spans="1:12" ht="34.5" customHeight="1">
      <c r="A7" s="24" t="s">
        <v>12</v>
      </c>
      <c r="B7" s="132" t="s">
        <v>2</v>
      </c>
      <c r="C7" s="132"/>
      <c r="D7" s="132"/>
      <c r="E7" s="132"/>
      <c r="F7" s="132"/>
      <c r="G7" s="132"/>
      <c r="H7" s="132"/>
      <c r="I7" s="132"/>
      <c r="J7" s="132"/>
      <c r="K7" s="132"/>
      <c r="L7" s="4"/>
    </row>
    <row r="8" spans="1:12" ht="32.25" customHeight="1">
      <c r="A8" s="24" t="s">
        <v>13</v>
      </c>
      <c r="B8" s="93" t="s">
        <v>208</v>
      </c>
      <c r="C8" s="93"/>
      <c r="D8" s="93"/>
      <c r="E8" s="93"/>
      <c r="F8" s="93"/>
      <c r="G8" s="93"/>
      <c r="H8" s="93"/>
      <c r="I8" s="93"/>
      <c r="J8" s="93"/>
      <c r="K8" s="93"/>
      <c r="L8" s="3"/>
    </row>
    <row r="9" spans="1:12" ht="85.5" customHeight="1">
      <c r="A9" s="24" t="s">
        <v>14</v>
      </c>
      <c r="B9" s="133" t="s">
        <v>11</v>
      </c>
      <c r="C9" s="134"/>
      <c r="D9" s="134"/>
      <c r="E9" s="134"/>
      <c r="F9" s="134"/>
      <c r="G9" s="134"/>
      <c r="H9" s="134"/>
      <c r="I9" s="134"/>
      <c r="J9" s="134"/>
      <c r="K9" s="135"/>
      <c r="L9" s="3"/>
    </row>
    <row r="10" spans="1:12" ht="71.25" customHeight="1">
      <c r="A10" s="24" t="s">
        <v>15</v>
      </c>
      <c r="B10" s="93" t="s">
        <v>147</v>
      </c>
      <c r="C10" s="93"/>
      <c r="D10" s="93"/>
      <c r="E10" s="93"/>
      <c r="F10" s="93"/>
      <c r="G10" s="93"/>
      <c r="H10" s="93"/>
      <c r="I10" s="93"/>
      <c r="J10" s="93"/>
      <c r="K10" s="93"/>
      <c r="L10" s="3"/>
    </row>
    <row r="11" spans="1:12" ht="71.25" customHeight="1">
      <c r="A11" s="24" t="s">
        <v>16</v>
      </c>
      <c r="B11" s="93" t="s">
        <v>148</v>
      </c>
      <c r="C11" s="93"/>
      <c r="D11" s="93"/>
      <c r="E11" s="93"/>
      <c r="F11" s="93"/>
      <c r="G11" s="93"/>
      <c r="H11" s="93"/>
      <c r="I11" s="93"/>
      <c r="J11" s="93"/>
      <c r="K11" s="93"/>
      <c r="L11" s="3"/>
    </row>
    <row r="12" spans="1:12" ht="75" customHeight="1">
      <c r="A12" s="24" t="s">
        <v>17</v>
      </c>
      <c r="B12" s="93" t="s">
        <v>76</v>
      </c>
      <c r="C12" s="93"/>
      <c r="D12" s="93"/>
      <c r="E12" s="93"/>
      <c r="F12" s="93"/>
      <c r="G12" s="93"/>
      <c r="H12" s="93"/>
      <c r="I12" s="93"/>
      <c r="J12" s="93"/>
      <c r="K12" s="93"/>
      <c r="L12" s="3"/>
    </row>
    <row r="13" spans="1:12" ht="53.25" customHeight="1">
      <c r="A13" s="24" t="s">
        <v>18</v>
      </c>
      <c r="B13" s="93" t="s">
        <v>3</v>
      </c>
      <c r="C13" s="93"/>
      <c r="D13" s="93"/>
      <c r="E13" s="93"/>
      <c r="F13" s="93"/>
      <c r="G13" s="93"/>
      <c r="H13" s="93"/>
      <c r="I13" s="93"/>
      <c r="J13" s="93"/>
      <c r="K13" s="93"/>
      <c r="L13" s="3"/>
    </row>
    <row r="14" spans="1:12" ht="38.25" customHeight="1">
      <c r="A14" s="24" t="s">
        <v>19</v>
      </c>
      <c r="B14" s="93" t="s">
        <v>145</v>
      </c>
      <c r="C14" s="93"/>
      <c r="D14" s="93"/>
      <c r="E14" s="93"/>
      <c r="F14" s="93"/>
      <c r="G14" s="93"/>
      <c r="H14" s="93"/>
      <c r="I14" s="93"/>
      <c r="J14" s="93"/>
      <c r="K14" s="93"/>
      <c r="L14" s="3"/>
    </row>
    <row r="15" spans="1:12" ht="40.5" customHeight="1">
      <c r="A15" s="25" t="s">
        <v>20</v>
      </c>
      <c r="B15" s="93" t="s">
        <v>146</v>
      </c>
      <c r="C15" s="93"/>
      <c r="D15" s="93"/>
      <c r="E15" s="93"/>
      <c r="F15" s="93"/>
      <c r="G15" s="93"/>
      <c r="H15" s="93"/>
      <c r="I15" s="93"/>
      <c r="J15" s="93"/>
      <c r="K15" s="93"/>
      <c r="L15" s="3"/>
    </row>
    <row r="16" spans="1:12" ht="41.25" customHeight="1">
      <c r="A16" s="25" t="s">
        <v>21</v>
      </c>
      <c r="B16" s="93" t="s">
        <v>120</v>
      </c>
      <c r="C16" s="93"/>
      <c r="D16" s="93"/>
      <c r="E16" s="93"/>
      <c r="F16" s="93"/>
      <c r="G16" s="93"/>
      <c r="H16" s="93"/>
      <c r="I16" s="93"/>
      <c r="J16" s="93"/>
      <c r="K16" s="93"/>
      <c r="L16" s="3"/>
    </row>
    <row r="17" spans="1:12" s="27" customFormat="1" ht="27" customHeight="1">
      <c r="A17" s="24" t="s">
        <v>75</v>
      </c>
      <c r="B17" s="128" t="s">
        <v>209</v>
      </c>
      <c r="C17" s="128"/>
      <c r="D17" s="128"/>
      <c r="E17" s="128"/>
      <c r="F17" s="128"/>
      <c r="G17" s="128"/>
      <c r="H17" s="128"/>
      <c r="I17" s="128"/>
      <c r="J17" s="128"/>
      <c r="K17" s="128"/>
      <c r="L17" s="26"/>
    </row>
    <row r="18" spans="1:12" s="27" customFormat="1" ht="27.75" customHeight="1">
      <c r="A18" s="94"/>
      <c r="B18" s="95"/>
      <c r="C18" s="95"/>
      <c r="D18" s="95"/>
      <c r="E18" s="95"/>
      <c r="F18" s="95"/>
      <c r="G18" s="95"/>
      <c r="H18" s="95"/>
      <c r="I18" s="95"/>
      <c r="J18" s="95"/>
      <c r="K18" s="96"/>
      <c r="L18" s="22"/>
    </row>
    <row r="19" spans="1:12">
      <c r="A19" s="139"/>
      <c r="B19" s="140"/>
      <c r="C19" s="140"/>
      <c r="D19" s="140"/>
      <c r="E19" s="140"/>
      <c r="F19" s="140"/>
      <c r="G19" s="140"/>
      <c r="H19" s="140"/>
      <c r="I19" s="140"/>
      <c r="J19" s="140"/>
      <c r="K19" s="140"/>
      <c r="L19" s="11"/>
    </row>
    <row r="20" spans="1:12" ht="54.75" customHeight="1">
      <c r="A20" s="28" t="s">
        <v>59</v>
      </c>
      <c r="B20" s="138" t="s">
        <v>193</v>
      </c>
      <c r="C20" s="138"/>
      <c r="D20" s="138"/>
      <c r="E20" s="138"/>
      <c r="F20" s="138"/>
      <c r="G20" s="138"/>
      <c r="H20" s="138"/>
      <c r="I20" s="138"/>
      <c r="J20" s="138"/>
      <c r="K20" s="138"/>
      <c r="L20" s="29"/>
    </row>
    <row r="21" spans="1:12" ht="296.25" customHeight="1">
      <c r="A21" s="13"/>
      <c r="B21" s="141" t="s">
        <v>194</v>
      </c>
      <c r="C21" s="93"/>
      <c r="D21" s="93"/>
      <c r="E21" s="93"/>
      <c r="F21" s="93"/>
      <c r="G21" s="93"/>
      <c r="H21" s="93"/>
      <c r="I21" s="93"/>
      <c r="J21" s="93"/>
      <c r="K21" s="93"/>
      <c r="L21" s="3"/>
    </row>
    <row r="22" spans="1:12" ht="72" customHeight="1">
      <c r="A22" s="17"/>
      <c r="B22" s="30" t="s">
        <v>8</v>
      </c>
      <c r="C22" s="30" t="s">
        <v>9</v>
      </c>
      <c r="D22" s="30" t="s">
        <v>24</v>
      </c>
      <c r="E22" s="142" t="s">
        <v>10</v>
      </c>
      <c r="F22" s="142"/>
      <c r="G22" s="142"/>
      <c r="H22" s="142"/>
      <c r="I22" s="142"/>
      <c r="J22" s="142"/>
      <c r="K22" s="142"/>
      <c r="L22" s="31"/>
    </row>
    <row r="23" spans="1:12" ht="134.44999999999999" customHeight="1">
      <c r="A23" s="24" t="s">
        <v>60</v>
      </c>
      <c r="B23" s="1" t="s">
        <v>41</v>
      </c>
      <c r="C23" s="14" t="s">
        <v>195</v>
      </c>
      <c r="D23" s="68">
        <v>35000</v>
      </c>
      <c r="E23" s="123" t="s">
        <v>589</v>
      </c>
      <c r="F23" s="124"/>
      <c r="G23" s="124"/>
      <c r="H23" s="124"/>
      <c r="I23" s="124"/>
      <c r="J23" s="124"/>
      <c r="K23" s="125"/>
      <c r="L23" s="15"/>
    </row>
    <row r="24" spans="1:12" ht="90" customHeight="1">
      <c r="A24" s="24" t="s">
        <v>61</v>
      </c>
      <c r="B24" s="1" t="s">
        <v>42</v>
      </c>
      <c r="C24" s="12" t="s">
        <v>181</v>
      </c>
      <c r="D24" s="68" t="s">
        <v>136</v>
      </c>
      <c r="E24" s="126" t="s">
        <v>615</v>
      </c>
      <c r="F24" s="126"/>
      <c r="G24" s="126"/>
      <c r="H24" s="126"/>
      <c r="I24" s="126"/>
      <c r="J24" s="126"/>
      <c r="K24" s="126"/>
      <c r="L24" s="15"/>
    </row>
    <row r="25" spans="1:12" ht="106.5" customHeight="1">
      <c r="A25" s="24" t="s">
        <v>62</v>
      </c>
      <c r="B25" s="1" t="s">
        <v>43</v>
      </c>
      <c r="C25" s="12" t="s">
        <v>182</v>
      </c>
      <c r="D25" s="68">
        <v>110000</v>
      </c>
      <c r="E25" s="126" t="s">
        <v>616</v>
      </c>
      <c r="F25" s="126"/>
      <c r="G25" s="126"/>
      <c r="H25" s="126"/>
      <c r="I25" s="126"/>
      <c r="J25" s="126"/>
      <c r="K25" s="126"/>
      <c r="L25" s="15"/>
    </row>
    <row r="26" spans="1:12" ht="99.75" customHeight="1">
      <c r="A26" s="24" t="s">
        <v>63</v>
      </c>
      <c r="B26" s="1" t="s">
        <v>44</v>
      </c>
      <c r="C26" s="12" t="s">
        <v>196</v>
      </c>
      <c r="D26" s="68">
        <v>12960</v>
      </c>
      <c r="E26" s="143" t="s">
        <v>617</v>
      </c>
      <c r="F26" s="143"/>
      <c r="G26" s="143"/>
      <c r="H26" s="143"/>
      <c r="I26" s="143"/>
      <c r="J26" s="143"/>
      <c r="K26" s="143"/>
      <c r="L26" s="15"/>
    </row>
    <row r="27" spans="1:12" ht="93.75" customHeight="1">
      <c r="A27" s="24" t="s">
        <v>64</v>
      </c>
      <c r="B27" s="1" t="s">
        <v>45</v>
      </c>
      <c r="C27" s="12" t="s">
        <v>197</v>
      </c>
      <c r="D27" s="68">
        <v>720</v>
      </c>
      <c r="E27" s="126" t="s">
        <v>618</v>
      </c>
      <c r="F27" s="126"/>
      <c r="G27" s="126"/>
      <c r="H27" s="126"/>
      <c r="I27" s="126"/>
      <c r="J27" s="126"/>
      <c r="K27" s="126"/>
      <c r="L27" s="15"/>
    </row>
    <row r="28" spans="1:12" ht="71.25" customHeight="1">
      <c r="A28" s="24" t="s">
        <v>65</v>
      </c>
      <c r="B28" s="10" t="s">
        <v>46</v>
      </c>
      <c r="C28" s="14" t="s">
        <v>155</v>
      </c>
      <c r="D28" s="69">
        <v>2160</v>
      </c>
      <c r="E28" s="127" t="s">
        <v>619</v>
      </c>
      <c r="F28" s="127"/>
      <c r="G28" s="127"/>
      <c r="H28" s="127"/>
      <c r="I28" s="127"/>
      <c r="J28" s="127"/>
      <c r="K28" s="127"/>
      <c r="L28" s="15"/>
    </row>
    <row r="29" spans="1:12" ht="51.75" customHeight="1">
      <c r="A29" s="24" t="s">
        <v>66</v>
      </c>
      <c r="B29" s="10" t="s">
        <v>77</v>
      </c>
      <c r="C29" s="14" t="s">
        <v>156</v>
      </c>
      <c r="D29" s="70">
        <v>2160</v>
      </c>
      <c r="E29" s="127" t="s">
        <v>620</v>
      </c>
      <c r="F29" s="127"/>
      <c r="G29" s="127"/>
      <c r="H29" s="127"/>
      <c r="I29" s="127"/>
      <c r="J29" s="127"/>
      <c r="K29" s="127"/>
      <c r="L29" s="15"/>
    </row>
    <row r="30" spans="1:12" ht="85.5" customHeight="1">
      <c r="A30" s="24" t="s">
        <v>67</v>
      </c>
      <c r="B30" s="10" t="s">
        <v>47</v>
      </c>
      <c r="C30" s="14" t="s">
        <v>187</v>
      </c>
      <c r="D30" s="68">
        <v>3000</v>
      </c>
      <c r="E30" s="127" t="s">
        <v>557</v>
      </c>
      <c r="F30" s="127"/>
      <c r="G30" s="127"/>
      <c r="H30" s="127"/>
      <c r="I30" s="127"/>
      <c r="J30" s="127"/>
      <c r="K30" s="127"/>
      <c r="L30" s="15"/>
    </row>
    <row r="31" spans="1:12" ht="70.5" customHeight="1">
      <c r="A31" s="24" t="s">
        <v>68</v>
      </c>
      <c r="B31" s="10" t="s">
        <v>78</v>
      </c>
      <c r="C31" s="14" t="s">
        <v>149</v>
      </c>
      <c r="D31" s="68">
        <v>8640</v>
      </c>
      <c r="E31" s="127" t="s">
        <v>558</v>
      </c>
      <c r="F31" s="127"/>
      <c r="G31" s="127"/>
      <c r="H31" s="127"/>
      <c r="I31" s="127"/>
      <c r="J31" s="127"/>
      <c r="K31" s="127"/>
      <c r="L31" s="15"/>
    </row>
    <row r="32" spans="1:12" ht="75" customHeight="1">
      <c r="A32" s="24" t="s">
        <v>69</v>
      </c>
      <c r="B32" s="10" t="s">
        <v>79</v>
      </c>
      <c r="C32" s="10" t="s">
        <v>505</v>
      </c>
      <c r="D32" s="71">
        <v>144</v>
      </c>
      <c r="E32" s="127" t="s">
        <v>582</v>
      </c>
      <c r="F32" s="127"/>
      <c r="G32" s="127"/>
      <c r="H32" s="127"/>
      <c r="I32" s="127"/>
      <c r="J32" s="127"/>
      <c r="K32" s="127"/>
      <c r="L32" s="15"/>
    </row>
    <row r="33" spans="1:12" ht="31.5">
      <c r="A33" s="24" t="s">
        <v>84</v>
      </c>
      <c r="B33" s="10" t="s">
        <v>80</v>
      </c>
      <c r="C33" s="14" t="s">
        <v>157</v>
      </c>
      <c r="D33" s="68">
        <v>72</v>
      </c>
      <c r="E33" s="127" t="s">
        <v>621</v>
      </c>
      <c r="F33" s="127"/>
      <c r="G33" s="127"/>
      <c r="H33" s="127"/>
      <c r="I33" s="127"/>
      <c r="J33" s="127"/>
      <c r="K33" s="127"/>
      <c r="L33" s="15"/>
    </row>
    <row r="34" spans="1:12" ht="54" customHeight="1">
      <c r="A34" s="24" t="s">
        <v>85</v>
      </c>
      <c r="B34" s="18" t="s">
        <v>48</v>
      </c>
      <c r="C34" s="12" t="s">
        <v>158</v>
      </c>
      <c r="D34" s="69">
        <v>14400</v>
      </c>
      <c r="E34" s="127" t="s">
        <v>622</v>
      </c>
      <c r="F34" s="127"/>
      <c r="G34" s="127"/>
      <c r="H34" s="127"/>
      <c r="I34" s="127"/>
      <c r="J34" s="127"/>
      <c r="K34" s="127"/>
      <c r="L34" s="15"/>
    </row>
    <row r="35" spans="1:12" ht="90" customHeight="1">
      <c r="A35" s="24" t="s">
        <v>86</v>
      </c>
      <c r="B35" s="18" t="s">
        <v>49</v>
      </c>
      <c r="C35" s="19" t="s">
        <v>159</v>
      </c>
      <c r="D35" s="70">
        <v>360</v>
      </c>
      <c r="E35" s="127" t="s">
        <v>559</v>
      </c>
      <c r="F35" s="127"/>
      <c r="G35" s="127"/>
      <c r="H35" s="127"/>
      <c r="I35" s="127"/>
      <c r="J35" s="127"/>
      <c r="K35" s="127"/>
      <c r="L35" s="15"/>
    </row>
    <row r="36" spans="1:12" ht="50.25" customHeight="1">
      <c r="A36" s="24" t="s">
        <v>87</v>
      </c>
      <c r="B36" s="10" t="s">
        <v>122</v>
      </c>
      <c r="C36" s="19" t="s">
        <v>160</v>
      </c>
      <c r="D36" s="68">
        <v>8640</v>
      </c>
      <c r="E36" s="127" t="s">
        <v>560</v>
      </c>
      <c r="F36" s="127"/>
      <c r="G36" s="127"/>
      <c r="H36" s="127"/>
      <c r="I36" s="127"/>
      <c r="J36" s="127"/>
      <c r="K36" s="127"/>
      <c r="L36" s="15"/>
    </row>
    <row r="37" spans="1:12" ht="48.75" customHeight="1">
      <c r="A37" s="24" t="s">
        <v>88</v>
      </c>
      <c r="B37" s="10" t="s">
        <v>123</v>
      </c>
      <c r="C37" s="14" t="s">
        <v>161</v>
      </c>
      <c r="D37" s="68">
        <v>2160</v>
      </c>
      <c r="E37" s="127" t="s">
        <v>561</v>
      </c>
      <c r="F37" s="127"/>
      <c r="G37" s="127"/>
      <c r="H37" s="127"/>
      <c r="I37" s="127"/>
      <c r="J37" s="127"/>
      <c r="K37" s="127"/>
      <c r="L37" s="15"/>
    </row>
    <row r="38" spans="1:12" ht="50.25" customHeight="1">
      <c r="A38" s="24" t="s">
        <v>89</v>
      </c>
      <c r="B38" s="10" t="s">
        <v>124</v>
      </c>
      <c r="C38" s="19" t="s">
        <v>162</v>
      </c>
      <c r="D38" s="72">
        <v>720</v>
      </c>
      <c r="E38" s="127" t="s">
        <v>562</v>
      </c>
      <c r="F38" s="127"/>
      <c r="G38" s="127"/>
      <c r="H38" s="127"/>
      <c r="I38" s="127"/>
      <c r="J38" s="127"/>
      <c r="K38" s="127"/>
      <c r="L38" s="15"/>
    </row>
    <row r="39" spans="1:12" ht="54" customHeight="1">
      <c r="A39" s="24" t="s">
        <v>90</v>
      </c>
      <c r="B39" s="10" t="s">
        <v>125</v>
      </c>
      <c r="C39" s="19" t="s">
        <v>163</v>
      </c>
      <c r="D39" s="69">
        <v>3820</v>
      </c>
      <c r="E39" s="127" t="s">
        <v>563</v>
      </c>
      <c r="F39" s="127"/>
      <c r="G39" s="127"/>
      <c r="H39" s="127"/>
      <c r="I39" s="127"/>
      <c r="J39" s="127"/>
      <c r="K39" s="127"/>
      <c r="L39" s="15"/>
    </row>
    <row r="40" spans="1:12" ht="51" customHeight="1">
      <c r="A40" s="24" t="s">
        <v>91</v>
      </c>
      <c r="B40" s="10" t="s">
        <v>154</v>
      </c>
      <c r="C40" s="19" t="s">
        <v>164</v>
      </c>
      <c r="D40" s="69">
        <v>1800</v>
      </c>
      <c r="E40" s="127" t="s">
        <v>564</v>
      </c>
      <c r="F40" s="127"/>
      <c r="G40" s="127"/>
      <c r="H40" s="127"/>
      <c r="I40" s="127"/>
      <c r="J40" s="127"/>
      <c r="K40" s="127"/>
      <c r="L40" s="15"/>
    </row>
    <row r="41" spans="1:12" ht="62.1" customHeight="1">
      <c r="A41" s="16" t="s">
        <v>92</v>
      </c>
      <c r="B41" s="10" t="s">
        <v>126</v>
      </c>
      <c r="C41" s="19" t="s">
        <v>165</v>
      </c>
      <c r="D41" s="73">
        <v>720</v>
      </c>
      <c r="E41" s="127" t="s">
        <v>565</v>
      </c>
      <c r="F41" s="127"/>
      <c r="G41" s="127"/>
      <c r="H41" s="127"/>
      <c r="I41" s="127"/>
      <c r="J41" s="127"/>
      <c r="K41" s="127"/>
      <c r="L41" s="15"/>
    </row>
    <row r="42" spans="1:12" ht="56.25" customHeight="1">
      <c r="A42" s="24" t="s">
        <v>93</v>
      </c>
      <c r="B42" s="10" t="s">
        <v>127</v>
      </c>
      <c r="C42" s="14" t="s">
        <v>166</v>
      </c>
      <c r="D42" s="69">
        <v>144</v>
      </c>
      <c r="E42" s="127" t="s">
        <v>566</v>
      </c>
      <c r="F42" s="127"/>
      <c r="G42" s="127"/>
      <c r="H42" s="127"/>
      <c r="I42" s="127"/>
      <c r="J42" s="127"/>
      <c r="K42" s="127"/>
      <c r="L42" s="15"/>
    </row>
    <row r="43" spans="1:12" ht="43.5" customHeight="1">
      <c r="A43" s="24" t="s">
        <v>94</v>
      </c>
      <c r="B43" s="10" t="s">
        <v>128</v>
      </c>
      <c r="C43" s="14" t="s">
        <v>167</v>
      </c>
      <c r="D43" s="69">
        <v>72</v>
      </c>
      <c r="E43" s="127" t="s">
        <v>567</v>
      </c>
      <c r="F43" s="127"/>
      <c r="G43" s="127"/>
      <c r="H43" s="127"/>
      <c r="I43" s="127"/>
      <c r="J43" s="127"/>
      <c r="K43" s="127"/>
      <c r="L43" s="15"/>
    </row>
    <row r="44" spans="1:12" ht="47.25" customHeight="1">
      <c r="A44" s="24" t="s">
        <v>95</v>
      </c>
      <c r="B44" s="10" t="s">
        <v>129</v>
      </c>
      <c r="C44" s="14" t="s">
        <v>168</v>
      </c>
      <c r="D44" s="70">
        <v>72</v>
      </c>
      <c r="E44" s="127" t="s">
        <v>568</v>
      </c>
      <c r="F44" s="127"/>
      <c r="G44" s="127"/>
      <c r="H44" s="127"/>
      <c r="I44" s="127"/>
      <c r="J44" s="127"/>
      <c r="K44" s="127"/>
      <c r="L44" s="15"/>
    </row>
    <row r="45" spans="1:12" ht="46.5" customHeight="1">
      <c r="A45" s="24" t="s">
        <v>96</v>
      </c>
      <c r="B45" s="10" t="s">
        <v>130</v>
      </c>
      <c r="C45" s="14" t="s">
        <v>169</v>
      </c>
      <c r="D45" s="69">
        <v>72</v>
      </c>
      <c r="E45" s="127" t="s">
        <v>569</v>
      </c>
      <c r="F45" s="127"/>
      <c r="G45" s="127"/>
      <c r="H45" s="127"/>
      <c r="I45" s="127"/>
      <c r="J45" s="127"/>
      <c r="K45" s="127"/>
      <c r="L45" s="15"/>
    </row>
    <row r="46" spans="1:12" ht="45" customHeight="1">
      <c r="A46" s="24" t="s">
        <v>97</v>
      </c>
      <c r="B46" s="10" t="s">
        <v>131</v>
      </c>
      <c r="C46" s="14" t="s">
        <v>170</v>
      </c>
      <c r="D46" s="69">
        <v>72</v>
      </c>
      <c r="E46" s="127" t="s">
        <v>570</v>
      </c>
      <c r="F46" s="127"/>
      <c r="G46" s="127"/>
      <c r="H46" s="127"/>
      <c r="I46" s="127"/>
      <c r="J46" s="127"/>
      <c r="K46" s="127"/>
      <c r="L46" s="15"/>
    </row>
    <row r="47" spans="1:12" ht="54" customHeight="1">
      <c r="A47" s="24" t="s">
        <v>98</v>
      </c>
      <c r="B47" s="10" t="s">
        <v>132</v>
      </c>
      <c r="C47" s="14" t="s">
        <v>171</v>
      </c>
      <c r="D47" s="70">
        <v>72</v>
      </c>
      <c r="E47" s="127" t="s">
        <v>571</v>
      </c>
      <c r="F47" s="127"/>
      <c r="G47" s="127"/>
      <c r="H47" s="127"/>
      <c r="I47" s="127"/>
      <c r="J47" s="127"/>
      <c r="K47" s="127"/>
      <c r="L47" s="15"/>
    </row>
    <row r="48" spans="1:12" ht="56.25" customHeight="1">
      <c r="A48" s="24" t="s">
        <v>99</v>
      </c>
      <c r="B48" s="10" t="s">
        <v>50</v>
      </c>
      <c r="C48" s="10" t="s">
        <v>183</v>
      </c>
      <c r="D48" s="68">
        <v>6000</v>
      </c>
      <c r="E48" s="127" t="s">
        <v>572</v>
      </c>
      <c r="F48" s="127"/>
      <c r="G48" s="127"/>
      <c r="H48" s="127"/>
      <c r="I48" s="127"/>
      <c r="J48" s="127"/>
      <c r="K48" s="127"/>
      <c r="L48" s="15"/>
    </row>
    <row r="49" spans="1:12" ht="75" customHeight="1">
      <c r="A49" s="24" t="s">
        <v>100</v>
      </c>
      <c r="B49" s="10" t="s">
        <v>51</v>
      </c>
      <c r="C49" s="54" t="s">
        <v>184</v>
      </c>
      <c r="D49" s="68">
        <v>4000</v>
      </c>
      <c r="E49" s="127" t="s">
        <v>573</v>
      </c>
      <c r="F49" s="127"/>
      <c r="G49" s="127"/>
      <c r="H49" s="127"/>
      <c r="I49" s="127"/>
      <c r="J49" s="127"/>
      <c r="K49" s="127"/>
      <c r="L49" s="15"/>
    </row>
    <row r="50" spans="1:12" ht="71.25" customHeight="1">
      <c r="A50" s="24" t="s">
        <v>101</v>
      </c>
      <c r="B50" s="10" t="s">
        <v>133</v>
      </c>
      <c r="C50" s="14" t="s">
        <v>179</v>
      </c>
      <c r="D50" s="69">
        <v>240</v>
      </c>
      <c r="E50" s="127" t="s">
        <v>574</v>
      </c>
      <c r="F50" s="127"/>
      <c r="G50" s="127"/>
      <c r="H50" s="127"/>
      <c r="I50" s="127"/>
      <c r="J50" s="127"/>
      <c r="K50" s="127"/>
      <c r="L50" s="15"/>
    </row>
    <row r="51" spans="1:12" ht="71.25" customHeight="1">
      <c r="A51" s="24" t="s">
        <v>102</v>
      </c>
      <c r="B51" s="10" t="s">
        <v>134</v>
      </c>
      <c r="C51" s="14" t="s">
        <v>172</v>
      </c>
      <c r="D51" s="72">
        <v>240</v>
      </c>
      <c r="E51" s="127" t="s">
        <v>575</v>
      </c>
      <c r="F51" s="127"/>
      <c r="G51" s="127"/>
      <c r="H51" s="127"/>
      <c r="I51" s="127"/>
      <c r="J51" s="127"/>
      <c r="K51" s="127"/>
      <c r="L51" s="15"/>
    </row>
    <row r="52" spans="1:12" ht="59.1" customHeight="1">
      <c r="A52" s="24" t="s">
        <v>103</v>
      </c>
      <c r="B52" s="10" t="s">
        <v>135</v>
      </c>
      <c r="C52" s="14" t="s">
        <v>173</v>
      </c>
      <c r="D52" s="69">
        <v>240</v>
      </c>
      <c r="E52" s="127" t="s">
        <v>576</v>
      </c>
      <c r="F52" s="127"/>
      <c r="G52" s="127"/>
      <c r="H52" s="127"/>
      <c r="I52" s="127"/>
      <c r="J52" s="127"/>
      <c r="K52" s="127"/>
      <c r="L52" s="15"/>
    </row>
    <row r="53" spans="1:12" ht="97.5" customHeight="1">
      <c r="A53" s="24" t="s">
        <v>104</v>
      </c>
      <c r="B53" s="10" t="s">
        <v>52</v>
      </c>
      <c r="C53" s="54" t="s">
        <v>186</v>
      </c>
      <c r="D53" s="68">
        <v>96200</v>
      </c>
      <c r="E53" s="119" t="s">
        <v>587</v>
      </c>
      <c r="F53" s="119"/>
      <c r="G53" s="119"/>
      <c r="H53" s="119"/>
      <c r="I53" s="119"/>
      <c r="J53" s="119"/>
      <c r="K53" s="119"/>
      <c r="L53" s="43"/>
    </row>
    <row r="54" spans="1:12" ht="126.75" customHeight="1">
      <c r="A54" s="24" t="s">
        <v>105</v>
      </c>
      <c r="B54" s="1" t="s">
        <v>56</v>
      </c>
      <c r="C54" s="14" t="s">
        <v>614</v>
      </c>
      <c r="D54" s="68" t="s">
        <v>137</v>
      </c>
      <c r="E54" s="119" t="s">
        <v>585</v>
      </c>
      <c r="F54" s="119"/>
      <c r="G54" s="119"/>
      <c r="H54" s="119"/>
      <c r="I54" s="119"/>
      <c r="J54" s="119"/>
      <c r="K54" s="119"/>
      <c r="L54" s="43"/>
    </row>
    <row r="55" spans="1:12" ht="135" customHeight="1">
      <c r="A55" s="24" t="s">
        <v>106</v>
      </c>
      <c r="B55" s="1" t="s">
        <v>57</v>
      </c>
      <c r="C55" s="14" t="s">
        <v>198</v>
      </c>
      <c r="D55" s="68">
        <v>6000</v>
      </c>
      <c r="E55" s="119" t="s">
        <v>586</v>
      </c>
      <c r="F55" s="119"/>
      <c r="G55" s="119"/>
      <c r="H55" s="119"/>
      <c r="I55" s="119"/>
      <c r="J55" s="119"/>
      <c r="K55" s="119"/>
      <c r="L55" s="43"/>
    </row>
    <row r="56" spans="1:12" ht="133.5" customHeight="1">
      <c r="A56" s="24" t="s">
        <v>107</v>
      </c>
      <c r="B56" s="10" t="s">
        <v>83</v>
      </c>
      <c r="C56" s="10" t="s">
        <v>199</v>
      </c>
      <c r="D56" s="68">
        <v>850</v>
      </c>
      <c r="E56" s="126" t="s">
        <v>624</v>
      </c>
      <c r="F56" s="126"/>
      <c r="G56" s="126"/>
      <c r="H56" s="126"/>
      <c r="I56" s="126"/>
      <c r="J56" s="126"/>
      <c r="K56" s="126"/>
      <c r="L56" s="43"/>
    </row>
    <row r="57" spans="1:12" ht="140.25" customHeight="1">
      <c r="A57" s="24" t="s">
        <v>108</v>
      </c>
      <c r="B57" s="1" t="s">
        <v>58</v>
      </c>
      <c r="C57" s="14" t="s">
        <v>185</v>
      </c>
      <c r="D57" s="68">
        <v>12020</v>
      </c>
      <c r="E57" s="119" t="s">
        <v>588</v>
      </c>
      <c r="F57" s="119"/>
      <c r="G57" s="119"/>
      <c r="H57" s="119"/>
      <c r="I57" s="119"/>
      <c r="J57" s="119"/>
      <c r="K57" s="119"/>
      <c r="L57" s="43"/>
    </row>
    <row r="58" spans="1:12" ht="76.5" customHeight="1">
      <c r="A58" s="24" t="s">
        <v>109</v>
      </c>
      <c r="B58" s="10" t="s">
        <v>144</v>
      </c>
      <c r="C58" s="14" t="s">
        <v>188</v>
      </c>
      <c r="D58" s="68">
        <v>250</v>
      </c>
      <c r="E58" s="119" t="s">
        <v>577</v>
      </c>
      <c r="F58" s="119"/>
      <c r="G58" s="119"/>
      <c r="H58" s="119"/>
      <c r="I58" s="119"/>
      <c r="J58" s="119"/>
      <c r="K58" s="119"/>
      <c r="L58" s="43"/>
    </row>
    <row r="59" spans="1:12" ht="84" customHeight="1">
      <c r="A59" s="24" t="s">
        <v>110</v>
      </c>
      <c r="B59" s="1" t="s">
        <v>53</v>
      </c>
      <c r="C59" s="14" t="s">
        <v>200</v>
      </c>
      <c r="D59" s="68">
        <v>12000</v>
      </c>
      <c r="E59" s="119" t="s">
        <v>583</v>
      </c>
      <c r="F59" s="119"/>
      <c r="G59" s="119"/>
      <c r="H59" s="119"/>
      <c r="I59" s="119"/>
      <c r="J59" s="119"/>
      <c r="K59" s="119"/>
      <c r="L59" s="43"/>
    </row>
    <row r="60" spans="1:12" ht="69" customHeight="1">
      <c r="A60" s="81" t="s">
        <v>111</v>
      </c>
      <c r="B60" s="10" t="s">
        <v>178</v>
      </c>
      <c r="C60" s="14" t="s">
        <v>201</v>
      </c>
      <c r="D60" s="68">
        <v>4000</v>
      </c>
      <c r="E60" s="120" t="s">
        <v>584</v>
      </c>
      <c r="F60" s="121"/>
      <c r="G60" s="121"/>
      <c r="H60" s="121"/>
      <c r="I60" s="121"/>
      <c r="J60" s="121"/>
      <c r="K60" s="122"/>
      <c r="L60" s="43"/>
    </row>
    <row r="61" spans="1:12" ht="70.5" customHeight="1">
      <c r="A61" s="81" t="s">
        <v>112</v>
      </c>
      <c r="B61" s="10" t="s">
        <v>55</v>
      </c>
      <c r="C61" s="52" t="s">
        <v>191</v>
      </c>
      <c r="D61" s="68">
        <v>36000</v>
      </c>
      <c r="E61" s="120" t="s">
        <v>580</v>
      </c>
      <c r="F61" s="121"/>
      <c r="G61" s="121"/>
      <c r="H61" s="121"/>
      <c r="I61" s="121"/>
      <c r="J61" s="121"/>
      <c r="K61" s="122"/>
      <c r="L61" s="43"/>
    </row>
    <row r="62" spans="1:12" ht="127.5" customHeight="1">
      <c r="A62" s="81" t="s">
        <v>113</v>
      </c>
      <c r="B62" s="10" t="s">
        <v>115</v>
      </c>
      <c r="C62" s="10" t="s">
        <v>202</v>
      </c>
      <c r="D62" s="68">
        <v>1400</v>
      </c>
      <c r="E62" s="123" t="s">
        <v>625</v>
      </c>
      <c r="F62" s="124"/>
      <c r="G62" s="124"/>
      <c r="H62" s="124"/>
      <c r="I62" s="124"/>
      <c r="J62" s="124"/>
      <c r="K62" s="125"/>
      <c r="L62" s="43"/>
    </row>
    <row r="63" spans="1:12" ht="72" customHeight="1">
      <c r="A63" s="81" t="s">
        <v>114</v>
      </c>
      <c r="B63" s="10" t="s">
        <v>54</v>
      </c>
      <c r="C63" s="14" t="s">
        <v>189</v>
      </c>
      <c r="D63" s="68">
        <v>8640</v>
      </c>
      <c r="E63" s="120" t="s">
        <v>581</v>
      </c>
      <c r="F63" s="121"/>
      <c r="G63" s="121"/>
      <c r="H63" s="121"/>
      <c r="I63" s="121"/>
      <c r="J63" s="121"/>
      <c r="K63" s="122"/>
      <c r="L63" s="43"/>
    </row>
    <row r="64" spans="1:12" ht="68.25" customHeight="1">
      <c r="A64" s="81" t="s">
        <v>138</v>
      </c>
      <c r="B64" s="10" t="s">
        <v>81</v>
      </c>
      <c r="C64" s="10" t="s">
        <v>190</v>
      </c>
      <c r="D64" s="72">
        <v>10000</v>
      </c>
      <c r="E64" s="120" t="s">
        <v>578</v>
      </c>
      <c r="F64" s="121"/>
      <c r="G64" s="121"/>
      <c r="H64" s="121"/>
      <c r="I64" s="121"/>
      <c r="J64" s="121"/>
      <c r="K64" s="122"/>
      <c r="L64" s="15"/>
    </row>
    <row r="65" spans="1:16" ht="56.25" customHeight="1">
      <c r="A65" s="81" t="s">
        <v>116</v>
      </c>
      <c r="B65" s="14" t="s">
        <v>82</v>
      </c>
      <c r="C65" s="20" t="s">
        <v>210</v>
      </c>
      <c r="D65" s="74">
        <v>2000</v>
      </c>
      <c r="E65" s="109" t="s">
        <v>579</v>
      </c>
      <c r="F65" s="110"/>
      <c r="G65" s="110"/>
      <c r="H65" s="110"/>
      <c r="I65" s="110"/>
      <c r="J65" s="110"/>
      <c r="K65" s="111"/>
      <c r="L65" s="15"/>
    </row>
    <row r="66" spans="1:16" ht="71.25" customHeight="1">
      <c r="A66" s="81" t="s">
        <v>504</v>
      </c>
      <c r="B66" s="14" t="s">
        <v>139</v>
      </c>
      <c r="C66" s="14" t="s">
        <v>180</v>
      </c>
      <c r="D66" s="68">
        <v>1400</v>
      </c>
      <c r="E66" s="112" t="s">
        <v>610</v>
      </c>
      <c r="F66" s="112"/>
      <c r="G66" s="112"/>
      <c r="H66" s="112"/>
      <c r="I66" s="112"/>
      <c r="J66" s="112"/>
      <c r="K66" s="112"/>
      <c r="L66" s="33"/>
    </row>
    <row r="67" spans="1:16" ht="23.25" customHeight="1" thickBot="1">
      <c r="A67" s="94"/>
      <c r="B67" s="95"/>
      <c r="C67" s="95"/>
      <c r="D67" s="95"/>
      <c r="E67" s="95"/>
      <c r="F67" s="95"/>
      <c r="G67" s="95"/>
      <c r="H67" s="95"/>
      <c r="I67" s="95"/>
      <c r="J67" s="95"/>
      <c r="K67" s="96"/>
      <c r="L67" s="22"/>
    </row>
    <row r="68" spans="1:16" s="36" customFormat="1" ht="87.75" customHeight="1">
      <c r="A68" s="37" t="s">
        <v>70</v>
      </c>
      <c r="B68" s="37" t="s">
        <v>25</v>
      </c>
      <c r="C68" s="37" t="s">
        <v>26</v>
      </c>
      <c r="D68" s="37" t="s">
        <v>27</v>
      </c>
      <c r="E68" s="37" t="s">
        <v>28</v>
      </c>
      <c r="F68" s="37" t="s">
        <v>29</v>
      </c>
      <c r="G68" s="37" t="s">
        <v>30</v>
      </c>
      <c r="H68" s="37" t="s">
        <v>31</v>
      </c>
      <c r="I68" s="37" t="s">
        <v>32</v>
      </c>
      <c r="J68" s="37" t="s">
        <v>33</v>
      </c>
      <c r="K68" s="37" t="s">
        <v>34</v>
      </c>
      <c r="L68" s="45" t="s">
        <v>216</v>
      </c>
      <c r="M68" s="46" t="s">
        <v>217</v>
      </c>
      <c r="N68" s="46" t="s">
        <v>218</v>
      </c>
      <c r="O68" s="46" t="s">
        <v>219</v>
      </c>
      <c r="P68" s="46" t="s">
        <v>220</v>
      </c>
    </row>
    <row r="69" spans="1:16" s="36" customFormat="1" ht="63.75" customHeight="1">
      <c r="A69" s="37"/>
      <c r="B69" s="113" t="s">
        <v>140</v>
      </c>
      <c r="C69" s="114"/>
      <c r="D69" s="114"/>
      <c r="E69" s="114"/>
      <c r="F69" s="114"/>
      <c r="G69" s="114"/>
      <c r="H69" s="114"/>
      <c r="I69" s="114"/>
      <c r="J69" s="114"/>
      <c r="K69" s="115"/>
      <c r="L69" s="51"/>
      <c r="M69" s="47"/>
      <c r="N69" s="47"/>
      <c r="O69" s="47"/>
      <c r="P69" s="47"/>
    </row>
    <row r="70" spans="1:16" s="36" customFormat="1">
      <c r="A70" s="61" t="s">
        <v>71</v>
      </c>
      <c r="B70" s="57" t="s">
        <v>247</v>
      </c>
      <c r="C70" s="62" t="s">
        <v>503</v>
      </c>
      <c r="D70" s="57" t="s">
        <v>270</v>
      </c>
      <c r="E70" s="57">
        <v>2917</v>
      </c>
      <c r="F70" s="82">
        <v>36.6</v>
      </c>
      <c r="G70" s="57">
        <v>5</v>
      </c>
      <c r="H70" s="90">
        <f>F70*1.05</f>
        <v>38.43</v>
      </c>
      <c r="I70" s="85">
        <f>E70*F70</f>
        <v>106762.2</v>
      </c>
      <c r="J70" s="85">
        <f>I70*1.05</f>
        <v>112100.31</v>
      </c>
      <c r="K70" s="57" t="s">
        <v>245</v>
      </c>
      <c r="L70" s="57" t="s">
        <v>250</v>
      </c>
      <c r="M70" s="53">
        <v>5</v>
      </c>
      <c r="N70" s="58">
        <f>J70-I70</f>
        <v>5338.1100000000006</v>
      </c>
      <c r="O70" s="53" t="s">
        <v>259</v>
      </c>
      <c r="P70" s="56" t="s">
        <v>439</v>
      </c>
    </row>
    <row r="71" spans="1:16" s="36" customFormat="1">
      <c r="A71" s="61" t="s">
        <v>221</v>
      </c>
      <c r="B71" s="57" t="s">
        <v>246</v>
      </c>
      <c r="C71" s="62" t="s">
        <v>506</v>
      </c>
      <c r="D71" s="57" t="s">
        <v>271</v>
      </c>
      <c r="E71" s="57">
        <v>577</v>
      </c>
      <c r="F71" s="82">
        <v>31.6</v>
      </c>
      <c r="G71" s="57">
        <v>5</v>
      </c>
      <c r="H71" s="90">
        <f t="shared" ref="H71:H133" si="0">F71*1.05</f>
        <v>33.18</v>
      </c>
      <c r="I71" s="85">
        <f t="shared" ref="I71:I133" si="1">E71*F71</f>
        <v>18233.2</v>
      </c>
      <c r="J71" s="85">
        <f t="shared" ref="J71:J133" si="2">I71*1.05</f>
        <v>19144.86</v>
      </c>
      <c r="K71" s="57" t="s">
        <v>248</v>
      </c>
      <c r="L71" s="57" t="s">
        <v>250</v>
      </c>
      <c r="M71" s="53">
        <v>5</v>
      </c>
      <c r="N71" s="58">
        <f t="shared" ref="N71:N133" si="3">J71-I71</f>
        <v>911.65999999999985</v>
      </c>
      <c r="O71" s="53" t="s">
        <v>259</v>
      </c>
      <c r="P71" s="56" t="s">
        <v>440</v>
      </c>
    </row>
    <row r="72" spans="1:16" s="36" customFormat="1">
      <c r="A72" s="61" t="s">
        <v>222</v>
      </c>
      <c r="B72" s="57" t="s">
        <v>249</v>
      </c>
      <c r="C72" s="62" t="s">
        <v>507</v>
      </c>
      <c r="D72" s="57" t="s">
        <v>270</v>
      </c>
      <c r="E72" s="62">
        <v>600</v>
      </c>
      <c r="F72" s="83">
        <v>54.4</v>
      </c>
      <c r="G72" s="57">
        <v>5</v>
      </c>
      <c r="H72" s="90">
        <f t="shared" si="0"/>
        <v>57.12</v>
      </c>
      <c r="I72" s="85">
        <f t="shared" si="1"/>
        <v>32640</v>
      </c>
      <c r="J72" s="85">
        <f t="shared" si="2"/>
        <v>34272</v>
      </c>
      <c r="K72" s="57" t="s">
        <v>254</v>
      </c>
      <c r="L72" s="57" t="s">
        <v>250</v>
      </c>
      <c r="M72" s="53">
        <v>5</v>
      </c>
      <c r="N72" s="58">
        <f t="shared" si="3"/>
        <v>1632</v>
      </c>
      <c r="O72" s="53" t="s">
        <v>259</v>
      </c>
      <c r="P72" s="56" t="s">
        <v>441</v>
      </c>
    </row>
    <row r="73" spans="1:16" s="36" customFormat="1">
      <c r="A73" s="61" t="s">
        <v>223</v>
      </c>
      <c r="B73" s="57" t="s">
        <v>251</v>
      </c>
      <c r="C73" s="75" t="s">
        <v>514</v>
      </c>
      <c r="D73" s="57" t="s">
        <v>270</v>
      </c>
      <c r="E73" s="62">
        <v>4584</v>
      </c>
      <c r="F73" s="82">
        <v>50.8</v>
      </c>
      <c r="G73" s="57">
        <v>5</v>
      </c>
      <c r="H73" s="90">
        <f t="shared" si="0"/>
        <v>53.339999999999996</v>
      </c>
      <c r="I73" s="85">
        <f t="shared" si="1"/>
        <v>232867.19999999998</v>
      </c>
      <c r="J73" s="85">
        <f t="shared" si="2"/>
        <v>244510.56</v>
      </c>
      <c r="K73" s="57" t="s">
        <v>252</v>
      </c>
      <c r="L73" s="57" t="s">
        <v>250</v>
      </c>
      <c r="M73" s="53">
        <v>5</v>
      </c>
      <c r="N73" s="58">
        <f t="shared" si="3"/>
        <v>11643.360000000015</v>
      </c>
      <c r="O73" s="53" t="s">
        <v>259</v>
      </c>
      <c r="P73" s="56" t="s">
        <v>442</v>
      </c>
    </row>
    <row r="74" spans="1:16" s="36" customFormat="1">
      <c r="A74" s="61" t="s">
        <v>224</v>
      </c>
      <c r="B74" s="57" t="s">
        <v>253</v>
      </c>
      <c r="C74" s="16" t="s">
        <v>508</v>
      </c>
      <c r="D74" s="57" t="s">
        <v>270</v>
      </c>
      <c r="E74" s="62">
        <v>1080</v>
      </c>
      <c r="F74" s="83">
        <v>38.4</v>
      </c>
      <c r="G74" s="57">
        <v>5</v>
      </c>
      <c r="H74" s="90">
        <f t="shared" si="0"/>
        <v>40.32</v>
      </c>
      <c r="I74" s="85">
        <f t="shared" si="1"/>
        <v>41472</v>
      </c>
      <c r="J74" s="85">
        <f t="shared" si="2"/>
        <v>43545.599999999999</v>
      </c>
      <c r="K74" s="62" t="s">
        <v>255</v>
      </c>
      <c r="L74" s="57" t="s">
        <v>250</v>
      </c>
      <c r="M74" s="53">
        <v>5</v>
      </c>
      <c r="N74" s="58">
        <f t="shared" si="3"/>
        <v>2073.5999999999985</v>
      </c>
      <c r="O74" s="53" t="s">
        <v>259</v>
      </c>
      <c r="P74" s="56" t="s">
        <v>463</v>
      </c>
    </row>
    <row r="75" spans="1:16" s="36" customFormat="1">
      <c r="A75" s="61" t="s">
        <v>225</v>
      </c>
      <c r="B75" s="57" t="s">
        <v>256</v>
      </c>
      <c r="C75" s="16" t="s">
        <v>509</v>
      </c>
      <c r="D75" s="57" t="s">
        <v>270</v>
      </c>
      <c r="E75" s="62">
        <v>60</v>
      </c>
      <c r="F75" s="82">
        <v>73.8</v>
      </c>
      <c r="G75" s="57">
        <v>5</v>
      </c>
      <c r="H75" s="90">
        <f t="shared" si="0"/>
        <v>77.489999999999995</v>
      </c>
      <c r="I75" s="85">
        <f t="shared" si="1"/>
        <v>4428</v>
      </c>
      <c r="J75" s="85">
        <f t="shared" si="2"/>
        <v>4649.4000000000005</v>
      </c>
      <c r="K75" s="57" t="s">
        <v>257</v>
      </c>
      <c r="L75" s="57" t="s">
        <v>250</v>
      </c>
      <c r="M75" s="53">
        <v>5</v>
      </c>
      <c r="N75" s="58">
        <f t="shared" si="3"/>
        <v>221.40000000000055</v>
      </c>
      <c r="O75" s="53" t="s">
        <v>259</v>
      </c>
      <c r="P75" s="56" t="s">
        <v>464</v>
      </c>
    </row>
    <row r="76" spans="1:16" s="36" customFormat="1">
      <c r="A76" s="61" t="s">
        <v>226</v>
      </c>
      <c r="B76" s="62" t="s">
        <v>258</v>
      </c>
      <c r="C76" s="32" t="s">
        <v>510</v>
      </c>
      <c r="D76" s="57" t="s">
        <v>270</v>
      </c>
      <c r="E76" s="57">
        <v>30</v>
      </c>
      <c r="F76" s="82">
        <v>103.4</v>
      </c>
      <c r="G76" s="57">
        <v>5</v>
      </c>
      <c r="H76" s="90">
        <f t="shared" si="0"/>
        <v>108.57000000000001</v>
      </c>
      <c r="I76" s="85">
        <f t="shared" si="1"/>
        <v>3102</v>
      </c>
      <c r="J76" s="85">
        <f t="shared" si="2"/>
        <v>3257.1000000000004</v>
      </c>
      <c r="K76" s="62" t="s">
        <v>260</v>
      </c>
      <c r="L76" s="57" t="s">
        <v>250</v>
      </c>
      <c r="M76" s="53">
        <v>5</v>
      </c>
      <c r="N76" s="58">
        <f t="shared" si="3"/>
        <v>155.10000000000036</v>
      </c>
      <c r="O76" s="53" t="s">
        <v>259</v>
      </c>
      <c r="P76" s="56" t="s">
        <v>465</v>
      </c>
    </row>
    <row r="77" spans="1:16" s="36" customFormat="1">
      <c r="A77" s="61" t="s">
        <v>227</v>
      </c>
      <c r="B77" s="57" t="s">
        <v>261</v>
      </c>
      <c r="C77" s="32" t="s">
        <v>511</v>
      </c>
      <c r="D77" s="57" t="s">
        <v>270</v>
      </c>
      <c r="E77" s="57">
        <v>30</v>
      </c>
      <c r="F77" s="82">
        <v>238</v>
      </c>
      <c r="G77" s="57">
        <v>5</v>
      </c>
      <c r="H77" s="90">
        <f t="shared" si="0"/>
        <v>249.9</v>
      </c>
      <c r="I77" s="85">
        <f t="shared" si="1"/>
        <v>7140</v>
      </c>
      <c r="J77" s="85">
        <f t="shared" si="2"/>
        <v>7497</v>
      </c>
      <c r="K77" s="57" t="s">
        <v>262</v>
      </c>
      <c r="L77" s="57" t="s">
        <v>250</v>
      </c>
      <c r="M77" s="53">
        <v>5</v>
      </c>
      <c r="N77" s="58">
        <f t="shared" si="3"/>
        <v>357</v>
      </c>
      <c r="O77" s="53" t="s">
        <v>259</v>
      </c>
      <c r="P77" s="56" t="s">
        <v>466</v>
      </c>
    </row>
    <row r="78" spans="1:16" s="36" customFormat="1">
      <c r="A78" s="61" t="s">
        <v>228</v>
      </c>
      <c r="B78" s="57" t="s">
        <v>263</v>
      </c>
      <c r="C78" s="32" t="s">
        <v>512</v>
      </c>
      <c r="D78" s="57" t="s">
        <v>270</v>
      </c>
      <c r="E78" s="57">
        <v>250</v>
      </c>
      <c r="F78" s="83">
        <v>33.799999999999997</v>
      </c>
      <c r="G78" s="57">
        <v>5</v>
      </c>
      <c r="H78" s="90">
        <f t="shared" si="0"/>
        <v>35.49</v>
      </c>
      <c r="I78" s="85">
        <f t="shared" si="1"/>
        <v>8450</v>
      </c>
      <c r="J78" s="85">
        <f t="shared" si="2"/>
        <v>8872.5</v>
      </c>
      <c r="K78" s="57" t="s">
        <v>264</v>
      </c>
      <c r="L78" s="57" t="s">
        <v>250</v>
      </c>
      <c r="M78" s="53">
        <v>5</v>
      </c>
      <c r="N78" s="58">
        <f t="shared" si="3"/>
        <v>422.5</v>
      </c>
      <c r="O78" s="53" t="s">
        <v>259</v>
      </c>
      <c r="P78" s="56" t="s">
        <v>467</v>
      </c>
    </row>
    <row r="79" spans="1:16" s="36" customFormat="1">
      <c r="A79" s="61" t="s">
        <v>229</v>
      </c>
      <c r="B79" s="62" t="s">
        <v>265</v>
      </c>
      <c r="C79" s="32" t="s">
        <v>513</v>
      </c>
      <c r="D79" s="62" t="s">
        <v>272</v>
      </c>
      <c r="E79" s="57">
        <v>96</v>
      </c>
      <c r="F79" s="82">
        <v>34.799999999999997</v>
      </c>
      <c r="G79" s="57">
        <v>5</v>
      </c>
      <c r="H79" s="90">
        <f t="shared" si="0"/>
        <v>36.54</v>
      </c>
      <c r="I79" s="85">
        <f t="shared" si="1"/>
        <v>3340.7999999999997</v>
      </c>
      <c r="J79" s="85">
        <f t="shared" si="2"/>
        <v>3507.8399999999997</v>
      </c>
      <c r="K79" s="57" t="s">
        <v>266</v>
      </c>
      <c r="L79" s="57" t="s">
        <v>250</v>
      </c>
      <c r="M79" s="53">
        <v>5</v>
      </c>
      <c r="N79" s="58">
        <f t="shared" si="3"/>
        <v>167.03999999999996</v>
      </c>
      <c r="O79" s="53" t="s">
        <v>259</v>
      </c>
      <c r="P79" s="56" t="s">
        <v>468</v>
      </c>
    </row>
    <row r="80" spans="1:16" s="36" customFormat="1">
      <c r="A80" s="61" t="s">
        <v>230</v>
      </c>
      <c r="B80" s="57" t="s">
        <v>267</v>
      </c>
      <c r="C80" s="68" t="s">
        <v>547</v>
      </c>
      <c r="D80" s="57" t="s">
        <v>270</v>
      </c>
      <c r="E80" s="57">
        <v>7182</v>
      </c>
      <c r="F80" s="84">
        <v>27</v>
      </c>
      <c r="G80" s="57">
        <v>5</v>
      </c>
      <c r="H80" s="90">
        <f t="shared" si="0"/>
        <v>28.35</v>
      </c>
      <c r="I80" s="85">
        <f>E80*F80</f>
        <v>193914</v>
      </c>
      <c r="J80" s="85">
        <f t="shared" si="2"/>
        <v>203609.7</v>
      </c>
      <c r="K80" s="57" t="s">
        <v>268</v>
      </c>
      <c r="L80" s="57" t="s">
        <v>250</v>
      </c>
      <c r="M80" s="53">
        <v>5</v>
      </c>
      <c r="N80" s="58">
        <f t="shared" si="3"/>
        <v>9695.7000000000116</v>
      </c>
      <c r="O80" s="53" t="s">
        <v>259</v>
      </c>
      <c r="P80" s="56" t="s">
        <v>469</v>
      </c>
    </row>
    <row r="81" spans="1:16" s="36" customFormat="1">
      <c r="A81" s="61" t="s">
        <v>231</v>
      </c>
      <c r="B81" s="57" t="s">
        <v>269</v>
      </c>
      <c r="C81" s="68" t="s">
        <v>520</v>
      </c>
      <c r="D81" s="57" t="s">
        <v>611</v>
      </c>
      <c r="E81" s="57">
        <v>12</v>
      </c>
      <c r="F81" s="84">
        <v>264.39999999999998</v>
      </c>
      <c r="G81" s="57">
        <v>5</v>
      </c>
      <c r="H81" s="90">
        <f t="shared" si="0"/>
        <v>277.62</v>
      </c>
      <c r="I81" s="85">
        <f t="shared" si="1"/>
        <v>3172.7999999999997</v>
      </c>
      <c r="J81" s="85">
        <f t="shared" si="2"/>
        <v>3331.44</v>
      </c>
      <c r="K81" s="57" t="s">
        <v>273</v>
      </c>
      <c r="L81" s="57" t="s">
        <v>250</v>
      </c>
      <c r="M81" s="53">
        <v>5</v>
      </c>
      <c r="N81" s="58">
        <f t="shared" si="3"/>
        <v>158.64000000000033</v>
      </c>
      <c r="O81" s="53" t="s">
        <v>259</v>
      </c>
      <c r="P81" s="56" t="s">
        <v>470</v>
      </c>
    </row>
    <row r="82" spans="1:16" s="36" customFormat="1">
      <c r="A82" s="61" t="s">
        <v>232</v>
      </c>
      <c r="B82" s="57" t="s">
        <v>274</v>
      </c>
      <c r="C82" s="68" t="s">
        <v>521</v>
      </c>
      <c r="D82" s="57" t="s">
        <v>612</v>
      </c>
      <c r="E82" s="57">
        <v>24</v>
      </c>
      <c r="F82" s="86">
        <v>6.2</v>
      </c>
      <c r="G82" s="57">
        <v>5</v>
      </c>
      <c r="H82" s="91">
        <f t="shared" si="0"/>
        <v>6.5100000000000007</v>
      </c>
      <c r="I82" s="85">
        <f t="shared" si="1"/>
        <v>148.80000000000001</v>
      </c>
      <c r="J82" s="85">
        <f t="shared" si="2"/>
        <v>156.24</v>
      </c>
      <c r="K82" s="57" t="s">
        <v>275</v>
      </c>
      <c r="L82" s="57" t="s">
        <v>250</v>
      </c>
      <c r="M82" s="53">
        <v>5</v>
      </c>
      <c r="N82" s="58">
        <f t="shared" si="3"/>
        <v>7.4399999999999977</v>
      </c>
      <c r="O82" s="53" t="s">
        <v>259</v>
      </c>
      <c r="P82" s="56" t="s">
        <v>471</v>
      </c>
    </row>
    <row r="83" spans="1:16" s="36" customFormat="1">
      <c r="A83" s="61" t="s">
        <v>233</v>
      </c>
      <c r="B83" s="62" t="s">
        <v>277</v>
      </c>
      <c r="C83" s="76" t="s">
        <v>515</v>
      </c>
      <c r="D83" s="62" t="s">
        <v>270</v>
      </c>
      <c r="E83" s="62">
        <v>200</v>
      </c>
      <c r="F83" s="82">
        <v>79.8</v>
      </c>
      <c r="G83" s="57">
        <v>5</v>
      </c>
      <c r="H83" s="90">
        <f t="shared" si="0"/>
        <v>83.79</v>
      </c>
      <c r="I83" s="85">
        <f t="shared" si="1"/>
        <v>15960</v>
      </c>
      <c r="J83" s="85">
        <f t="shared" si="2"/>
        <v>16758</v>
      </c>
      <c r="K83" s="57" t="s">
        <v>276</v>
      </c>
      <c r="L83" s="57" t="s">
        <v>250</v>
      </c>
      <c r="M83" s="53">
        <v>5</v>
      </c>
      <c r="N83" s="58">
        <f t="shared" si="3"/>
        <v>798</v>
      </c>
      <c r="O83" s="53" t="s">
        <v>259</v>
      </c>
      <c r="P83" s="56" t="s">
        <v>472</v>
      </c>
    </row>
    <row r="84" spans="1:16" s="36" customFormat="1">
      <c r="A84" s="61" t="s">
        <v>234</v>
      </c>
      <c r="B84" s="57" t="s">
        <v>278</v>
      </c>
      <c r="C84" s="34" t="s">
        <v>516</v>
      </c>
      <c r="D84" s="57" t="s">
        <v>270</v>
      </c>
      <c r="E84" s="62">
        <v>15</v>
      </c>
      <c r="F84" s="82">
        <v>53</v>
      </c>
      <c r="G84" s="57">
        <v>5</v>
      </c>
      <c r="H84" s="90">
        <f t="shared" si="0"/>
        <v>55.650000000000006</v>
      </c>
      <c r="I84" s="85">
        <f t="shared" si="1"/>
        <v>795</v>
      </c>
      <c r="J84" s="85">
        <f t="shared" si="2"/>
        <v>834.75</v>
      </c>
      <c r="K84" s="57" t="s">
        <v>279</v>
      </c>
      <c r="L84" s="57" t="s">
        <v>250</v>
      </c>
      <c r="M84" s="53">
        <v>5</v>
      </c>
      <c r="N84" s="58">
        <f t="shared" si="3"/>
        <v>39.75</v>
      </c>
      <c r="O84" s="53" t="s">
        <v>259</v>
      </c>
      <c r="P84" s="56" t="s">
        <v>473</v>
      </c>
    </row>
    <row r="85" spans="1:16" s="36" customFormat="1">
      <c r="A85" s="61" t="s">
        <v>235</v>
      </c>
      <c r="B85" s="57" t="s">
        <v>280</v>
      </c>
      <c r="C85" s="77" t="s">
        <v>518</v>
      </c>
      <c r="D85" s="57" t="s">
        <v>272</v>
      </c>
      <c r="E85" s="57">
        <v>10</v>
      </c>
      <c r="F85" s="82">
        <v>78.8</v>
      </c>
      <c r="G85" s="57">
        <v>5</v>
      </c>
      <c r="H85" s="90">
        <f t="shared" si="0"/>
        <v>82.74</v>
      </c>
      <c r="I85" s="85">
        <f t="shared" si="1"/>
        <v>788</v>
      </c>
      <c r="J85" s="85">
        <f t="shared" si="2"/>
        <v>827.40000000000009</v>
      </c>
      <c r="K85" s="57" t="s">
        <v>282</v>
      </c>
      <c r="L85" s="57" t="s">
        <v>250</v>
      </c>
      <c r="M85" s="53">
        <v>5</v>
      </c>
      <c r="N85" s="58">
        <f t="shared" si="3"/>
        <v>39.400000000000091</v>
      </c>
      <c r="O85" s="53" t="s">
        <v>259</v>
      </c>
      <c r="P85" s="56" t="s">
        <v>474</v>
      </c>
    </row>
    <row r="86" spans="1:16" s="36" customFormat="1">
      <c r="A86" s="61" t="s">
        <v>236</v>
      </c>
      <c r="B86" s="57" t="s">
        <v>281</v>
      </c>
      <c r="C86" s="35" t="s">
        <v>519</v>
      </c>
      <c r="D86" s="57" t="s">
        <v>272</v>
      </c>
      <c r="E86" s="57">
        <v>10</v>
      </c>
      <c r="F86" s="82">
        <v>78.8</v>
      </c>
      <c r="G86" s="57">
        <v>5</v>
      </c>
      <c r="H86" s="90">
        <f t="shared" si="0"/>
        <v>82.74</v>
      </c>
      <c r="I86" s="85">
        <f t="shared" si="1"/>
        <v>788</v>
      </c>
      <c r="J86" s="85">
        <f t="shared" si="2"/>
        <v>827.40000000000009</v>
      </c>
      <c r="K86" s="57" t="s">
        <v>283</v>
      </c>
      <c r="L86" s="57" t="s">
        <v>250</v>
      </c>
      <c r="M86" s="53">
        <v>5</v>
      </c>
      <c r="N86" s="58">
        <f t="shared" si="3"/>
        <v>39.400000000000091</v>
      </c>
      <c r="O86" s="53" t="s">
        <v>259</v>
      </c>
      <c r="P86" s="56" t="s">
        <v>475</v>
      </c>
    </row>
    <row r="87" spans="1:16" s="36" customFormat="1" ht="18.75">
      <c r="A87" s="61" t="s">
        <v>237</v>
      </c>
      <c r="B87" s="57" t="s">
        <v>285</v>
      </c>
      <c r="C87" s="32" t="s">
        <v>522</v>
      </c>
      <c r="D87" s="57" t="s">
        <v>270</v>
      </c>
      <c r="E87" s="57">
        <v>120</v>
      </c>
      <c r="F87" s="82">
        <v>210.2</v>
      </c>
      <c r="G87" s="57">
        <v>5</v>
      </c>
      <c r="H87" s="90">
        <f t="shared" si="0"/>
        <v>220.71</v>
      </c>
      <c r="I87" s="85">
        <f t="shared" si="1"/>
        <v>25224</v>
      </c>
      <c r="J87" s="85">
        <f t="shared" si="2"/>
        <v>26485.200000000001</v>
      </c>
      <c r="K87" s="57" t="s">
        <v>284</v>
      </c>
      <c r="L87" s="57" t="s">
        <v>250</v>
      </c>
      <c r="M87" s="53">
        <v>5</v>
      </c>
      <c r="N87" s="58">
        <f t="shared" si="3"/>
        <v>1261.2000000000007</v>
      </c>
      <c r="O87" s="53" t="s">
        <v>259</v>
      </c>
      <c r="P87" s="56" t="s">
        <v>476</v>
      </c>
    </row>
    <row r="88" spans="1:16" s="36" customFormat="1" ht="18.75">
      <c r="A88" s="61" t="s">
        <v>238</v>
      </c>
      <c r="B88" s="57" t="s">
        <v>287</v>
      </c>
      <c r="C88" s="32" t="s">
        <v>523</v>
      </c>
      <c r="D88" s="62" t="s">
        <v>270</v>
      </c>
      <c r="E88" s="57">
        <v>30</v>
      </c>
      <c r="F88" s="82">
        <v>213.4</v>
      </c>
      <c r="G88" s="57">
        <v>5</v>
      </c>
      <c r="H88" s="90">
        <f t="shared" si="0"/>
        <v>224.07000000000002</v>
      </c>
      <c r="I88" s="85">
        <f t="shared" si="1"/>
        <v>6402</v>
      </c>
      <c r="J88" s="85">
        <f t="shared" si="2"/>
        <v>6722.1</v>
      </c>
      <c r="K88" s="57" t="s">
        <v>286</v>
      </c>
      <c r="L88" s="57" t="s">
        <v>250</v>
      </c>
      <c r="M88" s="53">
        <v>5</v>
      </c>
      <c r="N88" s="58">
        <f t="shared" si="3"/>
        <v>320.10000000000036</v>
      </c>
      <c r="O88" s="53" t="s">
        <v>259</v>
      </c>
      <c r="P88" s="56" t="s">
        <v>477</v>
      </c>
    </row>
    <row r="89" spans="1:16" s="36" customFormat="1" ht="18.75">
      <c r="A89" s="61" t="s">
        <v>239</v>
      </c>
      <c r="B89" s="57" t="s">
        <v>289</v>
      </c>
      <c r="C89" s="32" t="s">
        <v>524</v>
      </c>
      <c r="D89" s="62" t="s">
        <v>270</v>
      </c>
      <c r="E89" s="57">
        <v>30</v>
      </c>
      <c r="F89" s="82">
        <v>151.4</v>
      </c>
      <c r="G89" s="57">
        <v>5</v>
      </c>
      <c r="H89" s="90">
        <f t="shared" si="0"/>
        <v>158.97</v>
      </c>
      <c r="I89" s="85">
        <f t="shared" si="1"/>
        <v>4542</v>
      </c>
      <c r="J89" s="85">
        <f t="shared" si="2"/>
        <v>4769.1000000000004</v>
      </c>
      <c r="K89" s="57" t="s">
        <v>288</v>
      </c>
      <c r="L89" s="57" t="s">
        <v>250</v>
      </c>
      <c r="M89" s="53">
        <v>5</v>
      </c>
      <c r="N89" s="58">
        <f t="shared" si="3"/>
        <v>227.10000000000036</v>
      </c>
      <c r="O89" s="53" t="s">
        <v>259</v>
      </c>
      <c r="P89" s="56" t="s">
        <v>478</v>
      </c>
    </row>
    <row r="90" spans="1:16" s="36" customFormat="1" ht="18.75">
      <c r="A90" s="61" t="s">
        <v>240</v>
      </c>
      <c r="B90" s="62" t="s">
        <v>292</v>
      </c>
      <c r="C90" s="32" t="s">
        <v>525</v>
      </c>
      <c r="D90" s="62" t="s">
        <v>270</v>
      </c>
      <c r="E90" s="62">
        <v>54</v>
      </c>
      <c r="F90" s="82">
        <v>124</v>
      </c>
      <c r="G90" s="57">
        <v>5</v>
      </c>
      <c r="H90" s="90">
        <f t="shared" si="0"/>
        <v>130.20000000000002</v>
      </c>
      <c r="I90" s="85">
        <f t="shared" si="1"/>
        <v>6696</v>
      </c>
      <c r="J90" s="85">
        <f t="shared" si="2"/>
        <v>7030.8</v>
      </c>
      <c r="K90" s="62" t="s">
        <v>290</v>
      </c>
      <c r="L90" s="57" t="s">
        <v>250</v>
      </c>
      <c r="M90" s="53">
        <v>5</v>
      </c>
      <c r="N90" s="58">
        <f t="shared" si="3"/>
        <v>334.80000000000018</v>
      </c>
      <c r="O90" s="53" t="s">
        <v>259</v>
      </c>
      <c r="P90" s="56" t="s">
        <v>479</v>
      </c>
    </row>
    <row r="91" spans="1:16" s="36" customFormat="1" ht="18.75">
      <c r="A91" s="61" t="s">
        <v>241</v>
      </c>
      <c r="B91" s="62" t="s">
        <v>293</v>
      </c>
      <c r="C91" s="32" t="s">
        <v>526</v>
      </c>
      <c r="D91" s="62" t="s">
        <v>270</v>
      </c>
      <c r="E91" s="62">
        <v>25</v>
      </c>
      <c r="F91" s="82">
        <v>96</v>
      </c>
      <c r="G91" s="57">
        <v>5</v>
      </c>
      <c r="H91" s="90">
        <f t="shared" si="0"/>
        <v>100.80000000000001</v>
      </c>
      <c r="I91" s="85">
        <f t="shared" si="1"/>
        <v>2400</v>
      </c>
      <c r="J91" s="85">
        <f t="shared" si="2"/>
        <v>2520</v>
      </c>
      <c r="K91" s="62" t="s">
        <v>291</v>
      </c>
      <c r="L91" s="57" t="s">
        <v>250</v>
      </c>
      <c r="M91" s="53">
        <v>5</v>
      </c>
      <c r="N91" s="58">
        <f t="shared" si="3"/>
        <v>120</v>
      </c>
      <c r="O91" s="53" t="s">
        <v>259</v>
      </c>
      <c r="P91" s="56" t="s">
        <v>480</v>
      </c>
    </row>
    <row r="92" spans="1:16" s="36" customFormat="1" ht="18.75">
      <c r="A92" s="61" t="s">
        <v>242</v>
      </c>
      <c r="B92" s="57" t="s">
        <v>295</v>
      </c>
      <c r="C92" s="68" t="s">
        <v>527</v>
      </c>
      <c r="D92" s="57" t="s">
        <v>270</v>
      </c>
      <c r="E92" s="62">
        <v>30</v>
      </c>
      <c r="F92" s="82">
        <v>108.4</v>
      </c>
      <c r="G92" s="57">
        <v>5</v>
      </c>
      <c r="H92" s="90">
        <f t="shared" si="0"/>
        <v>113.82000000000001</v>
      </c>
      <c r="I92" s="85">
        <f t="shared" si="1"/>
        <v>3252</v>
      </c>
      <c r="J92" s="85">
        <f t="shared" si="2"/>
        <v>3414.6000000000004</v>
      </c>
      <c r="K92" s="57" t="s">
        <v>294</v>
      </c>
      <c r="L92" s="57" t="s">
        <v>250</v>
      </c>
      <c r="M92" s="53">
        <v>5</v>
      </c>
      <c r="N92" s="58">
        <f t="shared" si="3"/>
        <v>162.60000000000036</v>
      </c>
      <c r="O92" s="53" t="s">
        <v>259</v>
      </c>
      <c r="P92" s="56" t="s">
        <v>481</v>
      </c>
    </row>
    <row r="93" spans="1:16" s="36" customFormat="1" ht="18.75">
      <c r="A93" s="61" t="s">
        <v>243</v>
      </c>
      <c r="B93" s="57" t="s">
        <v>297</v>
      </c>
      <c r="C93" s="78" t="s">
        <v>528</v>
      </c>
      <c r="D93" s="57" t="s">
        <v>272</v>
      </c>
      <c r="E93" s="57">
        <v>53</v>
      </c>
      <c r="F93" s="82">
        <v>152.4</v>
      </c>
      <c r="G93" s="57">
        <v>5</v>
      </c>
      <c r="H93" s="90">
        <f t="shared" si="0"/>
        <v>160.02000000000001</v>
      </c>
      <c r="I93" s="85">
        <f t="shared" si="1"/>
        <v>8077.2000000000007</v>
      </c>
      <c r="J93" s="85">
        <f t="shared" si="2"/>
        <v>8481.0600000000013</v>
      </c>
      <c r="K93" s="57" t="s">
        <v>298</v>
      </c>
      <c r="L93" s="57" t="s">
        <v>250</v>
      </c>
      <c r="M93" s="53">
        <v>5</v>
      </c>
      <c r="N93" s="58">
        <f t="shared" si="3"/>
        <v>403.86000000000058</v>
      </c>
      <c r="O93" s="53" t="s">
        <v>259</v>
      </c>
      <c r="P93" s="56" t="s">
        <v>482</v>
      </c>
    </row>
    <row r="94" spans="1:16" s="36" customFormat="1" ht="18.75">
      <c r="A94" s="61" t="s">
        <v>244</v>
      </c>
      <c r="B94" s="57" t="s">
        <v>296</v>
      </c>
      <c r="C94" s="79" t="s">
        <v>529</v>
      </c>
      <c r="D94" s="57" t="s">
        <v>272</v>
      </c>
      <c r="E94" s="57">
        <v>31</v>
      </c>
      <c r="F94" s="82">
        <v>139.6</v>
      </c>
      <c r="G94" s="57">
        <v>5</v>
      </c>
      <c r="H94" s="90">
        <f t="shared" si="0"/>
        <v>146.58000000000001</v>
      </c>
      <c r="I94" s="85">
        <f t="shared" si="1"/>
        <v>4327.5999999999995</v>
      </c>
      <c r="J94" s="85">
        <f t="shared" si="2"/>
        <v>4543.9799999999996</v>
      </c>
      <c r="K94" s="57" t="s">
        <v>299</v>
      </c>
      <c r="L94" s="57" t="s">
        <v>250</v>
      </c>
      <c r="M94" s="53">
        <v>5</v>
      </c>
      <c r="N94" s="58">
        <f t="shared" si="3"/>
        <v>216.38000000000011</v>
      </c>
      <c r="O94" s="53" t="s">
        <v>259</v>
      </c>
      <c r="P94" s="56" t="s">
        <v>483</v>
      </c>
    </row>
    <row r="95" spans="1:16" s="36" customFormat="1" ht="18.75">
      <c r="A95" s="61" t="s">
        <v>300</v>
      </c>
      <c r="B95" s="57" t="s">
        <v>328</v>
      </c>
      <c r="C95" s="68" t="s">
        <v>530</v>
      </c>
      <c r="D95" s="62" t="s">
        <v>613</v>
      </c>
      <c r="E95" s="57">
        <v>36</v>
      </c>
      <c r="F95" s="82">
        <v>13</v>
      </c>
      <c r="G95" s="57">
        <v>5</v>
      </c>
      <c r="H95" s="90">
        <f t="shared" si="0"/>
        <v>13.65</v>
      </c>
      <c r="I95" s="85">
        <f t="shared" si="1"/>
        <v>468</v>
      </c>
      <c r="J95" s="85">
        <f t="shared" si="2"/>
        <v>491.40000000000003</v>
      </c>
      <c r="K95" s="57" t="s">
        <v>322</v>
      </c>
      <c r="L95" s="57" t="s">
        <v>250</v>
      </c>
      <c r="M95" s="53">
        <v>5</v>
      </c>
      <c r="N95" s="58">
        <f t="shared" si="3"/>
        <v>23.400000000000034</v>
      </c>
      <c r="O95" s="53" t="s">
        <v>259</v>
      </c>
      <c r="P95" s="56" t="s">
        <v>500</v>
      </c>
    </row>
    <row r="96" spans="1:16" s="36" customFormat="1" ht="18.75">
      <c r="A96" s="61" t="s">
        <v>301</v>
      </c>
      <c r="B96" s="57" t="s">
        <v>329</v>
      </c>
      <c r="C96" s="68" t="s">
        <v>531</v>
      </c>
      <c r="D96" s="57" t="s">
        <v>612</v>
      </c>
      <c r="E96" s="57">
        <v>24</v>
      </c>
      <c r="F96" s="82">
        <v>13</v>
      </c>
      <c r="G96" s="57">
        <v>5</v>
      </c>
      <c r="H96" s="90">
        <f t="shared" si="0"/>
        <v>13.65</v>
      </c>
      <c r="I96" s="85">
        <f t="shared" si="1"/>
        <v>312</v>
      </c>
      <c r="J96" s="85">
        <f t="shared" si="2"/>
        <v>327.60000000000002</v>
      </c>
      <c r="K96" s="57" t="s">
        <v>323</v>
      </c>
      <c r="L96" s="57" t="s">
        <v>250</v>
      </c>
      <c r="M96" s="53">
        <v>5</v>
      </c>
      <c r="N96" s="58">
        <f t="shared" si="3"/>
        <v>15.600000000000023</v>
      </c>
      <c r="O96" s="53" t="s">
        <v>259</v>
      </c>
      <c r="P96" s="56" t="s">
        <v>499</v>
      </c>
    </row>
    <row r="97" spans="1:16" s="36" customFormat="1" ht="18.75">
      <c r="A97" s="61" t="s">
        <v>302</v>
      </c>
      <c r="B97" s="57" t="s">
        <v>330</v>
      </c>
      <c r="C97" s="68" t="s">
        <v>532</v>
      </c>
      <c r="D97" s="62" t="s">
        <v>613</v>
      </c>
      <c r="E97" s="57">
        <v>24</v>
      </c>
      <c r="F97" s="82">
        <v>11.6</v>
      </c>
      <c r="G97" s="57">
        <v>5</v>
      </c>
      <c r="H97" s="90">
        <f t="shared" si="0"/>
        <v>12.18</v>
      </c>
      <c r="I97" s="85">
        <f t="shared" si="1"/>
        <v>278.39999999999998</v>
      </c>
      <c r="J97" s="85">
        <f t="shared" si="2"/>
        <v>292.32</v>
      </c>
      <c r="K97" s="57" t="s">
        <v>324</v>
      </c>
      <c r="L97" s="57" t="s">
        <v>250</v>
      </c>
      <c r="M97" s="53">
        <v>5</v>
      </c>
      <c r="N97" s="58">
        <f t="shared" si="3"/>
        <v>13.920000000000016</v>
      </c>
      <c r="O97" s="53" t="s">
        <v>259</v>
      </c>
      <c r="P97" s="56" t="s">
        <v>498</v>
      </c>
    </row>
    <row r="98" spans="1:16" s="36" customFormat="1" ht="18.75">
      <c r="A98" s="61" t="s">
        <v>303</v>
      </c>
      <c r="B98" s="57" t="s">
        <v>331</v>
      </c>
      <c r="C98" s="68" t="s">
        <v>533</v>
      </c>
      <c r="D98" s="57" t="s">
        <v>613</v>
      </c>
      <c r="E98" s="57">
        <v>24</v>
      </c>
      <c r="F98" s="82">
        <v>9.8000000000000007</v>
      </c>
      <c r="G98" s="57">
        <v>5</v>
      </c>
      <c r="H98" s="90">
        <f t="shared" si="0"/>
        <v>10.290000000000001</v>
      </c>
      <c r="I98" s="85">
        <f t="shared" si="1"/>
        <v>235.20000000000002</v>
      </c>
      <c r="J98" s="85">
        <f t="shared" si="2"/>
        <v>246.96000000000004</v>
      </c>
      <c r="K98" s="57" t="s">
        <v>325</v>
      </c>
      <c r="L98" s="57" t="s">
        <v>250</v>
      </c>
      <c r="M98" s="53">
        <v>5</v>
      </c>
      <c r="N98" s="58">
        <f t="shared" si="3"/>
        <v>11.760000000000019</v>
      </c>
      <c r="O98" s="53" t="s">
        <v>259</v>
      </c>
      <c r="P98" s="56" t="s">
        <v>497</v>
      </c>
    </row>
    <row r="99" spans="1:16" s="36" customFormat="1" ht="18.75">
      <c r="A99" s="61" t="s">
        <v>304</v>
      </c>
      <c r="B99" s="57" t="s">
        <v>332</v>
      </c>
      <c r="C99" s="68" t="s">
        <v>534</v>
      </c>
      <c r="D99" s="62" t="s">
        <v>613</v>
      </c>
      <c r="E99" s="57">
        <v>24</v>
      </c>
      <c r="F99" s="82">
        <v>12.8</v>
      </c>
      <c r="G99" s="57">
        <v>5</v>
      </c>
      <c r="H99" s="90">
        <f t="shared" si="0"/>
        <v>13.440000000000001</v>
      </c>
      <c r="I99" s="85">
        <f t="shared" si="1"/>
        <v>307.20000000000005</v>
      </c>
      <c r="J99" s="85">
        <f t="shared" si="2"/>
        <v>322.56000000000006</v>
      </c>
      <c r="K99" s="57" t="s">
        <v>326</v>
      </c>
      <c r="L99" s="57" t="s">
        <v>250</v>
      </c>
      <c r="M99" s="53">
        <v>5</v>
      </c>
      <c r="N99" s="58">
        <f t="shared" si="3"/>
        <v>15.360000000000014</v>
      </c>
      <c r="O99" s="53" t="s">
        <v>259</v>
      </c>
      <c r="P99" s="56" t="s">
        <v>496</v>
      </c>
    </row>
    <row r="100" spans="1:16" s="36" customFormat="1" ht="18.75">
      <c r="A100" s="61" t="s">
        <v>305</v>
      </c>
      <c r="B100" s="57" t="s">
        <v>333</v>
      </c>
      <c r="C100" s="68" t="s">
        <v>535</v>
      </c>
      <c r="D100" s="57" t="s">
        <v>613</v>
      </c>
      <c r="E100" s="57">
        <v>24</v>
      </c>
      <c r="F100" s="82">
        <v>12.8</v>
      </c>
      <c r="G100" s="57">
        <v>5</v>
      </c>
      <c r="H100" s="90">
        <f t="shared" si="0"/>
        <v>13.440000000000001</v>
      </c>
      <c r="I100" s="85">
        <f t="shared" si="1"/>
        <v>307.20000000000005</v>
      </c>
      <c r="J100" s="85">
        <f t="shared" si="2"/>
        <v>322.56000000000006</v>
      </c>
      <c r="K100" s="57" t="s">
        <v>327</v>
      </c>
      <c r="L100" s="57" t="s">
        <v>250</v>
      </c>
      <c r="M100" s="53">
        <v>5</v>
      </c>
      <c r="N100" s="58">
        <f t="shared" si="3"/>
        <v>15.360000000000014</v>
      </c>
      <c r="O100" s="53" t="s">
        <v>259</v>
      </c>
      <c r="P100" s="56" t="s">
        <v>495</v>
      </c>
    </row>
    <row r="101" spans="1:16" s="36" customFormat="1">
      <c r="A101" s="61" t="s">
        <v>306</v>
      </c>
      <c r="B101" s="57" t="s">
        <v>334</v>
      </c>
      <c r="C101" s="68" t="s">
        <v>536</v>
      </c>
      <c r="D101" s="57" t="s">
        <v>270</v>
      </c>
      <c r="E101" s="57">
        <v>250</v>
      </c>
      <c r="F101" s="82">
        <v>89.2</v>
      </c>
      <c r="G101" s="57">
        <v>5</v>
      </c>
      <c r="H101" s="90">
        <f t="shared" si="0"/>
        <v>93.660000000000011</v>
      </c>
      <c r="I101" s="85">
        <f t="shared" si="1"/>
        <v>22300</v>
      </c>
      <c r="J101" s="85">
        <f t="shared" si="2"/>
        <v>23415</v>
      </c>
      <c r="K101" s="57" t="s">
        <v>335</v>
      </c>
      <c r="L101" s="57" t="s">
        <v>250</v>
      </c>
      <c r="M101" s="53">
        <v>5</v>
      </c>
      <c r="N101" s="58">
        <f t="shared" si="3"/>
        <v>1115</v>
      </c>
      <c r="O101" s="53" t="s">
        <v>259</v>
      </c>
      <c r="P101" s="56" t="s">
        <v>494</v>
      </c>
    </row>
    <row r="102" spans="1:16" s="36" customFormat="1">
      <c r="A102" s="61" t="s">
        <v>307</v>
      </c>
      <c r="B102" s="57" t="s">
        <v>336</v>
      </c>
      <c r="C102" s="32" t="s">
        <v>537</v>
      </c>
      <c r="D102" s="57" t="s">
        <v>270</v>
      </c>
      <c r="E102" s="57">
        <v>334</v>
      </c>
      <c r="F102" s="82">
        <v>139.80000000000001</v>
      </c>
      <c r="G102" s="57">
        <v>5</v>
      </c>
      <c r="H102" s="90">
        <f t="shared" si="0"/>
        <v>146.79000000000002</v>
      </c>
      <c r="I102" s="85">
        <f t="shared" si="1"/>
        <v>46693.200000000004</v>
      </c>
      <c r="J102" s="85">
        <f t="shared" si="2"/>
        <v>49027.860000000008</v>
      </c>
      <c r="K102" s="57" t="s">
        <v>337</v>
      </c>
      <c r="L102" s="57" t="s">
        <v>250</v>
      </c>
      <c r="M102" s="53">
        <v>5</v>
      </c>
      <c r="N102" s="58">
        <f t="shared" si="3"/>
        <v>2334.6600000000035</v>
      </c>
      <c r="O102" s="53" t="s">
        <v>259</v>
      </c>
      <c r="P102" s="56" t="s">
        <v>493</v>
      </c>
    </row>
    <row r="103" spans="1:16" s="36" customFormat="1" ht="18.75">
      <c r="A103" s="61" t="s">
        <v>308</v>
      </c>
      <c r="B103" s="57" t="s">
        <v>338</v>
      </c>
      <c r="C103" s="68" t="s">
        <v>538</v>
      </c>
      <c r="D103" s="62" t="s">
        <v>270</v>
      </c>
      <c r="E103" s="57">
        <v>20</v>
      </c>
      <c r="F103" s="85">
        <v>227</v>
      </c>
      <c r="G103" s="57">
        <v>5</v>
      </c>
      <c r="H103" s="90">
        <f t="shared" si="0"/>
        <v>238.35000000000002</v>
      </c>
      <c r="I103" s="85">
        <f t="shared" si="1"/>
        <v>4540</v>
      </c>
      <c r="J103" s="85">
        <f t="shared" si="2"/>
        <v>4767</v>
      </c>
      <c r="K103" s="57" t="s">
        <v>339</v>
      </c>
      <c r="L103" s="57" t="s">
        <v>250</v>
      </c>
      <c r="M103" s="53">
        <v>5</v>
      </c>
      <c r="N103" s="58">
        <f t="shared" si="3"/>
        <v>227</v>
      </c>
      <c r="O103" s="53" t="s">
        <v>259</v>
      </c>
      <c r="P103" s="56" t="s">
        <v>492</v>
      </c>
    </row>
    <row r="104" spans="1:16" s="36" customFormat="1" ht="18.75">
      <c r="A104" s="61" t="s">
        <v>309</v>
      </c>
      <c r="B104" s="57" t="s">
        <v>341</v>
      </c>
      <c r="C104" s="68" t="s">
        <v>539</v>
      </c>
      <c r="D104" s="62" t="s">
        <v>270</v>
      </c>
      <c r="E104" s="57">
        <v>20</v>
      </c>
      <c r="F104" s="85">
        <v>218.8</v>
      </c>
      <c r="G104" s="57">
        <v>5</v>
      </c>
      <c r="H104" s="90">
        <f t="shared" si="0"/>
        <v>229.74</v>
      </c>
      <c r="I104" s="85">
        <f t="shared" si="1"/>
        <v>4376</v>
      </c>
      <c r="J104" s="85">
        <f t="shared" si="2"/>
        <v>4594.8</v>
      </c>
      <c r="K104" s="57" t="s">
        <v>340</v>
      </c>
      <c r="L104" s="57" t="s">
        <v>250</v>
      </c>
      <c r="M104" s="53">
        <v>5</v>
      </c>
      <c r="N104" s="58">
        <f t="shared" si="3"/>
        <v>218.80000000000018</v>
      </c>
      <c r="O104" s="53" t="s">
        <v>259</v>
      </c>
      <c r="P104" s="56" t="s">
        <v>491</v>
      </c>
    </row>
    <row r="105" spans="1:16" s="36" customFormat="1" ht="18.75">
      <c r="A105" s="61" t="s">
        <v>310</v>
      </c>
      <c r="B105" s="57" t="s">
        <v>342</v>
      </c>
      <c r="C105" s="68" t="s">
        <v>540</v>
      </c>
      <c r="D105" s="62" t="s">
        <v>270</v>
      </c>
      <c r="E105" s="57">
        <v>20</v>
      </c>
      <c r="F105" s="85">
        <v>107.2</v>
      </c>
      <c r="G105" s="57">
        <v>5</v>
      </c>
      <c r="H105" s="90">
        <f t="shared" si="0"/>
        <v>112.56</v>
      </c>
      <c r="I105" s="85">
        <f t="shared" si="1"/>
        <v>2144</v>
      </c>
      <c r="J105" s="85">
        <f t="shared" si="2"/>
        <v>2251.2000000000003</v>
      </c>
      <c r="K105" s="57" t="s">
        <v>343</v>
      </c>
      <c r="L105" s="57" t="s">
        <v>250</v>
      </c>
      <c r="M105" s="53">
        <v>5</v>
      </c>
      <c r="N105" s="58">
        <f t="shared" si="3"/>
        <v>107.20000000000027</v>
      </c>
      <c r="O105" s="53" t="s">
        <v>259</v>
      </c>
      <c r="P105" s="56" t="s">
        <v>490</v>
      </c>
    </row>
    <row r="106" spans="1:16" s="36" customFormat="1">
      <c r="A106" s="61" t="s">
        <v>311</v>
      </c>
      <c r="B106" s="57" t="s">
        <v>344</v>
      </c>
      <c r="C106" s="57" t="s">
        <v>541</v>
      </c>
      <c r="D106" s="57" t="s">
        <v>345</v>
      </c>
      <c r="E106" s="57">
        <v>10</v>
      </c>
      <c r="F106" s="82">
        <v>648.79999999999995</v>
      </c>
      <c r="G106" s="57">
        <v>5</v>
      </c>
      <c r="H106" s="90">
        <f t="shared" si="0"/>
        <v>681.24</v>
      </c>
      <c r="I106" s="85">
        <f t="shared" si="1"/>
        <v>6488</v>
      </c>
      <c r="J106" s="85">
        <f t="shared" si="2"/>
        <v>6812.4000000000005</v>
      </c>
      <c r="K106" s="57" t="s">
        <v>346</v>
      </c>
      <c r="L106" s="57" t="s">
        <v>250</v>
      </c>
      <c r="M106" s="53">
        <v>5</v>
      </c>
      <c r="N106" s="58">
        <f t="shared" si="3"/>
        <v>324.40000000000055</v>
      </c>
      <c r="O106" s="53" t="s">
        <v>259</v>
      </c>
      <c r="P106" s="56" t="s">
        <v>489</v>
      </c>
    </row>
    <row r="107" spans="1:16" s="36" customFormat="1">
      <c r="A107" s="61" t="s">
        <v>312</v>
      </c>
      <c r="B107" s="57" t="s">
        <v>347</v>
      </c>
      <c r="C107" s="57" t="s">
        <v>542</v>
      </c>
      <c r="D107" s="57" t="s">
        <v>349</v>
      </c>
      <c r="E107" s="62">
        <v>520</v>
      </c>
      <c r="F107" s="82">
        <v>36</v>
      </c>
      <c r="G107" s="57">
        <v>5</v>
      </c>
      <c r="H107" s="90">
        <f t="shared" si="0"/>
        <v>37.800000000000004</v>
      </c>
      <c r="I107" s="85">
        <f t="shared" si="1"/>
        <v>18720</v>
      </c>
      <c r="J107" s="85">
        <f t="shared" si="2"/>
        <v>19656</v>
      </c>
      <c r="K107" s="57" t="s">
        <v>348</v>
      </c>
      <c r="L107" s="57" t="s">
        <v>250</v>
      </c>
      <c r="M107" s="53">
        <v>5</v>
      </c>
      <c r="N107" s="58">
        <f t="shared" si="3"/>
        <v>936</v>
      </c>
      <c r="O107" s="53" t="s">
        <v>259</v>
      </c>
      <c r="P107" s="56" t="s">
        <v>488</v>
      </c>
    </row>
    <row r="108" spans="1:16" s="59" customFormat="1">
      <c r="A108" s="61" t="s">
        <v>313</v>
      </c>
      <c r="B108" s="57" t="s">
        <v>350</v>
      </c>
      <c r="C108" s="57" t="s">
        <v>543</v>
      </c>
      <c r="D108" s="62" t="s">
        <v>352</v>
      </c>
      <c r="E108" s="62">
        <v>600</v>
      </c>
      <c r="F108" s="82">
        <v>48.2</v>
      </c>
      <c r="G108" s="57">
        <v>5</v>
      </c>
      <c r="H108" s="90">
        <f t="shared" si="0"/>
        <v>50.610000000000007</v>
      </c>
      <c r="I108" s="85">
        <f t="shared" si="1"/>
        <v>28920</v>
      </c>
      <c r="J108" s="85">
        <f t="shared" si="2"/>
        <v>30366</v>
      </c>
      <c r="K108" s="57" t="s">
        <v>351</v>
      </c>
      <c r="L108" s="57" t="s">
        <v>250</v>
      </c>
      <c r="M108" s="53">
        <v>5</v>
      </c>
      <c r="N108" s="58">
        <f t="shared" si="3"/>
        <v>1446</v>
      </c>
      <c r="O108" s="53" t="s">
        <v>259</v>
      </c>
      <c r="P108" s="56" t="s">
        <v>487</v>
      </c>
    </row>
    <row r="109" spans="1:16" s="36" customFormat="1">
      <c r="A109" s="61" t="s">
        <v>314</v>
      </c>
      <c r="B109" s="57" t="s">
        <v>353</v>
      </c>
      <c r="C109" s="57" t="s">
        <v>544</v>
      </c>
      <c r="D109" s="62" t="s">
        <v>355</v>
      </c>
      <c r="E109" s="62">
        <v>60</v>
      </c>
      <c r="F109" s="82">
        <v>61.6</v>
      </c>
      <c r="G109" s="57">
        <v>5</v>
      </c>
      <c r="H109" s="90">
        <f t="shared" si="0"/>
        <v>64.680000000000007</v>
      </c>
      <c r="I109" s="85">
        <f t="shared" si="1"/>
        <v>3696</v>
      </c>
      <c r="J109" s="85">
        <f t="shared" si="2"/>
        <v>3880.8</v>
      </c>
      <c r="K109" s="57" t="s">
        <v>354</v>
      </c>
      <c r="L109" s="57" t="s">
        <v>250</v>
      </c>
      <c r="M109" s="53">
        <v>5</v>
      </c>
      <c r="N109" s="58">
        <f t="shared" si="3"/>
        <v>184.80000000000018</v>
      </c>
      <c r="O109" s="53" t="s">
        <v>259</v>
      </c>
      <c r="P109" s="56" t="s">
        <v>486</v>
      </c>
    </row>
    <row r="110" spans="1:16" s="60" customFormat="1">
      <c r="A110" s="61" t="s">
        <v>315</v>
      </c>
      <c r="B110" s="57" t="s">
        <v>358</v>
      </c>
      <c r="C110" s="57" t="s">
        <v>545</v>
      </c>
      <c r="D110" s="57" t="s">
        <v>357</v>
      </c>
      <c r="E110" s="57">
        <v>161</v>
      </c>
      <c r="F110" s="85">
        <v>83.6</v>
      </c>
      <c r="G110" s="57">
        <v>5</v>
      </c>
      <c r="H110" s="90">
        <f t="shared" si="0"/>
        <v>87.78</v>
      </c>
      <c r="I110" s="85">
        <f t="shared" si="1"/>
        <v>13459.599999999999</v>
      </c>
      <c r="J110" s="85">
        <f t="shared" si="2"/>
        <v>14132.58</v>
      </c>
      <c r="K110" s="57" t="s">
        <v>356</v>
      </c>
      <c r="L110" s="57" t="s">
        <v>250</v>
      </c>
      <c r="M110" s="53">
        <v>5</v>
      </c>
      <c r="N110" s="58">
        <f t="shared" si="3"/>
        <v>672.98000000000138</v>
      </c>
      <c r="O110" s="53" t="s">
        <v>259</v>
      </c>
      <c r="P110" s="56" t="s">
        <v>484</v>
      </c>
    </row>
    <row r="111" spans="1:16" s="36" customFormat="1">
      <c r="A111" s="61" t="s">
        <v>316</v>
      </c>
      <c r="B111" s="57" t="s">
        <v>359</v>
      </c>
      <c r="C111" s="57" t="s">
        <v>546</v>
      </c>
      <c r="D111" s="57" t="s">
        <v>361</v>
      </c>
      <c r="E111" s="57">
        <v>104</v>
      </c>
      <c r="F111" s="85">
        <v>690</v>
      </c>
      <c r="G111" s="57">
        <v>5</v>
      </c>
      <c r="H111" s="90">
        <f t="shared" si="0"/>
        <v>724.5</v>
      </c>
      <c r="I111" s="85">
        <f t="shared" si="1"/>
        <v>71760</v>
      </c>
      <c r="J111" s="85">
        <f t="shared" si="2"/>
        <v>75348</v>
      </c>
      <c r="K111" s="57" t="s">
        <v>360</v>
      </c>
      <c r="L111" s="57" t="s">
        <v>250</v>
      </c>
      <c r="M111" s="53">
        <v>5</v>
      </c>
      <c r="N111" s="55">
        <f t="shared" si="3"/>
        <v>3588</v>
      </c>
      <c r="O111" s="53" t="s">
        <v>437</v>
      </c>
      <c r="P111" s="56" t="s">
        <v>485</v>
      </c>
    </row>
    <row r="112" spans="1:16" s="36" customFormat="1">
      <c r="A112" s="61" t="s">
        <v>317</v>
      </c>
      <c r="B112" s="57" t="s">
        <v>362</v>
      </c>
      <c r="C112" s="62" t="s">
        <v>550</v>
      </c>
      <c r="D112" s="57" t="s">
        <v>364</v>
      </c>
      <c r="E112" s="57">
        <v>25</v>
      </c>
      <c r="F112" s="82">
        <v>108.8</v>
      </c>
      <c r="G112" s="57">
        <v>5</v>
      </c>
      <c r="H112" s="90">
        <f t="shared" si="0"/>
        <v>114.24</v>
      </c>
      <c r="I112" s="85">
        <f t="shared" si="1"/>
        <v>2720</v>
      </c>
      <c r="J112" s="85">
        <f t="shared" si="2"/>
        <v>2856</v>
      </c>
      <c r="K112" s="57" t="s">
        <v>363</v>
      </c>
      <c r="L112" s="57" t="s">
        <v>250</v>
      </c>
      <c r="M112" s="53">
        <v>5</v>
      </c>
      <c r="N112" s="55">
        <f t="shared" si="3"/>
        <v>136</v>
      </c>
      <c r="O112" s="53" t="s">
        <v>259</v>
      </c>
      <c r="P112" s="56" t="s">
        <v>462</v>
      </c>
    </row>
    <row r="113" spans="1:16" s="36" customFormat="1">
      <c r="A113" s="61" t="s">
        <v>318</v>
      </c>
      <c r="B113" s="57" t="s">
        <v>365</v>
      </c>
      <c r="C113" s="57" t="s">
        <v>549</v>
      </c>
      <c r="D113" s="57" t="s">
        <v>270</v>
      </c>
      <c r="E113" s="57">
        <v>973</v>
      </c>
      <c r="F113" s="82">
        <v>28</v>
      </c>
      <c r="G113" s="57">
        <v>5</v>
      </c>
      <c r="H113" s="90">
        <f t="shared" si="0"/>
        <v>29.400000000000002</v>
      </c>
      <c r="I113" s="85">
        <f t="shared" si="1"/>
        <v>27244</v>
      </c>
      <c r="J113" s="85">
        <f t="shared" si="2"/>
        <v>28606.2</v>
      </c>
      <c r="K113" s="57" t="s">
        <v>366</v>
      </c>
      <c r="L113" s="57" t="s">
        <v>250</v>
      </c>
      <c r="M113" s="53">
        <v>5</v>
      </c>
      <c r="N113" s="55">
        <f t="shared" si="3"/>
        <v>1362.2000000000007</v>
      </c>
      <c r="O113" s="53" t="s">
        <v>259</v>
      </c>
      <c r="P113" s="56" t="s">
        <v>461</v>
      </c>
    </row>
    <row r="114" spans="1:16" s="36" customFormat="1">
      <c r="A114" s="61" t="s">
        <v>319</v>
      </c>
      <c r="B114" s="57" t="s">
        <v>367</v>
      </c>
      <c r="C114" s="62" t="s">
        <v>548</v>
      </c>
      <c r="D114" s="57" t="s">
        <v>270</v>
      </c>
      <c r="E114" s="57">
        <v>120</v>
      </c>
      <c r="F114" s="85">
        <v>59.6</v>
      </c>
      <c r="G114" s="57">
        <v>5</v>
      </c>
      <c r="H114" s="90">
        <f t="shared" si="0"/>
        <v>62.580000000000005</v>
      </c>
      <c r="I114" s="85">
        <f t="shared" si="1"/>
        <v>7152</v>
      </c>
      <c r="J114" s="85">
        <f t="shared" si="2"/>
        <v>7509.6</v>
      </c>
      <c r="K114" s="57" t="s">
        <v>368</v>
      </c>
      <c r="L114" s="57" t="s">
        <v>250</v>
      </c>
      <c r="M114" s="53">
        <v>5</v>
      </c>
      <c r="N114" s="55">
        <f t="shared" si="3"/>
        <v>357.60000000000036</v>
      </c>
      <c r="O114" s="53" t="s">
        <v>259</v>
      </c>
      <c r="P114" s="56" t="s">
        <v>460</v>
      </c>
    </row>
    <row r="115" spans="1:16" s="36" customFormat="1">
      <c r="A115" s="61" t="s">
        <v>320</v>
      </c>
      <c r="B115" s="57" t="s">
        <v>371</v>
      </c>
      <c r="C115" s="57" t="s">
        <v>551</v>
      </c>
      <c r="D115" s="57" t="s">
        <v>369</v>
      </c>
      <c r="E115" s="62">
        <v>120</v>
      </c>
      <c r="F115" s="82">
        <v>188</v>
      </c>
      <c r="G115" s="57">
        <v>5</v>
      </c>
      <c r="H115" s="90">
        <f t="shared" si="0"/>
        <v>197.4</v>
      </c>
      <c r="I115" s="85">
        <f t="shared" si="1"/>
        <v>22560</v>
      </c>
      <c r="J115" s="85">
        <f t="shared" si="2"/>
        <v>23688</v>
      </c>
      <c r="K115" s="57" t="s">
        <v>373</v>
      </c>
      <c r="L115" s="57" t="s">
        <v>250</v>
      </c>
      <c r="M115" s="53">
        <v>5</v>
      </c>
      <c r="N115" s="55">
        <f t="shared" si="3"/>
        <v>1128</v>
      </c>
      <c r="O115" s="53" t="s">
        <v>259</v>
      </c>
      <c r="P115" s="56" t="s">
        <v>459</v>
      </c>
    </row>
    <row r="116" spans="1:16" s="36" customFormat="1">
      <c r="A116" s="61" t="s">
        <v>321</v>
      </c>
      <c r="B116" s="57" t="s">
        <v>372</v>
      </c>
      <c r="C116" s="62" t="s">
        <v>552</v>
      </c>
      <c r="D116" s="57" t="s">
        <v>370</v>
      </c>
      <c r="E116" s="62">
        <v>101</v>
      </c>
      <c r="F116" s="82">
        <v>83.8</v>
      </c>
      <c r="G116" s="57">
        <v>5</v>
      </c>
      <c r="H116" s="90">
        <f t="shared" si="0"/>
        <v>87.99</v>
      </c>
      <c r="I116" s="85">
        <f t="shared" si="1"/>
        <v>8463.7999999999993</v>
      </c>
      <c r="J116" s="85">
        <f t="shared" si="2"/>
        <v>8886.99</v>
      </c>
      <c r="K116" s="57" t="s">
        <v>374</v>
      </c>
      <c r="L116" s="57" t="s">
        <v>250</v>
      </c>
      <c r="M116" s="53">
        <v>5</v>
      </c>
      <c r="N116" s="55">
        <f t="shared" si="3"/>
        <v>423.19000000000051</v>
      </c>
      <c r="O116" s="53" t="s">
        <v>259</v>
      </c>
      <c r="P116" s="56" t="s">
        <v>458</v>
      </c>
    </row>
    <row r="117" spans="1:16" s="36" customFormat="1">
      <c r="A117" s="61" t="s">
        <v>375</v>
      </c>
      <c r="B117" s="57" t="s">
        <v>382</v>
      </c>
      <c r="C117" s="62" t="s">
        <v>553</v>
      </c>
      <c r="D117" s="57" t="s">
        <v>383</v>
      </c>
      <c r="E117" s="62">
        <v>25</v>
      </c>
      <c r="F117" s="82">
        <v>76.400000000000006</v>
      </c>
      <c r="G117" s="57">
        <v>5</v>
      </c>
      <c r="H117" s="90">
        <f t="shared" si="0"/>
        <v>80.220000000000013</v>
      </c>
      <c r="I117" s="85">
        <f t="shared" si="1"/>
        <v>1910.0000000000002</v>
      </c>
      <c r="J117" s="85">
        <f t="shared" si="2"/>
        <v>2005.5000000000002</v>
      </c>
      <c r="K117" s="57" t="s">
        <v>384</v>
      </c>
      <c r="L117" s="57" t="s">
        <v>250</v>
      </c>
      <c r="M117" s="53">
        <v>5</v>
      </c>
      <c r="N117" s="55">
        <f t="shared" si="3"/>
        <v>95.5</v>
      </c>
      <c r="O117" s="53" t="s">
        <v>259</v>
      </c>
      <c r="P117" s="56" t="s">
        <v>457</v>
      </c>
    </row>
    <row r="118" spans="1:16" s="36" customFormat="1">
      <c r="A118" s="61" t="s">
        <v>376</v>
      </c>
      <c r="B118" s="57" t="s">
        <v>397</v>
      </c>
      <c r="C118" s="57" t="s">
        <v>517</v>
      </c>
      <c r="D118" s="57" t="s">
        <v>396</v>
      </c>
      <c r="E118" s="62">
        <v>66</v>
      </c>
      <c r="F118" s="82">
        <v>91.8</v>
      </c>
      <c r="G118" s="57">
        <v>5</v>
      </c>
      <c r="H118" s="90">
        <f t="shared" si="0"/>
        <v>96.39</v>
      </c>
      <c r="I118" s="85">
        <f t="shared" si="1"/>
        <v>6058.8</v>
      </c>
      <c r="J118" s="85">
        <f t="shared" si="2"/>
        <v>6361.7400000000007</v>
      </c>
      <c r="K118" s="57" t="s">
        <v>406</v>
      </c>
      <c r="L118" s="57" t="s">
        <v>250</v>
      </c>
      <c r="M118" s="53">
        <v>5</v>
      </c>
      <c r="N118" s="55">
        <f t="shared" si="3"/>
        <v>302.94000000000051</v>
      </c>
      <c r="O118" s="53" t="s">
        <v>259</v>
      </c>
      <c r="P118" s="56" t="s">
        <v>456</v>
      </c>
    </row>
    <row r="119" spans="1:16" s="36" customFormat="1">
      <c r="A119" s="61" t="s">
        <v>377</v>
      </c>
      <c r="B119" s="57" t="s">
        <v>398</v>
      </c>
      <c r="C119" s="57" t="s">
        <v>517</v>
      </c>
      <c r="D119" s="57" t="s">
        <v>396</v>
      </c>
      <c r="E119" s="62">
        <v>66</v>
      </c>
      <c r="F119" s="82">
        <v>97</v>
      </c>
      <c r="G119" s="57">
        <v>5</v>
      </c>
      <c r="H119" s="90">
        <f t="shared" si="0"/>
        <v>101.85000000000001</v>
      </c>
      <c r="I119" s="85">
        <f t="shared" si="1"/>
        <v>6402</v>
      </c>
      <c r="J119" s="85">
        <f t="shared" si="2"/>
        <v>6722.1</v>
      </c>
      <c r="K119" s="57" t="s">
        <v>407</v>
      </c>
      <c r="L119" s="57" t="s">
        <v>250</v>
      </c>
      <c r="M119" s="53">
        <v>5</v>
      </c>
      <c r="N119" s="55">
        <f t="shared" si="3"/>
        <v>320.10000000000036</v>
      </c>
      <c r="O119" s="53" t="s">
        <v>259</v>
      </c>
      <c r="P119" s="56" t="s">
        <v>455</v>
      </c>
    </row>
    <row r="120" spans="1:16" s="36" customFormat="1">
      <c r="A120" s="61" t="s">
        <v>378</v>
      </c>
      <c r="B120" s="57" t="s">
        <v>399</v>
      </c>
      <c r="C120" s="57" t="s">
        <v>517</v>
      </c>
      <c r="D120" s="57" t="s">
        <v>396</v>
      </c>
      <c r="E120" s="62">
        <v>66</v>
      </c>
      <c r="F120" s="82">
        <v>91.4</v>
      </c>
      <c r="G120" s="57">
        <v>5</v>
      </c>
      <c r="H120" s="90">
        <f t="shared" si="0"/>
        <v>95.970000000000013</v>
      </c>
      <c r="I120" s="85">
        <f t="shared" si="1"/>
        <v>6032.4000000000005</v>
      </c>
      <c r="J120" s="85">
        <f t="shared" si="2"/>
        <v>6334.02</v>
      </c>
      <c r="K120" s="57" t="s">
        <v>408</v>
      </c>
      <c r="L120" s="57" t="s">
        <v>250</v>
      </c>
      <c r="M120" s="53">
        <v>5</v>
      </c>
      <c r="N120" s="55">
        <f t="shared" si="3"/>
        <v>301.61999999999989</v>
      </c>
      <c r="O120" s="53" t="s">
        <v>259</v>
      </c>
      <c r="P120" s="56" t="s">
        <v>454</v>
      </c>
    </row>
    <row r="121" spans="1:16" s="36" customFormat="1">
      <c r="A121" s="61" t="s">
        <v>379</v>
      </c>
      <c r="B121" s="57" t="s">
        <v>400</v>
      </c>
      <c r="C121" s="57" t="s">
        <v>517</v>
      </c>
      <c r="D121" s="57" t="s">
        <v>396</v>
      </c>
      <c r="E121" s="62">
        <v>66</v>
      </c>
      <c r="F121" s="82">
        <v>121.4</v>
      </c>
      <c r="G121" s="57">
        <v>5</v>
      </c>
      <c r="H121" s="90">
        <f t="shared" si="0"/>
        <v>127.47000000000001</v>
      </c>
      <c r="I121" s="85">
        <f t="shared" si="1"/>
        <v>8012.4000000000005</v>
      </c>
      <c r="J121" s="85">
        <f t="shared" si="2"/>
        <v>8413.02</v>
      </c>
      <c r="K121" s="57" t="s">
        <v>409</v>
      </c>
      <c r="L121" s="57" t="s">
        <v>250</v>
      </c>
      <c r="M121" s="53">
        <v>5</v>
      </c>
      <c r="N121" s="55">
        <f t="shared" si="3"/>
        <v>400.61999999999989</v>
      </c>
      <c r="O121" s="53" t="s">
        <v>259</v>
      </c>
      <c r="P121" s="56" t="s">
        <v>453</v>
      </c>
    </row>
    <row r="122" spans="1:16" s="36" customFormat="1">
      <c r="A122" s="61" t="s">
        <v>380</v>
      </c>
      <c r="B122" s="57" t="s">
        <v>401</v>
      </c>
      <c r="C122" s="57" t="s">
        <v>517</v>
      </c>
      <c r="D122" s="57" t="s">
        <v>396</v>
      </c>
      <c r="E122" s="62">
        <v>66</v>
      </c>
      <c r="F122" s="82">
        <v>121.8</v>
      </c>
      <c r="G122" s="57">
        <v>5</v>
      </c>
      <c r="H122" s="90">
        <f t="shared" si="0"/>
        <v>127.89</v>
      </c>
      <c r="I122" s="85">
        <f t="shared" si="1"/>
        <v>8038.8</v>
      </c>
      <c r="J122" s="85">
        <f t="shared" si="2"/>
        <v>8440.74</v>
      </c>
      <c r="K122" s="57" t="s">
        <v>410</v>
      </c>
      <c r="L122" s="57" t="s">
        <v>250</v>
      </c>
      <c r="M122" s="53">
        <v>5</v>
      </c>
      <c r="N122" s="55">
        <f t="shared" si="3"/>
        <v>401.9399999999996</v>
      </c>
      <c r="O122" s="53" t="s">
        <v>259</v>
      </c>
      <c r="P122" s="56" t="s">
        <v>452</v>
      </c>
    </row>
    <row r="123" spans="1:16" s="36" customFormat="1">
      <c r="A123" s="53" t="s">
        <v>381</v>
      </c>
      <c r="B123" s="57" t="s">
        <v>402</v>
      </c>
      <c r="C123" s="57" t="s">
        <v>517</v>
      </c>
      <c r="D123" s="57" t="s">
        <v>403</v>
      </c>
      <c r="E123" s="62">
        <v>66</v>
      </c>
      <c r="F123" s="82">
        <v>43.2</v>
      </c>
      <c r="G123" s="57">
        <v>5</v>
      </c>
      <c r="H123" s="90">
        <f t="shared" si="0"/>
        <v>45.360000000000007</v>
      </c>
      <c r="I123" s="85">
        <f t="shared" si="1"/>
        <v>2851.2000000000003</v>
      </c>
      <c r="J123" s="85">
        <f t="shared" si="2"/>
        <v>2993.76</v>
      </c>
      <c r="K123" s="57" t="s">
        <v>411</v>
      </c>
      <c r="L123" s="57" t="s">
        <v>250</v>
      </c>
      <c r="M123" s="53">
        <v>5</v>
      </c>
      <c r="N123" s="55">
        <f t="shared" si="3"/>
        <v>142.55999999999995</v>
      </c>
      <c r="O123" s="53" t="s">
        <v>259</v>
      </c>
      <c r="P123" s="56" t="s">
        <v>451</v>
      </c>
    </row>
    <row r="124" spans="1:16" s="36" customFormat="1">
      <c r="A124" s="53" t="s">
        <v>386</v>
      </c>
      <c r="B124" s="57" t="s">
        <v>404</v>
      </c>
      <c r="C124" s="57" t="s">
        <v>517</v>
      </c>
      <c r="D124" s="57" t="s">
        <v>403</v>
      </c>
      <c r="E124" s="62">
        <v>66</v>
      </c>
      <c r="F124" s="82">
        <v>40.200000000000003</v>
      </c>
      <c r="G124" s="57">
        <v>5</v>
      </c>
      <c r="H124" s="90">
        <f t="shared" si="0"/>
        <v>42.210000000000008</v>
      </c>
      <c r="I124" s="85">
        <f t="shared" si="1"/>
        <v>2653.2000000000003</v>
      </c>
      <c r="J124" s="85">
        <f t="shared" si="2"/>
        <v>2785.8600000000006</v>
      </c>
      <c r="K124" s="57" t="s">
        <v>412</v>
      </c>
      <c r="L124" s="57" t="s">
        <v>250</v>
      </c>
      <c r="M124" s="53">
        <v>5</v>
      </c>
      <c r="N124" s="55">
        <f t="shared" si="3"/>
        <v>132.66000000000031</v>
      </c>
      <c r="O124" s="53" t="s">
        <v>259</v>
      </c>
      <c r="P124" s="56" t="s">
        <v>450</v>
      </c>
    </row>
    <row r="125" spans="1:16" s="36" customFormat="1">
      <c r="A125" s="53" t="s">
        <v>387</v>
      </c>
      <c r="B125" s="57" t="s">
        <v>405</v>
      </c>
      <c r="C125" s="57" t="s">
        <v>517</v>
      </c>
      <c r="D125" s="57" t="s">
        <v>403</v>
      </c>
      <c r="E125" s="62">
        <v>66</v>
      </c>
      <c r="F125" s="85">
        <v>64.8</v>
      </c>
      <c r="G125" s="57">
        <v>5</v>
      </c>
      <c r="H125" s="90">
        <f t="shared" si="0"/>
        <v>68.040000000000006</v>
      </c>
      <c r="I125" s="85">
        <f t="shared" si="1"/>
        <v>4276.8</v>
      </c>
      <c r="J125" s="85">
        <f t="shared" si="2"/>
        <v>4490.6400000000003</v>
      </c>
      <c r="K125" s="57" t="s">
        <v>413</v>
      </c>
      <c r="L125" s="57" t="s">
        <v>250</v>
      </c>
      <c r="M125" s="53">
        <v>5</v>
      </c>
      <c r="N125" s="55">
        <f t="shared" si="3"/>
        <v>213.84000000000015</v>
      </c>
      <c r="O125" s="53" t="s">
        <v>259</v>
      </c>
      <c r="P125" s="56" t="s">
        <v>449</v>
      </c>
    </row>
    <row r="126" spans="1:16" s="36" customFormat="1">
      <c r="A126" s="53" t="s">
        <v>388</v>
      </c>
      <c r="B126" s="57" t="s">
        <v>385</v>
      </c>
      <c r="C126" s="57" t="s">
        <v>517</v>
      </c>
      <c r="D126" s="57" t="s">
        <v>415</v>
      </c>
      <c r="E126" s="57">
        <v>60</v>
      </c>
      <c r="F126" s="85">
        <v>186.4</v>
      </c>
      <c r="G126" s="57">
        <v>5</v>
      </c>
      <c r="H126" s="90">
        <f t="shared" si="0"/>
        <v>195.72000000000003</v>
      </c>
      <c r="I126" s="85">
        <f t="shared" si="1"/>
        <v>11184</v>
      </c>
      <c r="J126" s="85">
        <f t="shared" si="2"/>
        <v>11743.2</v>
      </c>
      <c r="K126" s="57" t="s">
        <v>414</v>
      </c>
      <c r="L126" s="57" t="s">
        <v>250</v>
      </c>
      <c r="M126" s="53">
        <v>5</v>
      </c>
      <c r="N126" s="55">
        <f t="shared" si="3"/>
        <v>559.20000000000073</v>
      </c>
      <c r="O126" s="53" t="s">
        <v>259</v>
      </c>
      <c r="P126" s="56" t="s">
        <v>448</v>
      </c>
    </row>
    <row r="127" spans="1:16" s="36" customFormat="1">
      <c r="A127" s="53" t="s">
        <v>389</v>
      </c>
      <c r="B127" s="57" t="s">
        <v>416</v>
      </c>
      <c r="C127" s="57" t="s">
        <v>554</v>
      </c>
      <c r="D127" s="57" t="s">
        <v>417</v>
      </c>
      <c r="E127" s="62">
        <v>30</v>
      </c>
      <c r="F127" s="85">
        <v>123.6</v>
      </c>
      <c r="G127" s="57">
        <v>5</v>
      </c>
      <c r="H127" s="90">
        <f t="shared" si="0"/>
        <v>129.78</v>
      </c>
      <c r="I127" s="85">
        <f t="shared" si="1"/>
        <v>3708</v>
      </c>
      <c r="J127" s="85">
        <f t="shared" si="2"/>
        <v>3893.4</v>
      </c>
      <c r="K127" s="67" t="s">
        <v>419</v>
      </c>
      <c r="L127" s="57" t="s">
        <v>250</v>
      </c>
      <c r="M127" s="53">
        <v>5</v>
      </c>
      <c r="N127" s="55">
        <f t="shared" si="3"/>
        <v>185.40000000000009</v>
      </c>
      <c r="O127" s="53" t="s">
        <v>259</v>
      </c>
      <c r="P127" s="56" t="s">
        <v>418</v>
      </c>
    </row>
    <row r="128" spans="1:16" s="36" customFormat="1">
      <c r="A128" s="53" t="s">
        <v>390</v>
      </c>
      <c r="B128" s="57" t="s">
        <v>424</v>
      </c>
      <c r="C128" s="57" t="s">
        <v>554</v>
      </c>
      <c r="D128" s="57" t="s">
        <v>421</v>
      </c>
      <c r="E128" s="57">
        <v>590</v>
      </c>
      <c r="F128" s="85">
        <v>58</v>
      </c>
      <c r="G128" s="57">
        <v>5</v>
      </c>
      <c r="H128" s="90">
        <f t="shared" si="0"/>
        <v>60.900000000000006</v>
      </c>
      <c r="I128" s="85">
        <f t="shared" si="1"/>
        <v>34220</v>
      </c>
      <c r="J128" s="85">
        <f t="shared" si="2"/>
        <v>35931</v>
      </c>
      <c r="K128" s="57" t="s">
        <v>420</v>
      </c>
      <c r="L128" s="57" t="s">
        <v>250</v>
      </c>
      <c r="M128" s="53">
        <v>5</v>
      </c>
      <c r="N128" s="55">
        <f t="shared" si="3"/>
        <v>1711</v>
      </c>
      <c r="O128" s="53" t="s">
        <v>259</v>
      </c>
      <c r="P128" s="56" t="s">
        <v>447</v>
      </c>
    </row>
    <row r="129" spans="1:16" s="36" customFormat="1" ht="31.5">
      <c r="A129" s="53" t="s">
        <v>391</v>
      </c>
      <c r="B129" s="57" t="s">
        <v>426</v>
      </c>
      <c r="C129" s="57" t="s">
        <v>554</v>
      </c>
      <c r="D129" s="57" t="s">
        <v>423</v>
      </c>
      <c r="E129" s="57">
        <v>338</v>
      </c>
      <c r="F129" s="85">
        <v>29.8</v>
      </c>
      <c r="G129" s="57">
        <v>5</v>
      </c>
      <c r="H129" s="90">
        <f t="shared" si="0"/>
        <v>31.290000000000003</v>
      </c>
      <c r="I129" s="85">
        <f t="shared" si="1"/>
        <v>10072.4</v>
      </c>
      <c r="J129" s="85">
        <f t="shared" si="2"/>
        <v>10576.02</v>
      </c>
      <c r="K129" s="57" t="s">
        <v>425</v>
      </c>
      <c r="L129" s="57" t="s">
        <v>250</v>
      </c>
      <c r="M129" s="53">
        <v>5</v>
      </c>
      <c r="N129" s="55">
        <f t="shared" si="3"/>
        <v>503.6200000000008</v>
      </c>
      <c r="O129" s="53" t="s">
        <v>438</v>
      </c>
      <c r="P129" s="56" t="s">
        <v>422</v>
      </c>
    </row>
    <row r="130" spans="1:16" s="36" customFormat="1">
      <c r="A130" s="53" t="s">
        <v>392</v>
      </c>
      <c r="B130" s="57" t="s">
        <v>428</v>
      </c>
      <c r="C130" s="57" t="s">
        <v>555</v>
      </c>
      <c r="D130" s="62" t="s">
        <v>427</v>
      </c>
      <c r="E130" s="57">
        <v>40</v>
      </c>
      <c r="F130" s="85">
        <v>34.6</v>
      </c>
      <c r="G130" s="57">
        <v>5</v>
      </c>
      <c r="H130" s="90">
        <f t="shared" si="0"/>
        <v>36.330000000000005</v>
      </c>
      <c r="I130" s="85">
        <f t="shared" si="1"/>
        <v>1384</v>
      </c>
      <c r="J130" s="85">
        <f t="shared" si="2"/>
        <v>1453.2</v>
      </c>
      <c r="K130" s="57" t="s">
        <v>429</v>
      </c>
      <c r="L130" s="57" t="s">
        <v>250</v>
      </c>
      <c r="M130" s="53">
        <v>5</v>
      </c>
      <c r="N130" s="55">
        <f t="shared" si="3"/>
        <v>69.200000000000045</v>
      </c>
      <c r="O130" s="53" t="s">
        <v>259</v>
      </c>
      <c r="P130" s="56" t="s">
        <v>446</v>
      </c>
    </row>
    <row r="131" spans="1:16" s="36" customFormat="1">
      <c r="A131" s="53" t="s">
        <v>393</v>
      </c>
      <c r="B131" s="57" t="s">
        <v>431</v>
      </c>
      <c r="C131" s="57" t="s">
        <v>555</v>
      </c>
      <c r="D131" s="62" t="s">
        <v>430</v>
      </c>
      <c r="E131" s="57">
        <v>29</v>
      </c>
      <c r="F131" s="85">
        <v>109</v>
      </c>
      <c r="G131" s="57">
        <v>5</v>
      </c>
      <c r="H131" s="90">
        <f t="shared" si="0"/>
        <v>114.45</v>
      </c>
      <c r="I131" s="85">
        <f t="shared" si="1"/>
        <v>3161</v>
      </c>
      <c r="J131" s="85">
        <f t="shared" si="2"/>
        <v>3319.05</v>
      </c>
      <c r="K131" s="57" t="s">
        <v>432</v>
      </c>
      <c r="L131" s="57" t="s">
        <v>250</v>
      </c>
      <c r="M131" s="53">
        <v>5</v>
      </c>
      <c r="N131" s="55">
        <f t="shared" si="3"/>
        <v>158.05000000000018</v>
      </c>
      <c r="O131" s="53" t="s">
        <v>259</v>
      </c>
      <c r="P131" s="56" t="s">
        <v>445</v>
      </c>
    </row>
    <row r="132" spans="1:16" s="36" customFormat="1">
      <c r="A132" s="53" t="s">
        <v>394</v>
      </c>
      <c r="B132" s="57" t="s">
        <v>433</v>
      </c>
      <c r="C132" s="57" t="s">
        <v>555</v>
      </c>
      <c r="D132" s="62" t="s">
        <v>430</v>
      </c>
      <c r="E132" s="57">
        <v>460</v>
      </c>
      <c r="F132" s="85">
        <v>94</v>
      </c>
      <c r="G132" s="57">
        <v>5</v>
      </c>
      <c r="H132" s="90">
        <f t="shared" si="0"/>
        <v>98.7</v>
      </c>
      <c r="I132" s="85">
        <f t="shared" si="1"/>
        <v>43240</v>
      </c>
      <c r="J132" s="85">
        <f t="shared" si="2"/>
        <v>45402</v>
      </c>
      <c r="K132" s="57" t="s">
        <v>434</v>
      </c>
      <c r="L132" s="57" t="s">
        <v>250</v>
      </c>
      <c r="M132" s="53">
        <v>5</v>
      </c>
      <c r="N132" s="55">
        <f t="shared" si="3"/>
        <v>2162</v>
      </c>
      <c r="O132" s="53" t="s">
        <v>259</v>
      </c>
      <c r="P132" s="56" t="s">
        <v>444</v>
      </c>
    </row>
    <row r="133" spans="1:16" s="36" customFormat="1">
      <c r="A133" s="53" t="s">
        <v>395</v>
      </c>
      <c r="B133" s="57" t="s">
        <v>436</v>
      </c>
      <c r="C133" s="57" t="s">
        <v>555</v>
      </c>
      <c r="D133" s="62" t="s">
        <v>427</v>
      </c>
      <c r="E133" s="57">
        <v>350</v>
      </c>
      <c r="F133" s="85">
        <v>21.8</v>
      </c>
      <c r="G133" s="57">
        <v>5</v>
      </c>
      <c r="H133" s="90">
        <f t="shared" si="0"/>
        <v>22.89</v>
      </c>
      <c r="I133" s="85">
        <f t="shared" si="1"/>
        <v>7630</v>
      </c>
      <c r="J133" s="85">
        <f t="shared" si="2"/>
        <v>8011.5</v>
      </c>
      <c r="K133" s="57" t="s">
        <v>435</v>
      </c>
      <c r="L133" s="57" t="s">
        <v>250</v>
      </c>
      <c r="M133" s="53">
        <v>5</v>
      </c>
      <c r="N133" s="55">
        <f t="shared" si="3"/>
        <v>381.5</v>
      </c>
      <c r="O133" s="53" t="s">
        <v>259</v>
      </c>
      <c r="P133" s="56" t="s">
        <v>443</v>
      </c>
    </row>
    <row r="134" spans="1:16" s="27" customFormat="1" ht="15" customHeight="1">
      <c r="A134" s="116" t="s">
        <v>73</v>
      </c>
      <c r="B134" s="117"/>
      <c r="C134" s="117"/>
      <c r="D134" s="117"/>
      <c r="E134" s="117"/>
      <c r="F134" s="117"/>
      <c r="G134" s="117"/>
      <c r="H134" s="117"/>
      <c r="I134" s="117"/>
      <c r="J134" s="118"/>
      <c r="K134" s="87">
        <f>SUM(I70:I133)</f>
        <v>1188902.3999999997</v>
      </c>
      <c r="L134" s="48"/>
      <c r="M134" s="49"/>
      <c r="N134" s="49"/>
      <c r="O134" s="50"/>
      <c r="P134" s="50"/>
    </row>
    <row r="135" spans="1:16" s="27" customFormat="1" ht="15" customHeight="1">
      <c r="A135" s="100" t="s">
        <v>4</v>
      </c>
      <c r="B135" s="101"/>
      <c r="C135" s="101"/>
      <c r="D135" s="101"/>
      <c r="E135" s="101"/>
      <c r="F135" s="101"/>
      <c r="G135" s="101"/>
      <c r="H135" s="101"/>
      <c r="I135" s="101"/>
      <c r="J135" s="102"/>
      <c r="K135" s="89">
        <v>59445.120000000112</v>
      </c>
      <c r="L135" s="88"/>
      <c r="M135" s="50"/>
      <c r="N135" s="50"/>
      <c r="O135" s="50"/>
      <c r="P135" s="50"/>
    </row>
    <row r="136" spans="1:16" s="27" customFormat="1" ht="15" customHeight="1">
      <c r="A136" s="103" t="s">
        <v>74</v>
      </c>
      <c r="B136" s="104"/>
      <c r="C136" s="104"/>
      <c r="D136" s="104"/>
      <c r="E136" s="104"/>
      <c r="F136" s="104"/>
      <c r="G136" s="104"/>
      <c r="H136" s="104"/>
      <c r="I136" s="104"/>
      <c r="J136" s="104"/>
      <c r="K136" s="87">
        <f>SUM('kaina+ts'!J70:J133)</f>
        <v>1248347.5199999998</v>
      </c>
      <c r="L136" s="38"/>
      <c r="M136" s="50"/>
      <c r="N136" s="50"/>
      <c r="O136" s="50"/>
      <c r="P136" s="50"/>
    </row>
    <row r="137" spans="1:16" s="27" customFormat="1" ht="20.25" customHeight="1">
      <c r="A137" s="136"/>
      <c r="B137" s="137"/>
      <c r="C137" s="137"/>
      <c r="D137" s="137"/>
      <c r="E137" s="137"/>
      <c r="F137" s="137"/>
      <c r="G137" s="137"/>
      <c r="H137" s="137"/>
      <c r="I137" s="137"/>
      <c r="J137" s="137"/>
      <c r="K137" s="137"/>
      <c r="L137" s="5"/>
    </row>
    <row r="138" spans="1:16" ht="35.25" customHeight="1">
      <c r="A138" s="105" t="s">
        <v>72</v>
      </c>
      <c r="B138" s="106" t="s">
        <v>212</v>
      </c>
      <c r="C138" s="106"/>
      <c r="D138" s="106"/>
      <c r="E138" s="106"/>
      <c r="F138" s="106"/>
      <c r="G138" s="106"/>
      <c r="H138" s="106"/>
      <c r="I138" s="106"/>
      <c r="J138" s="106"/>
      <c r="K138" s="106"/>
      <c r="L138" s="40"/>
    </row>
    <row r="139" spans="1:16" ht="64.5" customHeight="1">
      <c r="A139" s="105"/>
      <c r="B139" s="41" t="s">
        <v>5</v>
      </c>
      <c r="C139" s="41" t="s">
        <v>0</v>
      </c>
      <c r="D139" s="107" t="s">
        <v>121</v>
      </c>
      <c r="E139" s="107"/>
      <c r="F139" s="107"/>
      <c r="G139" s="107"/>
      <c r="H139" s="107"/>
      <c r="I139" s="107"/>
      <c r="J139" s="107"/>
      <c r="K139" s="107"/>
      <c r="L139" s="42"/>
    </row>
    <row r="140" spans="1:16" ht="47.25" customHeight="1">
      <c r="A140" s="105"/>
      <c r="B140" s="107" t="s">
        <v>556</v>
      </c>
      <c r="C140" s="107"/>
      <c r="D140" s="107"/>
      <c r="E140" s="107"/>
      <c r="F140" s="107"/>
      <c r="G140" s="107"/>
      <c r="H140" s="107"/>
      <c r="I140" s="107"/>
      <c r="J140" s="107"/>
      <c r="K140" s="107"/>
      <c r="L140" s="42"/>
    </row>
    <row r="141" spans="1:16" ht="130.5" customHeight="1">
      <c r="A141" s="105"/>
      <c r="B141" s="20" t="s">
        <v>203</v>
      </c>
      <c r="C141" s="6" t="s">
        <v>1</v>
      </c>
      <c r="D141" s="97" t="s">
        <v>501</v>
      </c>
      <c r="E141" s="97"/>
      <c r="F141" s="97"/>
      <c r="G141" s="97"/>
      <c r="H141" s="97"/>
      <c r="I141" s="97"/>
      <c r="J141" s="97"/>
      <c r="K141" s="97"/>
      <c r="L141" s="80"/>
    </row>
    <row r="142" spans="1:16" ht="173.25" customHeight="1">
      <c r="A142" s="105"/>
      <c r="B142" s="20" t="s">
        <v>211</v>
      </c>
      <c r="C142" s="6" t="s">
        <v>1</v>
      </c>
      <c r="D142" s="97" t="s">
        <v>590</v>
      </c>
      <c r="E142" s="97"/>
      <c r="F142" s="97"/>
      <c r="G142" s="97"/>
      <c r="H142" s="97"/>
      <c r="I142" s="97"/>
      <c r="J142" s="97"/>
      <c r="K142" s="97"/>
      <c r="L142" s="80"/>
    </row>
    <row r="143" spans="1:16" ht="165" customHeight="1">
      <c r="A143" s="105"/>
      <c r="B143" s="10" t="s">
        <v>204</v>
      </c>
      <c r="C143" s="6" t="s">
        <v>1</v>
      </c>
      <c r="D143" s="108" t="s">
        <v>591</v>
      </c>
      <c r="E143" s="108"/>
      <c r="F143" s="108"/>
      <c r="G143" s="108"/>
      <c r="H143" s="108"/>
      <c r="I143" s="108"/>
      <c r="J143" s="108"/>
      <c r="K143" s="108"/>
      <c r="L143" s="40"/>
    </row>
    <row r="144" spans="1:16" ht="91.5" customHeight="1">
      <c r="A144" s="105"/>
      <c r="B144" s="10" t="s">
        <v>175</v>
      </c>
      <c r="C144" s="1" t="s">
        <v>1</v>
      </c>
      <c r="D144" s="97" t="s">
        <v>592</v>
      </c>
      <c r="E144" s="97"/>
      <c r="F144" s="97"/>
      <c r="G144" s="97"/>
      <c r="H144" s="97"/>
      <c r="I144" s="97"/>
      <c r="J144" s="97"/>
      <c r="K144" s="97"/>
      <c r="L144" s="40"/>
    </row>
    <row r="145" spans="1:12" ht="65.25" customHeight="1">
      <c r="A145" s="105"/>
      <c r="B145" s="10" t="s">
        <v>176</v>
      </c>
      <c r="C145" s="1" t="s">
        <v>1</v>
      </c>
      <c r="D145" s="97" t="s">
        <v>593</v>
      </c>
      <c r="E145" s="97"/>
      <c r="F145" s="97"/>
      <c r="G145" s="97"/>
      <c r="H145" s="97"/>
      <c r="I145" s="97"/>
      <c r="J145" s="97"/>
      <c r="K145" s="97"/>
      <c r="L145" s="40"/>
    </row>
    <row r="146" spans="1:12" ht="84.75" customHeight="1">
      <c r="A146" s="105"/>
      <c r="B146" s="1" t="s">
        <v>36</v>
      </c>
      <c r="C146" s="6" t="s">
        <v>1</v>
      </c>
      <c r="D146" s="97" t="s">
        <v>594</v>
      </c>
      <c r="E146" s="97"/>
      <c r="F146" s="97"/>
      <c r="G146" s="97"/>
      <c r="H146" s="97"/>
      <c r="I146" s="97"/>
      <c r="J146" s="97"/>
      <c r="K146" s="97"/>
      <c r="L146" s="40"/>
    </row>
    <row r="147" spans="1:12" ht="52.5" customHeight="1">
      <c r="A147" s="105"/>
      <c r="B147" s="1" t="s">
        <v>205</v>
      </c>
      <c r="C147" s="6" t="s">
        <v>1</v>
      </c>
      <c r="D147" s="97" t="s">
        <v>623</v>
      </c>
      <c r="E147" s="97"/>
      <c r="F147" s="97"/>
      <c r="G147" s="97"/>
      <c r="H147" s="97"/>
      <c r="I147" s="97"/>
      <c r="J147" s="97"/>
      <c r="K147" s="97"/>
      <c r="L147" s="40"/>
    </row>
    <row r="148" spans="1:12" ht="231" customHeight="1">
      <c r="A148" s="105"/>
      <c r="B148" s="1" t="s">
        <v>153</v>
      </c>
      <c r="C148" s="6" t="s">
        <v>1</v>
      </c>
      <c r="D148" s="99" t="s">
        <v>595</v>
      </c>
      <c r="E148" s="99"/>
      <c r="F148" s="99"/>
      <c r="G148" s="99"/>
      <c r="H148" s="99"/>
      <c r="I148" s="99"/>
      <c r="J148" s="99"/>
      <c r="K148" s="99"/>
      <c r="L148" s="9"/>
    </row>
    <row r="149" spans="1:12" ht="117" customHeight="1">
      <c r="A149" s="105"/>
      <c r="B149" s="1" t="s">
        <v>177</v>
      </c>
      <c r="C149" s="1" t="s">
        <v>1</v>
      </c>
      <c r="D149" s="97" t="s">
        <v>596</v>
      </c>
      <c r="E149" s="97"/>
      <c r="F149" s="97"/>
      <c r="G149" s="97"/>
      <c r="H149" s="97"/>
      <c r="I149" s="97"/>
      <c r="J149" s="97"/>
      <c r="K149" s="97"/>
      <c r="L149" s="40"/>
    </row>
    <row r="150" spans="1:12" ht="95.25" customHeight="1">
      <c r="A150" s="105"/>
      <c r="B150" s="20" t="s">
        <v>150</v>
      </c>
      <c r="C150" s="6" t="s">
        <v>1</v>
      </c>
      <c r="D150" s="97" t="s">
        <v>597</v>
      </c>
      <c r="E150" s="97"/>
      <c r="F150" s="97"/>
      <c r="G150" s="97"/>
      <c r="H150" s="97"/>
      <c r="I150" s="97"/>
      <c r="J150" s="97"/>
      <c r="K150" s="97"/>
      <c r="L150" s="40"/>
    </row>
    <row r="151" spans="1:12" ht="71.25" customHeight="1">
      <c r="A151" s="105"/>
      <c r="B151" s="1" t="s">
        <v>117</v>
      </c>
      <c r="C151" s="1" t="s">
        <v>1</v>
      </c>
      <c r="D151" s="97" t="s">
        <v>502</v>
      </c>
      <c r="E151" s="97"/>
      <c r="F151" s="97"/>
      <c r="G151" s="97"/>
      <c r="H151" s="97"/>
      <c r="I151" s="97"/>
      <c r="J151" s="97"/>
      <c r="K151" s="97"/>
      <c r="L151" s="40"/>
    </row>
    <row r="152" spans="1:12" ht="58.5" customHeight="1">
      <c r="A152" s="105"/>
      <c r="B152" s="1" t="s">
        <v>151</v>
      </c>
      <c r="C152" s="6" t="s">
        <v>1</v>
      </c>
      <c r="D152" s="97" t="s">
        <v>598</v>
      </c>
      <c r="E152" s="97"/>
      <c r="F152" s="97"/>
      <c r="G152" s="97"/>
      <c r="H152" s="97"/>
      <c r="I152" s="97"/>
      <c r="J152" s="97"/>
      <c r="K152" s="97"/>
      <c r="L152" s="40"/>
    </row>
    <row r="153" spans="1:12" ht="63.75" customHeight="1">
      <c r="A153" s="105"/>
      <c r="B153" s="1" t="s">
        <v>37</v>
      </c>
      <c r="C153" s="7" t="s">
        <v>152</v>
      </c>
      <c r="D153" s="97" t="s">
        <v>599</v>
      </c>
      <c r="E153" s="97"/>
      <c r="F153" s="97"/>
      <c r="G153" s="97"/>
      <c r="H153" s="97"/>
      <c r="I153" s="97"/>
      <c r="J153" s="97"/>
      <c r="K153" s="97"/>
      <c r="L153" s="40"/>
    </row>
    <row r="154" spans="1:12" ht="123.75" customHeight="1">
      <c r="A154" s="105"/>
      <c r="B154" s="10" t="s">
        <v>38</v>
      </c>
      <c r="C154" s="7" t="s">
        <v>174</v>
      </c>
      <c r="D154" s="97" t="s">
        <v>600</v>
      </c>
      <c r="E154" s="97"/>
      <c r="F154" s="97"/>
      <c r="G154" s="97"/>
      <c r="H154" s="97"/>
      <c r="I154" s="97"/>
      <c r="J154" s="97"/>
      <c r="K154" s="97"/>
      <c r="L154" s="40"/>
    </row>
    <row r="155" spans="1:12" ht="57.75" customHeight="1">
      <c r="A155" s="105"/>
      <c r="B155" s="10" t="s">
        <v>118</v>
      </c>
      <c r="C155" s="1" t="s">
        <v>1</v>
      </c>
      <c r="D155" s="97" t="s">
        <v>601</v>
      </c>
      <c r="E155" s="97"/>
      <c r="F155" s="97"/>
      <c r="G155" s="97"/>
      <c r="H155" s="97"/>
      <c r="I155" s="97"/>
      <c r="J155" s="97"/>
      <c r="K155" s="97"/>
      <c r="L155" s="40"/>
    </row>
    <row r="156" spans="1:12" ht="87.75" customHeight="1">
      <c r="A156" s="105"/>
      <c r="B156" s="20" t="s">
        <v>141</v>
      </c>
      <c r="C156" s="1" t="s">
        <v>1</v>
      </c>
      <c r="D156" s="97" t="s">
        <v>627</v>
      </c>
      <c r="E156" s="97"/>
      <c r="F156" s="97"/>
      <c r="G156" s="97"/>
      <c r="H156" s="97"/>
      <c r="I156" s="97"/>
      <c r="J156" s="97"/>
      <c r="K156" s="97"/>
      <c r="L156" s="40"/>
    </row>
    <row r="157" spans="1:12" ht="66.75" customHeight="1">
      <c r="A157" s="105"/>
      <c r="B157" s="20" t="s">
        <v>142</v>
      </c>
      <c r="C157" s="1" t="s">
        <v>1</v>
      </c>
      <c r="D157" s="97" t="s">
        <v>626</v>
      </c>
      <c r="E157" s="97"/>
      <c r="F157" s="97"/>
      <c r="G157" s="97"/>
      <c r="H157" s="97"/>
      <c r="I157" s="97"/>
      <c r="J157" s="97"/>
      <c r="K157" s="97"/>
      <c r="L157" s="40"/>
    </row>
    <row r="158" spans="1:12" ht="72" customHeight="1">
      <c r="A158" s="105"/>
      <c r="B158" s="10" t="s">
        <v>206</v>
      </c>
      <c r="C158" s="1" t="s">
        <v>1</v>
      </c>
      <c r="D158" s="97" t="s">
        <v>602</v>
      </c>
      <c r="E158" s="97"/>
      <c r="F158" s="97"/>
      <c r="G158" s="97"/>
      <c r="H158" s="97"/>
      <c r="I158" s="97"/>
      <c r="J158" s="97"/>
      <c r="K158" s="97"/>
      <c r="L158" s="40"/>
    </row>
    <row r="159" spans="1:12" ht="102.75" customHeight="1">
      <c r="A159" s="105"/>
      <c r="B159" s="1" t="s">
        <v>207</v>
      </c>
      <c r="C159" s="8" t="s">
        <v>1</v>
      </c>
      <c r="D159" s="97" t="s">
        <v>603</v>
      </c>
      <c r="E159" s="97"/>
      <c r="F159" s="97"/>
      <c r="G159" s="97"/>
      <c r="H159" s="97"/>
      <c r="I159" s="97"/>
      <c r="J159" s="97"/>
      <c r="K159" s="97"/>
      <c r="L159" s="40"/>
    </row>
    <row r="160" spans="1:12" ht="67.5" customHeight="1">
      <c r="A160" s="105"/>
      <c r="B160" s="20" t="s">
        <v>143</v>
      </c>
      <c r="C160" s="8" t="s">
        <v>1</v>
      </c>
      <c r="D160" s="97" t="s">
        <v>604</v>
      </c>
      <c r="E160" s="97"/>
      <c r="F160" s="97"/>
      <c r="G160" s="97"/>
      <c r="H160" s="97"/>
      <c r="I160" s="97"/>
      <c r="J160" s="97"/>
      <c r="K160" s="97"/>
      <c r="L160" s="40"/>
    </row>
    <row r="161" spans="1:14" ht="119.25" customHeight="1">
      <c r="A161" s="105"/>
      <c r="B161" s="1" t="s">
        <v>119</v>
      </c>
      <c r="C161" s="8" t="s">
        <v>1</v>
      </c>
      <c r="D161" s="97" t="s">
        <v>605</v>
      </c>
      <c r="E161" s="97"/>
      <c r="F161" s="97"/>
      <c r="G161" s="97"/>
      <c r="H161" s="97"/>
      <c r="I161" s="97"/>
      <c r="J161" s="97"/>
      <c r="K161" s="97"/>
      <c r="L161" s="40"/>
    </row>
    <row r="162" spans="1:14" ht="75" customHeight="1">
      <c r="A162" s="105"/>
      <c r="B162" s="10" t="s">
        <v>39</v>
      </c>
      <c r="C162" s="6" t="s">
        <v>1</v>
      </c>
      <c r="D162" s="97" t="s">
        <v>606</v>
      </c>
      <c r="E162" s="97"/>
      <c r="F162" s="97"/>
      <c r="G162" s="97"/>
      <c r="H162" s="97"/>
      <c r="I162" s="97"/>
      <c r="J162" s="97"/>
      <c r="K162" s="97"/>
      <c r="L162" s="40"/>
    </row>
    <row r="163" spans="1:14" ht="91.5" customHeight="1">
      <c r="A163" s="105"/>
      <c r="B163" s="10" t="s">
        <v>40</v>
      </c>
      <c r="C163" s="6" t="s">
        <v>1</v>
      </c>
      <c r="D163" s="97" t="s">
        <v>607</v>
      </c>
      <c r="E163" s="98"/>
      <c r="F163" s="98"/>
      <c r="G163" s="98"/>
      <c r="H163" s="98"/>
      <c r="I163" s="98"/>
      <c r="J163" s="98"/>
      <c r="K163" s="98"/>
      <c r="L163" s="40"/>
    </row>
    <row r="164" spans="1:14" ht="102.75" customHeight="1">
      <c r="A164" s="105"/>
      <c r="B164" s="1" t="s">
        <v>192</v>
      </c>
      <c r="C164" s="8" t="s">
        <v>1</v>
      </c>
      <c r="D164" s="97" t="s">
        <v>608</v>
      </c>
      <c r="E164" s="97"/>
      <c r="F164" s="97"/>
      <c r="G164" s="97"/>
      <c r="H164" s="97"/>
      <c r="I164" s="97"/>
      <c r="J164" s="97"/>
      <c r="K164" s="97"/>
      <c r="L164" s="44"/>
    </row>
    <row r="165" spans="1:14" ht="56.25" customHeight="1">
      <c r="A165" s="105"/>
      <c r="B165" s="1" t="s">
        <v>7</v>
      </c>
      <c r="C165" s="10" t="s">
        <v>1</v>
      </c>
      <c r="D165" s="97" t="s">
        <v>609</v>
      </c>
      <c r="E165" s="97"/>
      <c r="F165" s="97"/>
      <c r="G165" s="97"/>
      <c r="H165" s="97"/>
      <c r="I165" s="97"/>
      <c r="J165" s="97"/>
      <c r="K165" s="97"/>
      <c r="L165" s="40"/>
    </row>
    <row r="167" spans="1:14">
      <c r="L167" s="39"/>
      <c r="M167" s="39"/>
      <c r="N167" s="39"/>
    </row>
    <row r="171" spans="1:14">
      <c r="L171" s="63"/>
      <c r="M171" s="64"/>
      <c r="N171" s="64"/>
    </row>
    <row r="172" spans="1:14">
      <c r="L172" s="65"/>
      <c r="M172" s="66"/>
      <c r="N172" s="66"/>
    </row>
  </sheetData>
  <mergeCells count="99">
    <mergeCell ref="A137:K137"/>
    <mergeCell ref="B20:K20"/>
    <mergeCell ref="A19:K19"/>
    <mergeCell ref="B21:K21"/>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E36:K36"/>
    <mergeCell ref="E37:K37"/>
    <mergeCell ref="E38:K38"/>
    <mergeCell ref="E39:K39"/>
    <mergeCell ref="E40:K40"/>
    <mergeCell ref="E41:K41"/>
    <mergeCell ref="E42:K42"/>
    <mergeCell ref="E43:K43"/>
    <mergeCell ref="E44:K44"/>
    <mergeCell ref="E45:K45"/>
    <mergeCell ref="E46:K46"/>
    <mergeCell ref="E47:K47"/>
    <mergeCell ref="E48:K48"/>
    <mergeCell ref="E49:K49"/>
    <mergeCell ref="E50:K50"/>
    <mergeCell ref="E51:K51"/>
    <mergeCell ref="E52:K52"/>
    <mergeCell ref="E53:K53"/>
    <mergeCell ref="E54:K54"/>
    <mergeCell ref="E55:K55"/>
    <mergeCell ref="E56:K56"/>
    <mergeCell ref="E57:K57"/>
    <mergeCell ref="E58:K58"/>
    <mergeCell ref="E59:K59"/>
    <mergeCell ref="E61:K61"/>
    <mergeCell ref="E62:K62"/>
    <mergeCell ref="E63:K63"/>
    <mergeCell ref="E64:K64"/>
    <mergeCell ref="E60:K60"/>
    <mergeCell ref="E65:K65"/>
    <mergeCell ref="E66:K66"/>
    <mergeCell ref="A67:K67"/>
    <mergeCell ref="B69:K69"/>
    <mergeCell ref="A134:J134"/>
    <mergeCell ref="A135:J135"/>
    <mergeCell ref="A136:J136"/>
    <mergeCell ref="A138:A165"/>
    <mergeCell ref="B138:K138"/>
    <mergeCell ref="D139:K139"/>
    <mergeCell ref="B140:K140"/>
    <mergeCell ref="D141:K141"/>
    <mergeCell ref="D142:K142"/>
    <mergeCell ref="D143:K143"/>
    <mergeCell ref="D144:K144"/>
    <mergeCell ref="D145:K145"/>
    <mergeCell ref="D146:K146"/>
    <mergeCell ref="D147:K147"/>
    <mergeCell ref="D160:K160"/>
    <mergeCell ref="D149:K149"/>
    <mergeCell ref="D150:K150"/>
    <mergeCell ref="D151:K151"/>
    <mergeCell ref="D152:K152"/>
    <mergeCell ref="D153:K153"/>
    <mergeCell ref="D154:K154"/>
    <mergeCell ref="D148:K148"/>
    <mergeCell ref="D161:K161"/>
    <mergeCell ref="D162:K162"/>
    <mergeCell ref="D163:K163"/>
    <mergeCell ref="D164:K164"/>
    <mergeCell ref="D165:K165"/>
    <mergeCell ref="D155:K155"/>
    <mergeCell ref="D156:K156"/>
    <mergeCell ref="D157:K157"/>
    <mergeCell ref="D158:K158"/>
    <mergeCell ref="D159:K159"/>
    <mergeCell ref="A2:K2"/>
    <mergeCell ref="A3:K3"/>
    <mergeCell ref="B13:K13"/>
    <mergeCell ref="A18:K18"/>
    <mergeCell ref="B14:K14"/>
    <mergeCell ref="B17:K17"/>
    <mergeCell ref="B8:K8"/>
    <mergeCell ref="B6:K6"/>
    <mergeCell ref="B10:K10"/>
    <mergeCell ref="B15:K15"/>
    <mergeCell ref="B16:K16"/>
    <mergeCell ref="B5:K5"/>
    <mergeCell ref="B7:K7"/>
    <mergeCell ref="B9:K9"/>
    <mergeCell ref="B11:K11"/>
    <mergeCell ref="B12:K12"/>
  </mergeCells>
  <phoneticPr fontId="31" type="noConversion"/>
  <printOptions horizontalCentered="1"/>
  <pageMargins left="0.23622047244094491" right="0.23622047244094491" top="0.74803149606299213" bottom="0.74803149606299213" header="0.31496062992125984" footer="0.31496062992125984"/>
  <pageSetup paperSize="9" scale="11" firstPageNumber="0" fitToHeight="0" orientation="landscape" r:id="rId1"/>
  <rowBreaks count="1" manualBreakCount="1">
    <brk id="6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zoomScaleNormal="100" zoomScalePageLayoutView="60" workbookViewId="0">
      <selection activeCell="R34" sqref="R34"/>
    </sheetView>
  </sheetViews>
  <sheetFormatPr defaultRowHeight="14.25"/>
  <sheetData/>
  <pageMargins left="0.7" right="0.7" top="0.75" bottom="0.75" header="0.75" footer="0.75"/>
  <pageSetup paperSize="9" scale="68" firstPageNumber="0" pageOrder="overThenDown"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kaina+ts</vt:lpstr>
      <vt:lpstr>vertė</vt:lpstr>
      <vt:lpstr>'kaina+ts'!Print_Area</vt:lpstr>
      <vt:lpstr>vertė!Print_Area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2026-02-11T12:55:13Z</dcterms:created>
  <dcterms:modified xsi:type="dcterms:W3CDTF">2026-02-11T12:55:25Z</dcterms:modified>
</cp:coreProperties>
</file>