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dezute\Finansu ir administravimo padalinys\Pirkimų skyrius\2. Laura J pirkimai\PPV-2025-109 Degalai iš degalinių SD\sutartis su Viada\"/>
    </mc:Choice>
  </mc:AlternateContent>
  <xr:revisionPtr revIDLastSave="0" documentId="13_ncr:1_{8B7758FC-7B3A-4DA1-8564-BE1E71CD8685}" xr6:coauthVersionLast="47" xr6:coauthVersionMax="47" xr10:uidLastSave="{00000000-0000-0000-0000-000000000000}"/>
  <bookViews>
    <workbookView xWindow="8550" yWindow="90" windowWidth="20160" windowHeight="13710" xr2:uid="{15157815-97E6-4587-B42C-965D8971B02A}"/>
  </bookViews>
  <sheets>
    <sheet name="VII PD" sheetId="8" r:id="rId1"/>
    <sheet name="VIII PD" sheetId="7" r:id="rId2"/>
    <sheet name="X PD" sheetId="5" r:id="rId3"/>
    <sheet name="XII PD" sheetId="3" r:id="rId4"/>
    <sheet name="Sheet2"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7" l="1"/>
  <c r="P12" i="7" s="1"/>
  <c r="N11" i="3"/>
  <c r="P11" i="3" s="1"/>
  <c r="N11" i="7"/>
  <c r="P11" i="7" s="1"/>
  <c r="N11" i="8"/>
  <c r="P11" i="8" s="1"/>
  <c r="I12" i="8"/>
  <c r="N12" i="8" s="1"/>
  <c r="P12" i="8" s="1"/>
  <c r="I11" i="8"/>
  <c r="I12" i="7"/>
  <c r="I11" i="7"/>
  <c r="I12" i="5"/>
  <c r="N12" i="5" s="1"/>
  <c r="P12" i="5" s="1"/>
  <c r="I11" i="5"/>
  <c r="N11" i="5" s="1"/>
  <c r="P11" i="5" s="1"/>
  <c r="I12" i="3"/>
  <c r="N12" i="3" s="1"/>
  <c r="P12" i="3" s="1"/>
  <c r="I11" i="3"/>
  <c r="P13" i="3" l="1"/>
  <c r="P13" i="5"/>
  <c r="P13" i="7"/>
  <c r="P13" i="8"/>
</calcChain>
</file>

<file path=xl/sharedStrings.xml><?xml version="1.0" encoding="utf-8"?>
<sst xmlns="http://schemas.openxmlformats.org/spreadsheetml/2006/main" count="351" uniqueCount="153">
  <si>
    <r>
      <t xml:space="preserve">Pasiūlymo formos priedas </t>
    </r>
    <r>
      <rPr>
        <i/>
        <sz val="11"/>
        <color theme="1"/>
        <rFont val="Aptos Narrow"/>
        <family val="2"/>
        <scheme val="minor"/>
      </rPr>
      <t>(bus pridedamas prie Sutarties SD)</t>
    </r>
  </si>
  <si>
    <t>DEGALŲ (benzinas (95-os markės), dyzelinas) DEGALINĖSE PIRKIMUI</t>
  </si>
  <si>
    <t>Siūlomos kainos ir siūlomų degalinių dalis</t>
  </si>
  <si>
    <t>Degalų rūšis</t>
  </si>
  <si>
    <t>Dyzelinas</t>
  </si>
  <si>
    <t>Benzinas A-95</t>
  </si>
  <si>
    <t>Preliminarus Prekės kiekis, litrais</t>
  </si>
  <si>
    <t>Palyginamoji kaina Eur be PVM***</t>
  </si>
  <si>
    <t>Bendra palyginamoji kaina Eur be PVM***</t>
  </si>
  <si>
    <t>***Skirta tik pasiūlymų palyginimui. Preliminarus Prekių kiekis atitinkamai pirkimo daliai nurodytas pagal Techninės specifikacijos 1 lentelę. Pirkėjas Prekes pirks pagal poreikį, neviršijant maksimalios pirkimo daliai skirtos vertės (sumos, kuriai sudaroma pirkimo sutartis). Pirkėjas neįsipareigoja išpirkti nurodyto preliminaraus Prekių kiekio ar bet kokios jo dalies.</t>
  </si>
  <si>
    <t>Eil. Nr.</t>
  </si>
  <si>
    <r>
      <t xml:space="preserve">Tiekėjo siūlomas antkainis / nuolaida už </t>
    </r>
    <r>
      <rPr>
        <b/>
        <u/>
        <sz val="10"/>
        <color rgb="FFFF0000"/>
        <rFont val="Arial"/>
        <family val="2"/>
        <charset val="186"/>
      </rPr>
      <t>1000 litrų (l) degalų, EUR be PVM</t>
    </r>
  </si>
  <si>
    <r>
      <t xml:space="preserve">Siūlomas antkainis / nuolaida už </t>
    </r>
    <r>
      <rPr>
        <b/>
        <sz val="10"/>
        <color theme="1"/>
        <rFont val="Arial"/>
        <family val="2"/>
        <charset val="186"/>
      </rPr>
      <t xml:space="preserve">1 litrą (l) degalų, EUR be PVM                                                                  </t>
    </r>
  </si>
  <si>
    <t>5  (apskaičiuojama automatiškai)</t>
  </si>
  <si>
    <r>
      <t xml:space="preserve">Tais atvejais, kai pagal galiojančius teisės aktus tiekėjui nereikia mokėti PVM, </t>
    </r>
    <r>
      <rPr>
        <b/>
        <sz val="10"/>
        <color theme="1"/>
        <rFont val="Arial"/>
        <family val="2"/>
        <charset val="186"/>
      </rPr>
      <t>Tiekėjas nurodo priežastis dėl kurių PVM nemokamas</t>
    </r>
    <r>
      <rPr>
        <sz val="10"/>
        <color theme="1"/>
        <rFont val="Arial"/>
        <family val="2"/>
        <charset val="186"/>
      </rPr>
      <t xml:space="preserve"> :</t>
    </r>
  </si>
  <si>
    <t>Pirkėjo padalinio (- ių) adresas (-ai)</t>
  </si>
  <si>
    <r>
      <rPr>
        <b/>
        <sz val="10"/>
        <color theme="1"/>
        <rFont val="Arial"/>
        <family val="2"/>
        <charset val="186"/>
      </rPr>
      <t>Pažymėti</t>
    </r>
    <r>
      <rPr>
        <sz val="10"/>
        <color theme="1"/>
        <rFont val="Arial"/>
        <family val="2"/>
        <charset val="186"/>
      </rPr>
      <t xml:space="preserve"> ar yra vaizdo stebėjimo sistema?</t>
    </r>
  </si>
  <si>
    <r>
      <rPr>
        <b/>
        <sz val="10"/>
        <color theme="1"/>
        <rFont val="Arial"/>
        <family val="2"/>
        <charset val="186"/>
      </rPr>
      <t>Nurodyti</t>
    </r>
    <r>
      <rPr>
        <sz val="10"/>
        <color theme="1"/>
        <rFont val="Arial"/>
        <family val="2"/>
        <charset val="186"/>
      </rPr>
      <t xml:space="preserve"> degalinės darbo laiką</t>
    </r>
  </si>
  <si>
    <t>antkainis</t>
  </si>
  <si>
    <t>nuolaida</t>
  </si>
  <si>
    <t>pasirinkti</t>
  </si>
  <si>
    <t>9 (apskaičiuojama automatiškai)</t>
  </si>
  <si>
    <r>
      <t xml:space="preserve">*Tai orientacinė Pirkimo sąlygų rengimo metu parinkta kaina, skirta tik pasiūlymų palyginimui, siekiant apskaičiuoti orientacinę pasiūlymo palyginamąją kainą (9 stulpelis), </t>
    </r>
    <r>
      <rPr>
        <b/>
        <i/>
        <sz val="10"/>
        <color theme="1"/>
        <rFont val="Arial"/>
        <family val="2"/>
        <charset val="186"/>
      </rPr>
      <t>pagal Tiekėjo pasiūlytą antkainį/nuolaidą (3 ir 4 stulpeliai).</t>
    </r>
  </si>
  <si>
    <r>
      <t xml:space="preserve">**Jei 3 stulpelyje nurodyta </t>
    </r>
    <r>
      <rPr>
        <b/>
        <i/>
        <sz val="10"/>
        <color theme="1"/>
        <rFont val="Arial"/>
        <family val="2"/>
        <charset val="186"/>
      </rPr>
      <t>"antkainis"</t>
    </r>
    <r>
      <rPr>
        <i/>
        <sz val="10"/>
        <color theme="1"/>
        <rFont val="Arial"/>
        <family val="2"/>
        <charset val="186"/>
      </rPr>
      <t>, tai 7 stulpelyje degalų 1 l. kaina gaunama 6 stulpelio vertė</t>
    </r>
    <r>
      <rPr>
        <b/>
        <i/>
        <sz val="10"/>
        <color theme="1"/>
        <rFont val="Arial"/>
        <family val="2"/>
        <charset val="186"/>
      </rPr>
      <t xml:space="preserve"> + (plius)</t>
    </r>
    <r>
      <rPr>
        <i/>
        <sz val="10"/>
        <color theme="1"/>
        <rFont val="Arial"/>
        <family val="2"/>
        <charset val="186"/>
      </rPr>
      <t xml:space="preserve"> 5 stulpelio vertė. Jei 3 stulpelyje nurodyta "nuolaida", tai 7 stulpelyje degalų 1 l. kaina gaunama 6 stulpelio </t>
    </r>
    <r>
      <rPr>
        <b/>
        <i/>
        <sz val="10"/>
        <color theme="1"/>
        <rFont val="Arial"/>
        <family val="2"/>
        <charset val="186"/>
      </rPr>
      <t xml:space="preserve">vertė - (minus) </t>
    </r>
    <r>
      <rPr>
        <i/>
        <sz val="10"/>
        <color theme="1"/>
        <rFont val="Arial"/>
        <family val="2"/>
        <charset val="186"/>
      </rPr>
      <t>5 stulpelio vertė.</t>
    </r>
  </si>
  <si>
    <r>
      <rPr>
        <sz val="10"/>
        <color rgb="FFFF0000"/>
        <rFont val="Arial"/>
        <family val="2"/>
        <charset val="186"/>
      </rPr>
      <t>Nurodyti Tiekėjas siūlo</t>
    </r>
    <r>
      <rPr>
        <b/>
        <sz val="10"/>
        <color rgb="FFFF0000"/>
        <rFont val="Arial"/>
        <family val="2"/>
        <charset val="186"/>
      </rPr>
      <t xml:space="preserve"> antkainį ar nuolaidą</t>
    </r>
  </si>
  <si>
    <t>Orientacinė bazinė degalų 1 litro kaina*</t>
  </si>
  <si>
    <t>Gauta degalų 1 l. kaina pritaikius Tiekėjo pasiūlytą nuolaidą/antkainį**</t>
  </si>
  <si>
    <t xml:space="preserve">Taip </t>
  </si>
  <si>
    <t>Ne</t>
  </si>
  <si>
    <t>2.Siūlome degalinę (-e), atitinkančias Pirkimo sąlygų reikalavimus, VII Pirkimo daliai:</t>
  </si>
  <si>
    <t>Daugų paštas, Sofijos Smetonienės g. 3, Daugai, 64009 Alytaus r. sav.</t>
  </si>
  <si>
    <t>Ignalinos paštas, Laisvės g. 64, 30001 Ignalina</t>
  </si>
  <si>
    <t>Kaišiadorių paštas, Gedimino g. 115a, Kaišiadorys, 56150 Kaišiadorių r. sav.</t>
  </si>
  <si>
    <t xml:space="preserve">Kalvarijos paštas, Laisvės g. 1, 69030 Kalvarija </t>
  </si>
  <si>
    <t>Kauno 43-asis paštas, P. Lukšio g. 58-1, 49001 Kaunas</t>
  </si>
  <si>
    <t>Raudondvario paštas, Instituto g. 1A, Raudondvaris, 54001 Kauno r. sav.</t>
  </si>
  <si>
    <t>Švenčionėlių paštas, Švenčionių g. 2, Švenčionėliai, 18022 Švenčionių r. sav.</t>
  </si>
  <si>
    <t>Švenčionių paštas, Vilniaus g. 18, 18001 Švenčionys</t>
  </si>
  <si>
    <t xml:space="preserve">Vievio paštas, Vilniaus g. 55A, Vievis, 21058 Elektrėnu sav. </t>
  </si>
  <si>
    <t>Vilkaviškio paštas, S. Daukanto g. 31, 70001 Vilkaviškis</t>
  </si>
  <si>
    <t>Visagino paštas, Veteranų g. 2, 31001 Visaginas</t>
  </si>
  <si>
    <t>2.Siūlome degalinę (-e), atitinkančias Pirkimo sąlygų reikalavimus, VIII Pirkimo daliai:</t>
  </si>
  <si>
    <t>Avižienių paštas, Sudervės g. 9, Avižieniai, 14013 Vilniaus r. sav.</t>
  </si>
  <si>
    <t>Biržų paštas, J. Basanavičiaus g. 1, 41001 Biržai</t>
  </si>
  <si>
    <t xml:space="preserve">Elektrėnų paštas, Trakų g. 4A, 26001 Elektrėnai </t>
  </si>
  <si>
    <t>Garliavos paštas, Vytauto g. 60, Garliava, 53030 Kauno r. sav.</t>
  </si>
  <si>
    <t>Grigiškių paštas, Vilniaus g. 6, Grigiškės, 27001 Vilnius</t>
  </si>
  <si>
    <t>Kupiškio paštas, Vytauto g. 41, 40001 Kupiškis</t>
  </si>
  <si>
    <t xml:space="preserve">Kuršėnų paštas, Vilniaus g. 3, Kuršėnai, 81001 Šiaulių r. sav. </t>
  </si>
  <si>
    <t>Lazdijų paštas, Senamiesčio g. 1, 67001 Lazdijai</t>
  </si>
  <si>
    <t>Marijampolės siuntų centras, Gėlyno g. 12 Aleksandravas, Marijampolė 68100</t>
  </si>
  <si>
    <t>Mažeikių siuntų centras, Laisvės g. 38 Mažeikiai</t>
  </si>
  <si>
    <t>Šilutės SC, M. Jankaus g. 8, 99075 Šilutė</t>
  </si>
  <si>
    <t xml:space="preserve">Tauragės centrinis paštas, S. Dariaus ir S. Girėno g. 16, 72001 Tauragė </t>
  </si>
  <si>
    <t>Telšių siuntų centras, Respublikos g. 23, Telšiai, 87130 Telšių r. sav.</t>
  </si>
  <si>
    <t>Trakų vokės paštas, J. Tiškevičiaus g. 1, Trakų Vokė, 02021 Vilnius</t>
  </si>
  <si>
    <t>Utenos Logistikos Centras, Metalo g. 3, Utena</t>
  </si>
  <si>
    <t>2.Siūlome degalinę (-e), atitinkančias Pirkimo sąlygų reikalavimus, X Pirkimo daliai:</t>
  </si>
  <si>
    <t>Anykščių paštas, J. Biliūno g. 5, 29001 Anykščiai</t>
  </si>
  <si>
    <t>Jašiūnų paštas, M. Balinskio g. 2, Jašiūnai, 17038 Šalčininkų r. sav.</t>
  </si>
  <si>
    <t>Kauno 20-asis paštas, Didžioji g. 82, 45009 Kaunas</t>
  </si>
  <si>
    <t>Kauno 31-asis paštas, Kovo 11-osios g. 20, 51001 Kaunas</t>
  </si>
  <si>
    <t>Molėtų paštas, Vilniaus g. 43-1, 33001 Molėtai</t>
  </si>
  <si>
    <t>Pabradės paštas, Pašto g. 13, Pabradė, 18017 Švenčionių r. sav.</t>
  </si>
  <si>
    <t>Pakruojo paštas, Vytauto Didžiojo g. 17, 83001 Pakruojis</t>
  </si>
  <si>
    <t>Panevėžio Siuntų centras, Beržų g. 25, Senamiestis, Panevėžio raj.</t>
  </si>
  <si>
    <t>Pasvalio paštas, Vilniaus g. 3, 39001 Pasvalys</t>
  </si>
  <si>
    <t>Prienų paštas, J. Brundzos g. 1, 59001 Prienai</t>
  </si>
  <si>
    <t>Skuodo paštas, Gedimino g. 6, 98001 Skuodas</t>
  </si>
  <si>
    <t>Šalčininkų paštas, Vilniaus g. 61, 17001 Šalčininkai</t>
  </si>
  <si>
    <t>Šiaulių siuntų centras, Radviliškio g. 53, 76034 Šiauliai</t>
  </si>
  <si>
    <t>Širvintų paštas, I. Šeiniaus g. 6, 19001 Širvintos</t>
  </si>
  <si>
    <t>Vilkijos paštas, Vytauto g. 1, Vilkija, 54015 Kauno r. sav.</t>
  </si>
  <si>
    <t>Vilniaus Logistikos Centras, Metalo g. 5 Vilnius</t>
  </si>
  <si>
    <t>Zarasų paštas, Pakalnės g. 2, 32001 Zarasai</t>
  </si>
  <si>
    <t>2.Siūlome degalinę (-e), atitinkančias Pirkimo sąlygų reikalavimus, XII Pirkimo daliai:</t>
  </si>
  <si>
    <t>Kauno 10-asis paštas, J.Borutos g. 13 46001, Kaunas</t>
  </si>
  <si>
    <t>Kauno logistikos centras, Gamybos g. 6, Ramučiai Kauno raj.</t>
  </si>
  <si>
    <t>Kauno Šilainių siuntų centras, Baltų pr. 49B, 48017 Kaunas</t>
  </si>
  <si>
    <t>Klaipėdos Liepų siuntų centras, Liepų g. 54, 91029 Klaipėda</t>
  </si>
  <si>
    <t>Klaipėdos Logistikos Centras, Svajonės g. 26 Klaipėda</t>
  </si>
  <si>
    <t>Pagirių paštas, Vilniaus r. sav., Šiltnamių g. 21, Pagiriai, 04130 Vilniaus r. sav.</t>
  </si>
  <si>
    <t>Vilniaus 38 paštas, Dariaus ir Girėno g. 8, 02011 Vilnius</t>
  </si>
  <si>
    <t>Vilniaus 40 paštas, Antakalnio g. 75, 10007 Vilnius</t>
  </si>
  <si>
    <t>Vilniaus Jeruzalės siuntų centras, Jeruzalės g. 14, 12020 Vilnius</t>
  </si>
  <si>
    <t>Vilniaus Karoliniškių siuntų centras, L. Asanavičiūtės g. 17, 05019 Vilnius</t>
  </si>
  <si>
    <t>Vilniaus Senamiesčio siuntų centras, Totorių g. 8, 01071 Vilnius</t>
  </si>
  <si>
    <t>!!!neužpildytas 3 stulpelis!!!</t>
  </si>
  <si>
    <t>7 (apskaičiuojama automatiškai)</t>
  </si>
  <si>
    <r>
      <t xml:space="preserve">1. Teikiame pasiūlymą, atitinkantį visus Pirkimo sąlygų reikalavimus, VII Pirkimo daliai ir siūlome </t>
    </r>
    <r>
      <rPr>
        <b/>
        <sz val="10"/>
        <color rgb="FFFF0000"/>
        <rFont val="Arial"/>
        <family val="2"/>
        <charset val="186"/>
      </rPr>
      <t>(pildyti TIK 2 ir 3 lentelės stulpelius, visi kiti užsipildys automatiškai)</t>
    </r>
    <r>
      <rPr>
        <b/>
        <sz val="10"/>
        <color theme="1"/>
        <rFont val="Arial"/>
        <family val="2"/>
        <charset val="186"/>
      </rPr>
      <t>:</t>
    </r>
  </si>
  <si>
    <r>
      <t xml:space="preserve">1. Teikiame pasiūlymą, atitinkantį visus Pirkimo sąlygų reikalavimus, VIII Pirkimo daliai ir siūlome </t>
    </r>
    <r>
      <rPr>
        <b/>
        <sz val="10"/>
        <color rgb="FFFF0000"/>
        <rFont val="Arial"/>
        <family val="2"/>
        <charset val="186"/>
      </rPr>
      <t>(pildyti TIK 2 ir 3 lentelės stulpelius, visi kiti užsipildys automatiškai)</t>
    </r>
    <r>
      <rPr>
        <b/>
        <sz val="10"/>
        <color theme="1"/>
        <rFont val="Arial"/>
        <family val="2"/>
        <charset val="186"/>
      </rPr>
      <t>:</t>
    </r>
  </si>
  <si>
    <r>
      <t xml:space="preserve">1. Teikiame pasiūlymą, atitinkantį visus Pirkimo sąlygų reikalavimus, X Pirkimo daliai ir siūlome </t>
    </r>
    <r>
      <rPr>
        <b/>
        <sz val="10"/>
        <color rgb="FFFF0000"/>
        <rFont val="Arial"/>
        <family val="2"/>
        <charset val="186"/>
      </rPr>
      <t>(pildyti TIK 2 ir 3 lentelės stulpelius, visi kiti užsipildys automatiškai)</t>
    </r>
    <r>
      <rPr>
        <b/>
        <sz val="10"/>
        <color theme="1"/>
        <rFont val="Arial"/>
        <family val="2"/>
        <charset val="186"/>
      </rPr>
      <t>:</t>
    </r>
  </si>
  <si>
    <r>
      <t xml:space="preserve">1. Teikiame pasiūlymą, atitinkantį visus Pirkimo sąlygų reikalavimus, XII Pirkimo daliai ir siūlome </t>
    </r>
    <r>
      <rPr>
        <b/>
        <sz val="10"/>
        <color rgb="FFFF0000"/>
        <rFont val="Arial"/>
        <family val="2"/>
        <charset val="186"/>
      </rPr>
      <t>(pildyti TIK 2 ir 3 lentelės stulpelius, visi kiti užsipildys automatiškai)</t>
    </r>
    <r>
      <rPr>
        <b/>
        <sz val="10"/>
        <color theme="1"/>
        <rFont val="Arial"/>
        <family val="2"/>
        <charset val="186"/>
      </rPr>
      <t>:</t>
    </r>
  </si>
  <si>
    <t>*Jeigu Tiekėjas atitinkamam Pirkėjo padaliniui siūlo daugiau nei 1 (vieną) degalinę, tokiu atveju lentelėje nurodoma ši informacija, papildant lentelės grafą atitinkamu eilučių skaičiumi. Jei Tiekėjo siūloma degalinė pagal atstumą (neviršijant 26 km) gali aptarnauti daugiau nei vieną konkrečioje pirkimo dalyje nurodytą padalinį, Tiekėjas tą pačią degalinę gali nurodyti prie kiekvieno iš aptarnaujamų Pirkėjo padalinių.</t>
  </si>
  <si>
    <r>
      <rPr>
        <b/>
        <sz val="10"/>
        <color theme="1"/>
        <rFont val="Arial"/>
        <family val="2"/>
        <charset val="186"/>
      </rPr>
      <t>Tiekėjo siūloma</t>
    </r>
    <r>
      <rPr>
        <sz val="10"/>
        <color theme="1"/>
        <rFont val="Arial"/>
        <family val="2"/>
        <charset val="186"/>
      </rPr>
      <t xml:space="preserve"> bent viena degalinė (- ės), esanti ne toliau kaip 26 km nuo Pirkėjo padalinio* (Tiekėjas nurodo degalinės (-ių) adresą (-us) ir atstumą (-us) kilometrais iki Pirkėjo padalinio)</t>
    </r>
  </si>
  <si>
    <t>00-24</t>
  </si>
  <si>
    <t>1. Turistų g. 28A, Ignalina., 1,70 km iki Pirkėjo padalinio</t>
  </si>
  <si>
    <t xml:space="preserve">1. Dariaus ir Girėno g. 81, Kalvarija , 1,40 km iki Pirkėjo padalinio
</t>
  </si>
  <si>
    <t xml:space="preserve">1. Lukšio g. 66, Kaunas, 0,80 km iki Pirkėjo padalinio
</t>
  </si>
  <si>
    <t xml:space="preserve">1. Raudondvario pl. 288, Kaunas , 3,40km iki Pirkėjo padalinio
</t>
  </si>
  <si>
    <t xml:space="preserve">1. Vilniaus g. 50a, Švenčionys, 0,90km iki Pirkėjo padalinio
</t>
  </si>
  <si>
    <t xml:space="preserve">1. Kauno g. 26, Vievis, 0,30km iki Pirkėjo padalinio
</t>
  </si>
  <si>
    <t xml:space="preserve">1. Parodos g. 2, Biržai , 1,00 km iki Pirkėjo padalinio
</t>
  </si>
  <si>
    <t xml:space="preserve">1. Elektrinės g. 6, Elektrėnai, 1,80 km iki Pirkėjo padalinio
</t>
  </si>
  <si>
    <t xml:space="preserve">1. Kampiškių k., Baltijos g. 41, Kauno r. , 3,40 km iki Pirkėjo padalinio
</t>
  </si>
  <si>
    <t xml:space="preserve">1.Pergalės g. 15, Kupiškis, 40109 Kupiškio r. sav.  1,40 km iki Pirkėjo padalinio
</t>
  </si>
  <si>
    <t xml:space="preserve">1. Turistų g. 32, Lazdijai , 1,10 km iki Pirkėjo padalinio
</t>
  </si>
  <si>
    <t xml:space="preserve">1. Žemaitijos g. 75, Mažeikiai , 2,50 km iki Pirkėjo padalinio.
</t>
  </si>
  <si>
    <t xml:space="preserve">1. Tilžės g. 59, Šilutė , 1,50  km iki Pirkėjo padalinio.
</t>
  </si>
  <si>
    <t xml:space="preserve">1. Dariaus ir Girėno g. 138, Tauragė,  2,30  km iki Pirkėjo padalinio.
</t>
  </si>
  <si>
    <t xml:space="preserve">1. Pramonės g. 2A, Telšiai, 2,20  km iki Pirkėjo padalinio.
</t>
  </si>
  <si>
    <t xml:space="preserve">1. Kirtimų g. 29, Vilnius, 4,30 km iki Pirkėjo padalinio.
</t>
  </si>
  <si>
    <t xml:space="preserve">1. Metalo g. 8, Utena , 0,50km iki Pirkėjo padalinio.
</t>
  </si>
  <si>
    <t xml:space="preserve">1. A. Vienuolio g. 34, Anykščiai, 1,60 km iki Pirkėjo padalinio.
</t>
  </si>
  <si>
    <t xml:space="preserve">1. Lydos g. 13, Jašiūnai, Šalčininkų r. , 0,23 km iki Pirkėjo padalinio..
</t>
  </si>
  <si>
    <t xml:space="preserve">1. Didžioji g. 84, Kaunas, 0,13 km iki Pirkėjo padalinio.
</t>
  </si>
  <si>
    <t xml:space="preserve">1. Pramonės pr. 44, Kaunas, 3,20 km iki Pirkėjo padalinio.
 </t>
  </si>
  <si>
    <t xml:space="preserve">1. Vilniaus g. 101, Molėtai , 1,30 km iki Pirkėjo padalinio.
</t>
  </si>
  <si>
    <t xml:space="preserve">1. Vilniaus g. 116B, Pabradė , 2,40 km iki Pirkėjo padalinio
</t>
  </si>
  <si>
    <t xml:space="preserve">1. Vytauto Didžiojo g. 98, Pakruojis, 0,85 km iki Pirkėjo padalinio.
</t>
  </si>
  <si>
    <t xml:space="preserve">1. Ramygalos g. 186G, Panevėžys, 1,10  km iki Pirkėjo padalinio.
</t>
  </si>
  <si>
    <t xml:space="preserve">1. Vilniaus g. 50, Pasvalys , 0,75 km iki Pirkėjo padalinio.
</t>
  </si>
  <si>
    <t xml:space="preserve">1. Mačiūnų k., Prienų r. , 2,60 km iki Pirkėjo padalinio.
</t>
  </si>
  <si>
    <t xml:space="preserve">1. Vilniaus g. 50, Skuodas, 1,60 km iki Pirkėjo padalinio,
</t>
  </si>
  <si>
    <t xml:space="preserve">1. Lydos g. 13, Jašiūnai, Šalčininkų r. , 16,20  km iki Pirkėjo padalinio.
</t>
  </si>
  <si>
    <t xml:space="preserve">1. Dubijos g. 1A, Šiauliai , 3,90  km iki Pirkėjo padalinio.
</t>
  </si>
  <si>
    <t xml:space="preserve">1. Plento g. 4, Širvintos, 1,60 km iki Pirkėjo padalinio.
</t>
  </si>
  <si>
    <t xml:space="preserve">1. Dariaus ir Girėno g. 30a, Vilnius , 1,30 km iki Pirkėjo padalinio.
</t>
  </si>
  <si>
    <t xml:space="preserve">1. Juodalaukių k. Zarasų r. , 3,40  km iki Pirkėjo padalinio.
</t>
  </si>
  <si>
    <t xml:space="preserve">1. K.Baršausko g. 64, Kaunas, 8,60 km iki Pirkėjo padalinio.
</t>
  </si>
  <si>
    <t xml:space="preserve">1. Priestočio g. 28, Klaipėda, 0,95 km iki Pirkėjo padalinio.
</t>
  </si>
  <si>
    <t xml:space="preserve">1. Šilutės pl. 52, Klaipėda, 1,13 km iki Pirkėjo padalinio.
</t>
  </si>
  <si>
    <t xml:space="preserve">1. Sodų g. 22, Vilnius , 1,11  km iki Pirkėjo padalinio.
</t>
  </si>
  <si>
    <t xml:space="preserve">1. Nemenčinės pl. 5, Vilnius , 1,60  km iki Pirkėjo padalinio.
</t>
  </si>
  <si>
    <t xml:space="preserve">1. Ateities g. 17B, Vilnius , 1,80 km iki Pirkėjo padalinio.
</t>
  </si>
  <si>
    <t xml:space="preserve">1. Saltoniškių g. 12, Vilnius, 3,00 km iki Pirkėjo padalinio.
</t>
  </si>
  <si>
    <t>06-22</t>
  </si>
  <si>
    <t xml:space="preserve">1. Žemutinė g. 51A, Švenčionėliai , 1,40km iki Pirkėjo padalinio
</t>
  </si>
  <si>
    <t xml:space="preserve">1,Vilniaus g. 38A, Kuršėnai, 0,60 km iki Pirkėjo padalinio
</t>
  </si>
  <si>
    <t xml:space="preserve">1. J. Ambrazevičiaus- Brazaičio g. 2, Marijampolė, 3,61 km iki Pirkėjo padalinio
</t>
  </si>
  <si>
    <t xml:space="preserve">1. Vytauto g. 20A, Dievogala, Zapyškis, Kauno r. , 15,80km iki Pirkėjo padalinio.
</t>
  </si>
  <si>
    <t>06-24</t>
  </si>
  <si>
    <t xml:space="preserve">1. Kirtimų g. 29, Vilnius , 9,10 km iki Pirkėjo padalinio.
</t>
  </si>
  <si>
    <t xml:space="preserve">1. Pramonės pr. 44, Kaunas, 5,30 km iki Pirkėjo padalinio.
</t>
  </si>
  <si>
    <t xml:space="preserve">1. Ožiarūčių g. 1A, Avižieniai, Vilniaus r., 0,55 km iki Pirkėjo padalinio
</t>
  </si>
  <si>
    <t xml:space="preserve">1. Kovo 11-osios g. 75, Grigiškės, Vilnius , 2,70 km iki Pirkėjo padalinio
</t>
  </si>
  <si>
    <t xml:space="preserve">1. Karaliaus Mindaugo pr. 54, Kaunas , 8,40 km iki Pirkėjo padalinio.
</t>
  </si>
  <si>
    <t xml:space="preserve">1. Pilaitės pr. 13, Vilnius, 2,30 km iki Pirkėjo padalinio.
</t>
  </si>
  <si>
    <t>06-21</t>
  </si>
  <si>
    <t xml:space="preserve">1. Vytauto g. 105, Vilkaviškis , 0,60 km iki Pirkėjo padalinio
</t>
  </si>
  <si>
    <t xml:space="preserve">1. Statybininkų g. 1, Visaginas , 1,90 km iki Pirkėjo padalinio
</t>
  </si>
  <si>
    <t>1. Gedimino g. 135, Kaišiadorys, 0,23 km iki Pirkėjo padalinio</t>
  </si>
  <si>
    <t>1. Neveiglo g. 25 Daugai, Alytaus r. , 1,40 km iki Pirkėjo padalinio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</si>
</sst>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
  </numFmts>
  <fonts count="13" x14ac:knownFonts="1">
    <font>
      <sz val="11"/>
      <color theme="1"/>
      <name val="Aptos Narrow"/>
      <family val="2"/>
      <charset val="186"/>
      <scheme val="minor"/>
    </font>
    <font>
      <i/>
      <sz val="11"/>
      <color theme="1"/>
      <name val="Aptos Narrow"/>
      <family val="2"/>
      <scheme val="minor"/>
    </font>
    <font>
      <b/>
      <sz val="11"/>
      <color theme="1"/>
      <name val="Aptos Narrow"/>
      <family val="2"/>
      <scheme val="minor"/>
    </font>
    <font>
      <b/>
      <sz val="10"/>
      <color theme="1"/>
      <name val="Arial"/>
      <family val="2"/>
      <charset val="186"/>
    </font>
    <font>
      <i/>
      <sz val="10"/>
      <color theme="1"/>
      <name val="Arial"/>
      <family val="2"/>
      <charset val="186"/>
    </font>
    <font>
      <sz val="10"/>
      <color theme="1"/>
      <name val="Arial"/>
      <family val="2"/>
      <charset val="186"/>
    </font>
    <font>
      <b/>
      <sz val="10"/>
      <color rgb="FFFF0000"/>
      <name val="Arial"/>
      <family val="2"/>
      <charset val="186"/>
    </font>
    <font>
      <sz val="10"/>
      <color rgb="FFFF0000"/>
      <name val="Arial"/>
      <family val="2"/>
      <charset val="186"/>
    </font>
    <font>
      <b/>
      <i/>
      <sz val="10"/>
      <color theme="1"/>
      <name val="Arial"/>
      <family val="2"/>
      <charset val="186"/>
    </font>
    <font>
      <b/>
      <u/>
      <sz val="10"/>
      <color rgb="FFFF0000"/>
      <name val="Arial"/>
      <family val="2"/>
      <charset val="186"/>
    </font>
    <font>
      <i/>
      <sz val="10"/>
      <color rgb="FFFF0000"/>
      <name val="Arial"/>
      <family val="2"/>
      <charset val="186"/>
    </font>
    <font>
      <sz val="10"/>
      <name val="Arial"/>
      <family val="2"/>
      <charset val="186"/>
    </font>
    <font>
      <i/>
      <sz val="10"/>
      <name val="Arial"/>
      <family val="2"/>
      <charset val="186"/>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5" fillId="0" borderId="0" xfId="0" applyFont="1"/>
    <xf numFmtId="0" fontId="3" fillId="0" borderId="0" xfId="0" applyFont="1"/>
    <xf numFmtId="0" fontId="5" fillId="0" borderId="0" xfId="0" applyFont="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wrapText="1"/>
    </xf>
    <xf numFmtId="0" fontId="4" fillId="3"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2" borderId="1" xfId="0" applyFont="1" applyFill="1" applyBorder="1" applyAlignment="1">
      <alignment horizontal="center" vertical="center"/>
    </xf>
    <xf numFmtId="0" fontId="12" fillId="3" borderId="3" xfId="0" applyFont="1" applyFill="1" applyBorder="1" applyAlignment="1">
      <alignment horizontal="center" vertical="center" wrapText="1"/>
    </xf>
    <xf numFmtId="0" fontId="11" fillId="0" borderId="1" xfId="0" applyFont="1" applyBorder="1" applyAlignment="1">
      <alignment horizontal="center" vertical="center"/>
    </xf>
    <xf numFmtId="0" fontId="4" fillId="0" borderId="0" xfId="0" applyFont="1"/>
    <xf numFmtId="0" fontId="6" fillId="0" borderId="0" xfId="0" applyFont="1"/>
    <xf numFmtId="0" fontId="3" fillId="4" borderId="0" xfId="0" applyFont="1" applyFill="1"/>
    <xf numFmtId="0" fontId="5" fillId="4" borderId="0" xfId="0" applyFont="1" applyFill="1"/>
    <xf numFmtId="49" fontId="5" fillId="0" borderId="1" xfId="0" applyNumberFormat="1" applyFont="1" applyBorder="1" applyAlignment="1">
      <alignment wrapText="1"/>
    </xf>
    <xf numFmtId="0" fontId="0" fillId="0" borderId="0" xfId="0" applyAlignment="1">
      <alignment horizontal="center"/>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0" xfId="0" applyFont="1" applyAlignment="1">
      <alignment horizontal="left" vertical="top"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0" xfId="0" applyFont="1" applyAlignment="1">
      <alignment horizont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horizontal="left" wrapText="1"/>
    </xf>
    <xf numFmtId="0" fontId="5" fillId="0" borderId="1"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5" fillId="0" borderId="1" xfId="0" applyFont="1" applyBorder="1" applyAlignment="1">
      <alignment horizontal="right" vertical="top"/>
    </xf>
    <xf numFmtId="0" fontId="5" fillId="0" borderId="1" xfId="0" applyFont="1" applyBorder="1" applyAlignment="1">
      <alignment horizont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0" xfId="0" applyFont="1" applyAlignment="1">
      <alignment horizontal="center"/>
    </xf>
    <xf numFmtId="0" fontId="4" fillId="0" borderId="0" xfId="0" applyFont="1" applyAlignment="1">
      <alignment horizontal="center"/>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165" fontId="7" fillId="0" borderId="1"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center"/>
    </xf>
    <xf numFmtId="165" fontId="5" fillId="0" borderId="2" xfId="0" applyNumberFormat="1" applyFont="1" applyBorder="1" applyAlignment="1">
      <alignment horizontal="center" vertical="center"/>
    </xf>
    <xf numFmtId="165" fontId="5" fillId="0" borderId="4" xfId="0" applyNumberFormat="1" applyFont="1" applyBorder="1" applyAlignment="1">
      <alignment horizontal="center" vertical="center"/>
    </xf>
    <xf numFmtId="165" fontId="5" fillId="0" borderId="3"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D24F1-8378-4983-95F7-2D35FF16312B}">
  <sheetPr>
    <tabColor rgb="FFFF0000"/>
  </sheetPr>
  <dimension ref="A1:Q38"/>
  <sheetViews>
    <sheetView tabSelected="1" topLeftCell="A4" workbookViewId="0">
      <selection activeCell="B18" sqref="B18:Q18"/>
    </sheetView>
  </sheetViews>
  <sheetFormatPr defaultRowHeight="15" x14ac:dyDescent="0.25"/>
  <cols>
    <col min="1" max="1" width="5.140625" customWidth="1"/>
    <col min="4" max="4" width="17.140625" customWidth="1"/>
    <col min="7" max="7" width="8.28515625" customWidth="1"/>
    <col min="8" max="8" width="3.7109375" hidden="1" customWidth="1"/>
    <col min="11" max="11" width="11.7109375" customWidth="1"/>
    <col min="13" max="13" width="6.28515625" customWidth="1"/>
    <col min="14" max="14" width="28.7109375" customWidth="1"/>
    <col min="15" max="15" width="15.28515625" customWidth="1"/>
    <col min="16" max="16" width="21.5703125" customWidth="1"/>
    <col min="17" max="17" width="12" customWidth="1"/>
  </cols>
  <sheetData>
    <row r="1" spans="1:17" x14ac:dyDescent="0.25">
      <c r="F1" s="21" t="s">
        <v>0</v>
      </c>
      <c r="G1" s="21"/>
      <c r="H1" s="21"/>
      <c r="I1" s="21"/>
      <c r="J1" s="21"/>
      <c r="K1" s="21"/>
      <c r="L1" s="21"/>
    </row>
    <row r="3" spans="1:17" x14ac:dyDescent="0.25">
      <c r="C3" s="56" t="s">
        <v>1</v>
      </c>
      <c r="D3" s="56"/>
      <c r="E3" s="56"/>
      <c r="F3" s="56"/>
      <c r="G3" s="56"/>
      <c r="H3" s="56"/>
      <c r="I3" s="56"/>
      <c r="J3" s="56"/>
    </row>
    <row r="4" spans="1:17" x14ac:dyDescent="0.25">
      <c r="A4" s="1"/>
      <c r="B4" s="1"/>
      <c r="C4" s="1"/>
      <c r="D4" s="1"/>
      <c r="E4" s="1"/>
      <c r="F4" s="1"/>
      <c r="G4" s="1"/>
      <c r="H4" s="1"/>
      <c r="I4" s="1"/>
      <c r="J4" s="1"/>
      <c r="K4" s="1"/>
      <c r="L4" s="1"/>
      <c r="M4" s="1"/>
      <c r="N4" s="1"/>
      <c r="O4" s="1"/>
      <c r="P4" s="1"/>
      <c r="Q4" s="1"/>
    </row>
    <row r="5" spans="1:17" x14ac:dyDescent="0.25">
      <c r="A5" s="1"/>
      <c r="B5" s="1"/>
      <c r="C5" s="1"/>
      <c r="D5" s="1"/>
      <c r="E5" s="57" t="s">
        <v>2</v>
      </c>
      <c r="F5" s="57"/>
      <c r="G5" s="57"/>
      <c r="H5" s="57"/>
      <c r="I5" s="57"/>
      <c r="J5" s="57"/>
      <c r="K5" s="1"/>
      <c r="L5" s="1"/>
      <c r="M5" s="1"/>
      <c r="N5" s="1"/>
      <c r="O5" s="1"/>
      <c r="P5" s="1"/>
      <c r="Q5" s="1"/>
    </row>
    <row r="6" spans="1:17" x14ac:dyDescent="0.25">
      <c r="A6" s="1"/>
      <c r="B6" s="1"/>
      <c r="C6" s="1"/>
      <c r="D6" s="1"/>
      <c r="E6" s="1"/>
      <c r="F6" s="1"/>
      <c r="G6" s="1"/>
      <c r="H6" s="1"/>
      <c r="I6" s="1"/>
      <c r="J6" s="1"/>
      <c r="K6" s="1"/>
      <c r="L6" s="1"/>
      <c r="M6" s="1"/>
      <c r="N6" s="1"/>
      <c r="O6" s="1"/>
      <c r="P6" s="1"/>
      <c r="Q6" s="1"/>
    </row>
    <row r="7" spans="1:17" x14ac:dyDescent="0.25">
      <c r="A7" s="1"/>
      <c r="B7" s="2" t="s">
        <v>89</v>
      </c>
      <c r="C7" s="2"/>
      <c r="D7" s="2"/>
      <c r="E7" s="2"/>
      <c r="F7" s="2"/>
      <c r="G7" s="2"/>
      <c r="H7" s="2"/>
      <c r="I7" s="2"/>
      <c r="J7" s="2"/>
      <c r="K7" s="2"/>
      <c r="L7" s="2"/>
      <c r="M7" s="2"/>
      <c r="N7" s="2"/>
      <c r="O7" s="2"/>
      <c r="P7" s="1"/>
      <c r="Q7" s="1"/>
    </row>
    <row r="8" spans="1:17" ht="15" customHeight="1" x14ac:dyDescent="0.25">
      <c r="A8" s="45" t="s">
        <v>10</v>
      </c>
      <c r="B8" s="59" t="s">
        <v>3</v>
      </c>
      <c r="C8" s="59"/>
      <c r="D8" s="60" t="s">
        <v>24</v>
      </c>
      <c r="E8" s="58" t="s">
        <v>11</v>
      </c>
      <c r="F8" s="58"/>
      <c r="G8" s="58"/>
      <c r="H8" s="58"/>
      <c r="I8" s="26" t="s">
        <v>12</v>
      </c>
      <c r="J8" s="27"/>
      <c r="K8" s="28"/>
      <c r="L8" s="37" t="s">
        <v>25</v>
      </c>
      <c r="M8" s="38"/>
      <c r="N8" s="62" t="s">
        <v>26</v>
      </c>
      <c r="O8" s="43" t="s">
        <v>6</v>
      </c>
      <c r="P8" s="47" t="s">
        <v>7</v>
      </c>
      <c r="Q8" s="47"/>
    </row>
    <row r="9" spans="1:17" ht="42.75" customHeight="1" x14ac:dyDescent="0.25">
      <c r="A9" s="46"/>
      <c r="B9" s="59"/>
      <c r="C9" s="59"/>
      <c r="D9" s="61"/>
      <c r="E9" s="58"/>
      <c r="F9" s="58"/>
      <c r="G9" s="58"/>
      <c r="H9" s="58"/>
      <c r="I9" s="29"/>
      <c r="J9" s="30"/>
      <c r="K9" s="31"/>
      <c r="L9" s="39"/>
      <c r="M9" s="40"/>
      <c r="N9" s="63"/>
      <c r="O9" s="43"/>
      <c r="P9" s="47"/>
      <c r="Q9" s="47"/>
    </row>
    <row r="10" spans="1:17" ht="12" customHeight="1" x14ac:dyDescent="0.25">
      <c r="A10" s="4">
        <v>1</v>
      </c>
      <c r="B10" s="64">
        <v>2</v>
      </c>
      <c r="C10" s="65"/>
      <c r="D10" s="12">
        <v>3</v>
      </c>
      <c r="E10" s="66">
        <v>4</v>
      </c>
      <c r="F10" s="67"/>
      <c r="G10" s="67"/>
      <c r="H10" s="68"/>
      <c r="I10" s="22" t="s">
        <v>13</v>
      </c>
      <c r="J10" s="23"/>
      <c r="K10" s="23"/>
      <c r="L10" s="22">
        <v>6</v>
      </c>
      <c r="M10" s="24"/>
      <c r="N10" s="14" t="s">
        <v>88</v>
      </c>
      <c r="O10" s="4">
        <v>8</v>
      </c>
      <c r="P10" s="54" t="s">
        <v>21</v>
      </c>
      <c r="Q10" s="55"/>
    </row>
    <row r="11" spans="1:17" x14ac:dyDescent="0.25">
      <c r="A11" s="5">
        <v>1</v>
      </c>
      <c r="B11" s="49" t="s">
        <v>4</v>
      </c>
      <c r="C11" s="49"/>
      <c r="D11" s="13" t="s">
        <v>18</v>
      </c>
      <c r="E11" s="69">
        <v>33</v>
      </c>
      <c r="F11" s="69"/>
      <c r="G11" s="69"/>
      <c r="H11" s="69"/>
      <c r="I11" s="32">
        <f>AVERAGE(E11/1000)</f>
        <v>3.3000000000000002E-2</v>
      </c>
      <c r="J11" s="33"/>
      <c r="K11" s="34"/>
      <c r="L11" s="35">
        <v>1.325</v>
      </c>
      <c r="M11" s="36"/>
      <c r="N11" s="15">
        <f>IF(D11="pasirinkti",Sheet2!F2,IF(D11="antkainis",(L11+I11),IF(D11="nuolaida",(L11-I11))))</f>
        <v>1.3579999999999999</v>
      </c>
      <c r="O11" s="4">
        <v>181440</v>
      </c>
      <c r="P11" s="32">
        <f>(N11*O11)</f>
        <v>246395.51999999999</v>
      </c>
      <c r="Q11" s="34"/>
    </row>
    <row r="12" spans="1:17" x14ac:dyDescent="0.25">
      <c r="A12" s="5">
        <v>2</v>
      </c>
      <c r="B12" s="49" t="s">
        <v>5</v>
      </c>
      <c r="C12" s="49"/>
      <c r="D12" s="13" t="s">
        <v>18</v>
      </c>
      <c r="E12" s="69">
        <v>33</v>
      </c>
      <c r="F12" s="69"/>
      <c r="G12" s="69"/>
      <c r="H12" s="69"/>
      <c r="I12" s="32">
        <f>AVERAGE(E12/1000)</f>
        <v>3.3000000000000002E-2</v>
      </c>
      <c r="J12" s="33"/>
      <c r="K12" s="34"/>
      <c r="L12" s="35">
        <v>1.546</v>
      </c>
      <c r="M12" s="36"/>
      <c r="N12" s="15">
        <f>IF(D12="pasirinkti",Sheet2!F2,IF(D12="antkainis",(L12+I12),IF(D12="nuolaida",(L12-I12))))</f>
        <v>1.579</v>
      </c>
      <c r="O12" s="4">
        <v>45360</v>
      </c>
      <c r="P12" s="32">
        <f>(N12*O12)</f>
        <v>71623.44</v>
      </c>
      <c r="Q12" s="34"/>
    </row>
    <row r="13" spans="1:17" x14ac:dyDescent="0.25">
      <c r="A13" s="6"/>
      <c r="B13" s="6"/>
      <c r="C13" s="6"/>
      <c r="D13" s="6"/>
      <c r="E13" s="6"/>
      <c r="F13" s="6"/>
      <c r="G13" s="6"/>
      <c r="H13" s="6"/>
      <c r="I13" s="6"/>
      <c r="J13" s="7"/>
      <c r="K13" s="7"/>
      <c r="L13" s="7"/>
      <c r="M13" s="49" t="s">
        <v>8</v>
      </c>
      <c r="N13" s="49"/>
      <c r="O13" s="49"/>
      <c r="P13" s="50">
        <f>SUM(P11:Q12)</f>
        <v>318018.95999999996</v>
      </c>
      <c r="Q13" s="51"/>
    </row>
    <row r="14" spans="1:17" x14ac:dyDescent="0.25">
      <c r="A14" s="1"/>
      <c r="B14" s="3"/>
      <c r="C14" s="3"/>
      <c r="D14" s="3"/>
      <c r="E14" s="3"/>
      <c r="F14" s="3"/>
      <c r="G14" s="3"/>
      <c r="H14" s="3"/>
      <c r="I14" s="3"/>
      <c r="J14" s="3"/>
      <c r="K14" s="3"/>
      <c r="L14" s="3"/>
      <c r="M14" s="3"/>
      <c r="N14" s="3"/>
      <c r="O14" s="1"/>
      <c r="P14" s="3"/>
      <c r="Q14" s="3"/>
    </row>
    <row r="15" spans="1:17" ht="33.75" customHeight="1" x14ac:dyDescent="0.25">
      <c r="A15" s="1"/>
      <c r="B15" s="52" t="s">
        <v>14</v>
      </c>
      <c r="C15" s="52"/>
      <c r="D15" s="52"/>
      <c r="E15" s="52"/>
      <c r="F15" s="52"/>
      <c r="G15" s="52"/>
      <c r="H15" s="52"/>
      <c r="I15" s="52"/>
      <c r="J15" s="52"/>
      <c r="K15" s="52"/>
      <c r="L15" s="52"/>
      <c r="M15" s="52"/>
      <c r="N15" s="52"/>
      <c r="O15" s="52"/>
      <c r="P15" s="53"/>
      <c r="Q15" s="53"/>
    </row>
    <row r="16" spans="1:17" x14ac:dyDescent="0.25">
      <c r="A16" s="1"/>
      <c r="B16" s="1"/>
      <c r="C16" s="1"/>
      <c r="D16" s="1"/>
      <c r="E16" s="1"/>
      <c r="F16" s="1"/>
      <c r="G16" s="1"/>
      <c r="H16" s="1"/>
      <c r="I16" s="1"/>
      <c r="J16" s="1"/>
      <c r="K16" s="1"/>
      <c r="L16" s="1"/>
      <c r="M16" s="1"/>
      <c r="N16" s="1"/>
      <c r="O16" s="1"/>
      <c r="P16" s="1"/>
      <c r="Q16" s="1"/>
    </row>
    <row r="17" spans="1:17" ht="27.75" customHeight="1" x14ac:dyDescent="0.25">
      <c r="A17" s="1"/>
      <c r="B17" s="48" t="s">
        <v>22</v>
      </c>
      <c r="C17" s="48"/>
      <c r="D17" s="48"/>
      <c r="E17" s="48"/>
      <c r="F17" s="48"/>
      <c r="G17" s="48"/>
      <c r="H17" s="48"/>
      <c r="I17" s="48"/>
      <c r="J17" s="48"/>
      <c r="K17" s="48"/>
      <c r="L17" s="48"/>
      <c r="M17" s="48"/>
      <c r="N17" s="48"/>
      <c r="O17" s="48"/>
      <c r="P17" s="48"/>
      <c r="Q17" s="48"/>
    </row>
    <row r="18" spans="1:17" ht="27.75" customHeight="1" x14ac:dyDescent="0.25">
      <c r="A18" s="1"/>
      <c r="B18" s="25" t="s">
        <v>23</v>
      </c>
      <c r="C18" s="25"/>
      <c r="D18" s="25"/>
      <c r="E18" s="25"/>
      <c r="F18" s="25"/>
      <c r="G18" s="25"/>
      <c r="H18" s="25"/>
      <c r="I18" s="25"/>
      <c r="J18" s="25"/>
      <c r="K18" s="25"/>
      <c r="L18" s="25"/>
      <c r="M18" s="25"/>
      <c r="N18" s="25"/>
      <c r="O18" s="25"/>
      <c r="P18" s="25"/>
      <c r="Q18" s="25"/>
    </row>
    <row r="19" spans="1:17" ht="30" customHeight="1" x14ac:dyDescent="0.25">
      <c r="A19" s="1"/>
      <c r="B19" s="48" t="s">
        <v>9</v>
      </c>
      <c r="C19" s="48"/>
      <c r="D19" s="48"/>
      <c r="E19" s="48"/>
      <c r="F19" s="48"/>
      <c r="G19" s="48"/>
      <c r="H19" s="48"/>
      <c r="I19" s="48"/>
      <c r="J19" s="48"/>
      <c r="K19" s="48"/>
      <c r="L19" s="48"/>
      <c r="M19" s="48"/>
      <c r="N19" s="48"/>
      <c r="O19" s="48"/>
      <c r="P19" s="48"/>
      <c r="Q19" s="48"/>
    </row>
    <row r="20" spans="1:17" x14ac:dyDescent="0.25">
      <c r="A20" s="1"/>
      <c r="B20" s="1"/>
      <c r="C20" s="1"/>
      <c r="D20" s="1"/>
      <c r="E20" s="1"/>
      <c r="F20" s="1"/>
      <c r="G20" s="1"/>
      <c r="H20" s="1"/>
      <c r="I20" s="1"/>
      <c r="J20" s="1"/>
      <c r="K20" s="1"/>
      <c r="L20" s="1"/>
      <c r="M20" s="1"/>
      <c r="N20" s="1"/>
      <c r="O20" s="1"/>
      <c r="P20" s="1"/>
      <c r="Q20" s="1"/>
    </row>
    <row r="21" spans="1:17" x14ac:dyDescent="0.25">
      <c r="A21" s="1"/>
      <c r="B21" s="18" t="s">
        <v>29</v>
      </c>
      <c r="C21" s="18"/>
      <c r="D21" s="18"/>
      <c r="E21" s="18"/>
      <c r="F21" s="18"/>
      <c r="G21" s="18"/>
      <c r="H21" s="18"/>
      <c r="I21" s="19"/>
      <c r="J21" s="19"/>
      <c r="K21" s="1"/>
      <c r="L21" s="1"/>
      <c r="M21" s="1"/>
      <c r="N21" s="1"/>
      <c r="O21" s="1"/>
      <c r="P21" s="1"/>
      <c r="Q21" s="1"/>
    </row>
    <row r="22" spans="1:17" x14ac:dyDescent="0.25">
      <c r="A22" s="45" t="s">
        <v>10</v>
      </c>
      <c r="B22" s="47" t="s">
        <v>15</v>
      </c>
      <c r="C22" s="47"/>
      <c r="D22" s="47"/>
      <c r="E22" s="43" t="s">
        <v>94</v>
      </c>
      <c r="F22" s="43"/>
      <c r="G22" s="43"/>
      <c r="H22" s="43"/>
      <c r="I22" s="43"/>
      <c r="J22" s="43"/>
      <c r="K22" s="43"/>
      <c r="L22" s="43"/>
      <c r="M22" s="43"/>
      <c r="N22" s="43" t="s">
        <v>16</v>
      </c>
      <c r="O22" s="43"/>
      <c r="P22" s="43" t="s">
        <v>17</v>
      </c>
      <c r="Q22" s="1"/>
    </row>
    <row r="23" spans="1:17" ht="28.5" customHeight="1" x14ac:dyDescent="0.25">
      <c r="A23" s="46"/>
      <c r="B23" s="47"/>
      <c r="C23" s="47"/>
      <c r="D23" s="47"/>
      <c r="E23" s="43"/>
      <c r="F23" s="43"/>
      <c r="G23" s="43"/>
      <c r="H23" s="43"/>
      <c r="I23" s="43"/>
      <c r="J23" s="43"/>
      <c r="K23" s="43"/>
      <c r="L23" s="43"/>
      <c r="M23" s="43"/>
      <c r="N23" s="43"/>
      <c r="O23" s="43"/>
      <c r="P23" s="43"/>
      <c r="Q23" s="1"/>
    </row>
    <row r="24" spans="1:17" x14ac:dyDescent="0.25">
      <c r="A24" s="10">
        <v>1</v>
      </c>
      <c r="B24" s="22">
        <v>2</v>
      </c>
      <c r="C24" s="23"/>
      <c r="D24" s="24"/>
      <c r="E24" s="22">
        <v>3</v>
      </c>
      <c r="F24" s="23"/>
      <c r="G24" s="23"/>
      <c r="H24" s="23"/>
      <c r="I24" s="23"/>
      <c r="J24" s="23"/>
      <c r="K24" s="23"/>
      <c r="L24" s="23"/>
      <c r="M24" s="24"/>
      <c r="N24" s="22">
        <v>4</v>
      </c>
      <c r="O24" s="24"/>
      <c r="P24" s="11">
        <v>5</v>
      </c>
      <c r="Q24" s="1"/>
    </row>
    <row r="25" spans="1:17" ht="46.5" customHeight="1" x14ac:dyDescent="0.25">
      <c r="A25" s="8">
        <v>1</v>
      </c>
      <c r="B25" s="42" t="s">
        <v>30</v>
      </c>
      <c r="C25" s="42"/>
      <c r="D25" s="42"/>
      <c r="E25" s="41" t="s">
        <v>152</v>
      </c>
      <c r="F25" s="41"/>
      <c r="G25" s="41"/>
      <c r="H25" s="41"/>
      <c r="I25" s="41"/>
      <c r="J25" s="41"/>
      <c r="K25" s="41"/>
      <c r="L25" s="41"/>
      <c r="M25" s="41"/>
      <c r="N25" s="42" t="s">
        <v>27</v>
      </c>
      <c r="O25" s="42"/>
      <c r="P25" s="20" t="s">
        <v>136</v>
      </c>
      <c r="Q25" s="1"/>
    </row>
    <row r="26" spans="1:17" ht="47.25" customHeight="1" x14ac:dyDescent="0.25">
      <c r="A26" s="8">
        <v>2</v>
      </c>
      <c r="B26" s="42" t="s">
        <v>31</v>
      </c>
      <c r="C26" s="42"/>
      <c r="D26" s="42"/>
      <c r="E26" s="41" t="s">
        <v>96</v>
      </c>
      <c r="F26" s="41"/>
      <c r="G26" s="41"/>
      <c r="H26" s="41"/>
      <c r="I26" s="41"/>
      <c r="J26" s="41"/>
      <c r="K26" s="41"/>
      <c r="L26" s="41"/>
      <c r="M26" s="41"/>
      <c r="N26" s="42" t="s">
        <v>27</v>
      </c>
      <c r="O26" s="42"/>
      <c r="P26" s="9" t="s">
        <v>95</v>
      </c>
      <c r="Q26" s="1"/>
    </row>
    <row r="27" spans="1:17" ht="54.75" customHeight="1" x14ac:dyDescent="0.25">
      <c r="A27" s="8">
        <v>3</v>
      </c>
      <c r="B27" s="42" t="s">
        <v>32</v>
      </c>
      <c r="C27" s="42"/>
      <c r="D27" s="42"/>
      <c r="E27" s="41" t="s">
        <v>151</v>
      </c>
      <c r="F27" s="41"/>
      <c r="G27" s="41"/>
      <c r="H27" s="41"/>
      <c r="I27" s="41"/>
      <c r="J27" s="41"/>
      <c r="K27" s="41"/>
      <c r="L27" s="41"/>
      <c r="M27" s="41"/>
      <c r="N27" s="42" t="s">
        <v>27</v>
      </c>
      <c r="O27" s="42"/>
      <c r="P27" s="9" t="s">
        <v>95</v>
      </c>
      <c r="Q27" s="1"/>
    </row>
    <row r="28" spans="1:17" ht="47.25" customHeight="1" x14ac:dyDescent="0.25">
      <c r="A28" s="8">
        <v>4</v>
      </c>
      <c r="B28" s="42" t="s">
        <v>33</v>
      </c>
      <c r="C28" s="42"/>
      <c r="D28" s="42"/>
      <c r="E28" s="41" t="s">
        <v>97</v>
      </c>
      <c r="F28" s="41"/>
      <c r="G28" s="41"/>
      <c r="H28" s="41"/>
      <c r="I28" s="41"/>
      <c r="J28" s="41"/>
      <c r="K28" s="41"/>
      <c r="L28" s="41"/>
      <c r="M28" s="41"/>
      <c r="N28" s="42" t="s">
        <v>27</v>
      </c>
      <c r="O28" s="42"/>
      <c r="P28" s="9" t="s">
        <v>95</v>
      </c>
      <c r="Q28" s="1"/>
    </row>
    <row r="29" spans="1:17" ht="54.75" customHeight="1" x14ac:dyDescent="0.25">
      <c r="A29" s="8">
        <v>5</v>
      </c>
      <c r="B29" s="42" t="s">
        <v>34</v>
      </c>
      <c r="C29" s="42"/>
      <c r="D29" s="42"/>
      <c r="E29" s="41" t="s">
        <v>98</v>
      </c>
      <c r="F29" s="41"/>
      <c r="G29" s="41"/>
      <c r="H29" s="41"/>
      <c r="I29" s="41"/>
      <c r="J29" s="41"/>
      <c r="K29" s="41"/>
      <c r="L29" s="41"/>
      <c r="M29" s="41"/>
      <c r="N29" s="42" t="s">
        <v>27</v>
      </c>
      <c r="O29" s="42"/>
      <c r="P29" s="9" t="s">
        <v>95</v>
      </c>
      <c r="Q29" s="1"/>
    </row>
    <row r="30" spans="1:17" ht="47.25" customHeight="1" x14ac:dyDescent="0.25">
      <c r="A30" s="8">
        <v>6</v>
      </c>
      <c r="B30" s="42" t="s">
        <v>35</v>
      </c>
      <c r="C30" s="42"/>
      <c r="D30" s="42"/>
      <c r="E30" s="41" t="s">
        <v>99</v>
      </c>
      <c r="F30" s="41"/>
      <c r="G30" s="41"/>
      <c r="H30" s="41"/>
      <c r="I30" s="41"/>
      <c r="J30" s="41"/>
      <c r="K30" s="41"/>
      <c r="L30" s="41"/>
      <c r="M30" s="41"/>
      <c r="N30" s="42" t="s">
        <v>27</v>
      </c>
      <c r="O30" s="42"/>
      <c r="P30" s="9" t="s">
        <v>95</v>
      </c>
      <c r="Q30" s="1"/>
    </row>
    <row r="31" spans="1:17" ht="54.75" customHeight="1" x14ac:dyDescent="0.25">
      <c r="A31" s="8">
        <v>7</v>
      </c>
      <c r="B31" s="42" t="s">
        <v>36</v>
      </c>
      <c r="C31" s="42"/>
      <c r="D31" s="42"/>
      <c r="E31" s="41" t="s">
        <v>137</v>
      </c>
      <c r="F31" s="41"/>
      <c r="G31" s="41"/>
      <c r="H31" s="41"/>
      <c r="I31" s="41"/>
      <c r="J31" s="41"/>
      <c r="K31" s="41"/>
      <c r="L31" s="41"/>
      <c r="M31" s="41"/>
      <c r="N31" s="42" t="s">
        <v>27</v>
      </c>
      <c r="O31" s="42"/>
      <c r="P31" s="9" t="s">
        <v>95</v>
      </c>
      <c r="Q31" s="1"/>
    </row>
    <row r="32" spans="1:17" ht="47.25" customHeight="1" x14ac:dyDescent="0.25">
      <c r="A32" s="8">
        <v>8</v>
      </c>
      <c r="B32" s="42" t="s">
        <v>37</v>
      </c>
      <c r="C32" s="42"/>
      <c r="D32" s="42"/>
      <c r="E32" s="41" t="s">
        <v>100</v>
      </c>
      <c r="F32" s="41"/>
      <c r="G32" s="41"/>
      <c r="H32" s="41"/>
      <c r="I32" s="41"/>
      <c r="J32" s="41"/>
      <c r="K32" s="41"/>
      <c r="L32" s="41"/>
      <c r="M32" s="41"/>
      <c r="N32" s="42" t="s">
        <v>27</v>
      </c>
      <c r="O32" s="42"/>
      <c r="P32" s="9" t="s">
        <v>95</v>
      </c>
      <c r="Q32" s="1"/>
    </row>
    <row r="33" spans="1:17" ht="54.75" customHeight="1" x14ac:dyDescent="0.25">
      <c r="A33" s="8">
        <v>9</v>
      </c>
      <c r="B33" s="42" t="s">
        <v>38</v>
      </c>
      <c r="C33" s="42"/>
      <c r="D33" s="42"/>
      <c r="E33" s="41" t="s">
        <v>101</v>
      </c>
      <c r="F33" s="41"/>
      <c r="G33" s="41"/>
      <c r="H33" s="41"/>
      <c r="I33" s="41"/>
      <c r="J33" s="41"/>
      <c r="K33" s="41"/>
      <c r="L33" s="41"/>
      <c r="M33" s="41"/>
      <c r="N33" s="42" t="s">
        <v>27</v>
      </c>
      <c r="O33" s="42"/>
      <c r="P33" s="9" t="s">
        <v>95</v>
      </c>
      <c r="Q33" s="1"/>
    </row>
    <row r="34" spans="1:17" ht="47.25" customHeight="1" x14ac:dyDescent="0.25">
      <c r="A34" s="8">
        <v>10</v>
      </c>
      <c r="B34" s="42" t="s">
        <v>39</v>
      </c>
      <c r="C34" s="42"/>
      <c r="D34" s="42"/>
      <c r="E34" s="41" t="s">
        <v>149</v>
      </c>
      <c r="F34" s="41"/>
      <c r="G34" s="41"/>
      <c r="H34" s="41"/>
      <c r="I34" s="41"/>
      <c r="J34" s="41"/>
      <c r="K34" s="41"/>
      <c r="L34" s="41"/>
      <c r="M34" s="41"/>
      <c r="N34" s="42" t="s">
        <v>27</v>
      </c>
      <c r="O34" s="42"/>
      <c r="P34" s="9" t="s">
        <v>95</v>
      </c>
      <c r="Q34" s="1"/>
    </row>
    <row r="35" spans="1:17" ht="54.75" customHeight="1" x14ac:dyDescent="0.25">
      <c r="A35" s="8">
        <v>11</v>
      </c>
      <c r="B35" s="42" t="s">
        <v>40</v>
      </c>
      <c r="C35" s="42"/>
      <c r="D35" s="42"/>
      <c r="E35" s="41" t="s">
        <v>150</v>
      </c>
      <c r="F35" s="41"/>
      <c r="G35" s="41"/>
      <c r="H35" s="41"/>
      <c r="I35" s="41"/>
      <c r="J35" s="41"/>
      <c r="K35" s="41"/>
      <c r="L35" s="41"/>
      <c r="M35" s="41"/>
      <c r="N35" s="42" t="s">
        <v>27</v>
      </c>
      <c r="O35" s="42"/>
      <c r="P35" s="9" t="s">
        <v>95</v>
      </c>
      <c r="Q35" s="1"/>
    </row>
    <row r="36" spans="1:17" x14ac:dyDescent="0.25">
      <c r="A36" s="1"/>
      <c r="B36" s="1"/>
      <c r="C36" s="1"/>
      <c r="D36" s="1"/>
      <c r="E36" s="1"/>
      <c r="F36" s="1"/>
      <c r="G36" s="1"/>
      <c r="H36" s="1"/>
      <c r="I36" s="1"/>
      <c r="J36" s="1"/>
      <c r="K36" s="1"/>
      <c r="L36" s="1"/>
      <c r="M36" s="1"/>
      <c r="N36" s="44"/>
      <c r="O36" s="44"/>
      <c r="P36" s="1"/>
      <c r="Q36" s="1"/>
    </row>
    <row r="37" spans="1:17" ht="42" customHeight="1" x14ac:dyDescent="0.25">
      <c r="A37" s="1"/>
      <c r="B37" s="25" t="s">
        <v>93</v>
      </c>
      <c r="C37" s="25"/>
      <c r="D37" s="25"/>
      <c r="E37" s="25"/>
      <c r="F37" s="25"/>
      <c r="G37" s="25"/>
      <c r="H37" s="25"/>
      <c r="I37" s="25"/>
      <c r="J37" s="25"/>
      <c r="K37" s="25"/>
      <c r="L37" s="25"/>
      <c r="M37" s="25"/>
      <c r="N37" s="25"/>
      <c r="O37" s="25"/>
      <c r="P37" s="25"/>
      <c r="Q37" s="1"/>
    </row>
    <row r="38" spans="1:17" x14ac:dyDescent="0.25">
      <c r="A38" s="1"/>
      <c r="B38" s="1"/>
      <c r="C38" s="1"/>
      <c r="D38" s="1"/>
      <c r="E38" s="1"/>
      <c r="F38" s="1"/>
      <c r="G38" s="1"/>
      <c r="H38" s="1"/>
      <c r="I38" s="1"/>
      <c r="J38" s="1"/>
      <c r="K38" s="1"/>
      <c r="L38" s="1"/>
      <c r="M38" s="1"/>
      <c r="N38" s="1"/>
      <c r="O38" s="1"/>
      <c r="P38" s="1"/>
      <c r="Q38" s="1"/>
    </row>
  </sheetData>
  <mergeCells count="77">
    <mergeCell ref="F1:L1"/>
    <mergeCell ref="C3:J3"/>
    <mergeCell ref="E5:J5"/>
    <mergeCell ref="A8:A9"/>
    <mergeCell ref="B8:C9"/>
    <mergeCell ref="D8:D9"/>
    <mergeCell ref="E8:H9"/>
    <mergeCell ref="I8:K9"/>
    <mergeCell ref="L8:M9"/>
    <mergeCell ref="N8:N9"/>
    <mergeCell ref="O8:O9"/>
    <mergeCell ref="P8:Q9"/>
    <mergeCell ref="B10:C10"/>
    <mergeCell ref="E10:H10"/>
    <mergeCell ref="I10:K10"/>
    <mergeCell ref="L10:M10"/>
    <mergeCell ref="P10:Q10"/>
    <mergeCell ref="B18:Q18"/>
    <mergeCell ref="B11:C11"/>
    <mergeCell ref="E11:H11"/>
    <mergeCell ref="I11:K11"/>
    <mergeCell ref="L11:M11"/>
    <mergeCell ref="P11:Q11"/>
    <mergeCell ref="B12:C12"/>
    <mergeCell ref="E12:H12"/>
    <mergeCell ref="I12:K12"/>
    <mergeCell ref="L12:M12"/>
    <mergeCell ref="P12:Q12"/>
    <mergeCell ref="M13:O13"/>
    <mergeCell ref="P13:Q13"/>
    <mergeCell ref="B15:O15"/>
    <mergeCell ref="P15:Q15"/>
    <mergeCell ref="B17:Q17"/>
    <mergeCell ref="B19:Q19"/>
    <mergeCell ref="A22:A23"/>
    <mergeCell ref="B22:D23"/>
    <mergeCell ref="E22:M23"/>
    <mergeCell ref="N22:O23"/>
    <mergeCell ref="P22:P23"/>
    <mergeCell ref="B24:D24"/>
    <mergeCell ref="E24:M24"/>
    <mergeCell ref="N24:O24"/>
    <mergeCell ref="B25:D25"/>
    <mergeCell ref="E25:M25"/>
    <mergeCell ref="N25:O25"/>
    <mergeCell ref="N36:O36"/>
    <mergeCell ref="B37:P37"/>
    <mergeCell ref="B30:D30"/>
    <mergeCell ref="E30:M30"/>
    <mergeCell ref="N30:O30"/>
    <mergeCell ref="B31:D31"/>
    <mergeCell ref="E31:M31"/>
    <mergeCell ref="N31:O31"/>
    <mergeCell ref="B32:D32"/>
    <mergeCell ref="E32:M32"/>
    <mergeCell ref="B34:D34"/>
    <mergeCell ref="E34:M34"/>
    <mergeCell ref="N34:O34"/>
    <mergeCell ref="B35:D35"/>
    <mergeCell ref="E35:M35"/>
    <mergeCell ref="N35:O35"/>
    <mergeCell ref="N32:O32"/>
    <mergeCell ref="B33:D33"/>
    <mergeCell ref="E33:M33"/>
    <mergeCell ref="N33:O33"/>
    <mergeCell ref="B26:D26"/>
    <mergeCell ref="E26:M26"/>
    <mergeCell ref="N26:O26"/>
    <mergeCell ref="B27:D27"/>
    <mergeCell ref="E27:M27"/>
    <mergeCell ref="N27:O27"/>
    <mergeCell ref="B28:D28"/>
    <mergeCell ref="E28:M28"/>
    <mergeCell ref="N28:O28"/>
    <mergeCell ref="B29:D29"/>
    <mergeCell ref="E29:M29"/>
    <mergeCell ref="N29:O2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1A0B442-1089-4B3D-8117-B561B4825A4F}">
          <x14:formula1>
            <xm:f>Sheet2!$B$1:$B$3</xm:f>
          </x14:formula1>
          <xm:sqref>D11:D12</xm:sqref>
        </x14:dataValidation>
        <x14:dataValidation type="list" allowBlank="1" showInputMessage="1" showErrorMessage="1" xr:uid="{AF9946D8-EAA6-4E14-9E4A-CB60FA1AA46F}">
          <x14:formula1>
            <xm:f>Sheet2!$D$1:$D$3</xm:f>
          </x14:formula1>
          <xm:sqref>N25:O35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C1052-2FAF-4FDB-B072-B259AE1CABC9}">
  <sheetPr>
    <tabColor rgb="FFFF0000"/>
  </sheetPr>
  <dimension ref="A1:Q42"/>
  <sheetViews>
    <sheetView workbookViewId="0">
      <selection activeCell="E38" sqref="E38:M38"/>
    </sheetView>
  </sheetViews>
  <sheetFormatPr defaultRowHeight="15" x14ac:dyDescent="0.25"/>
  <cols>
    <col min="1" max="1" width="5.140625" customWidth="1"/>
    <col min="4" max="4" width="17.140625" customWidth="1"/>
    <col min="7" max="7" width="8.28515625" customWidth="1"/>
    <col min="8" max="8" width="3.7109375" hidden="1" customWidth="1"/>
    <col min="11" max="11" width="11.7109375" customWidth="1"/>
    <col min="13" max="13" width="6.28515625" customWidth="1"/>
    <col min="14" max="14" width="28.7109375" customWidth="1"/>
    <col min="15" max="15" width="15.28515625" customWidth="1"/>
    <col min="16" max="16" width="21.5703125" customWidth="1"/>
    <col min="17" max="17" width="12" customWidth="1"/>
  </cols>
  <sheetData>
    <row r="1" spans="1:17" x14ac:dyDescent="0.25">
      <c r="F1" s="21" t="s">
        <v>0</v>
      </c>
      <c r="G1" s="21"/>
      <c r="H1" s="21"/>
      <c r="I1" s="21"/>
      <c r="J1" s="21"/>
      <c r="K1" s="21"/>
      <c r="L1" s="21"/>
    </row>
    <row r="3" spans="1:17" x14ac:dyDescent="0.25">
      <c r="C3" s="56" t="s">
        <v>1</v>
      </c>
      <c r="D3" s="56"/>
      <c r="E3" s="56"/>
      <c r="F3" s="56"/>
      <c r="G3" s="56"/>
      <c r="H3" s="56"/>
      <c r="I3" s="56"/>
      <c r="J3" s="56"/>
    </row>
    <row r="4" spans="1:17" x14ac:dyDescent="0.25">
      <c r="A4" s="1"/>
      <c r="B4" s="1"/>
      <c r="C4" s="1"/>
      <c r="D4" s="1"/>
      <c r="E4" s="1"/>
      <c r="F4" s="1"/>
      <c r="G4" s="1"/>
      <c r="H4" s="1"/>
      <c r="I4" s="1"/>
      <c r="J4" s="1"/>
      <c r="K4" s="1"/>
      <c r="L4" s="1"/>
      <c r="M4" s="1"/>
      <c r="N4" s="1"/>
      <c r="O4" s="1"/>
      <c r="P4" s="1"/>
      <c r="Q4" s="1"/>
    </row>
    <row r="5" spans="1:17" x14ac:dyDescent="0.25">
      <c r="A5" s="1"/>
      <c r="B5" s="1"/>
      <c r="C5" s="1"/>
      <c r="D5" s="1"/>
      <c r="E5" s="57" t="s">
        <v>2</v>
      </c>
      <c r="F5" s="57"/>
      <c r="G5" s="57"/>
      <c r="H5" s="57"/>
      <c r="I5" s="57"/>
      <c r="J5" s="57"/>
      <c r="K5" s="1"/>
      <c r="L5" s="1"/>
      <c r="M5" s="1"/>
      <c r="N5" s="1"/>
      <c r="O5" s="1"/>
      <c r="P5" s="1"/>
      <c r="Q5" s="1"/>
    </row>
    <row r="6" spans="1:17" x14ac:dyDescent="0.25">
      <c r="A6" s="1"/>
      <c r="B6" s="1"/>
      <c r="C6" s="1"/>
      <c r="D6" s="1"/>
      <c r="E6" s="1"/>
      <c r="F6" s="1"/>
      <c r="G6" s="1"/>
      <c r="H6" s="1"/>
      <c r="I6" s="1"/>
      <c r="J6" s="1"/>
      <c r="K6" s="1"/>
      <c r="L6" s="1"/>
      <c r="M6" s="1"/>
      <c r="N6" s="1"/>
      <c r="O6" s="1"/>
      <c r="P6" s="1"/>
      <c r="Q6" s="1"/>
    </row>
    <row r="7" spans="1:17" x14ac:dyDescent="0.25">
      <c r="A7" s="1"/>
      <c r="B7" s="2" t="s">
        <v>90</v>
      </c>
      <c r="C7" s="2"/>
      <c r="D7" s="2"/>
      <c r="E7" s="2"/>
      <c r="F7" s="2"/>
      <c r="G7" s="2"/>
      <c r="H7" s="2"/>
      <c r="I7" s="2"/>
      <c r="J7" s="2"/>
      <c r="K7" s="2"/>
      <c r="L7" s="2"/>
      <c r="M7" s="2"/>
      <c r="N7" s="2"/>
      <c r="O7" s="2"/>
      <c r="P7" s="1"/>
      <c r="Q7" s="1"/>
    </row>
    <row r="8" spans="1:17" ht="15" customHeight="1" x14ac:dyDescent="0.25">
      <c r="A8" s="45" t="s">
        <v>10</v>
      </c>
      <c r="B8" s="59" t="s">
        <v>3</v>
      </c>
      <c r="C8" s="59"/>
      <c r="D8" s="60" t="s">
        <v>24</v>
      </c>
      <c r="E8" s="58" t="s">
        <v>11</v>
      </c>
      <c r="F8" s="58"/>
      <c r="G8" s="58"/>
      <c r="H8" s="58"/>
      <c r="I8" s="26" t="s">
        <v>12</v>
      </c>
      <c r="J8" s="27"/>
      <c r="K8" s="28"/>
      <c r="L8" s="37" t="s">
        <v>25</v>
      </c>
      <c r="M8" s="38"/>
      <c r="N8" s="62" t="s">
        <v>26</v>
      </c>
      <c r="O8" s="43" t="s">
        <v>6</v>
      </c>
      <c r="P8" s="47" t="s">
        <v>7</v>
      </c>
      <c r="Q8" s="47"/>
    </row>
    <row r="9" spans="1:17" ht="42.75" customHeight="1" x14ac:dyDescent="0.25">
      <c r="A9" s="46"/>
      <c r="B9" s="59"/>
      <c r="C9" s="59"/>
      <c r="D9" s="61"/>
      <c r="E9" s="58"/>
      <c r="F9" s="58"/>
      <c r="G9" s="58"/>
      <c r="H9" s="58"/>
      <c r="I9" s="29"/>
      <c r="J9" s="30"/>
      <c r="K9" s="31"/>
      <c r="L9" s="39"/>
      <c r="M9" s="40"/>
      <c r="N9" s="63"/>
      <c r="O9" s="43"/>
      <c r="P9" s="47"/>
      <c r="Q9" s="47"/>
    </row>
    <row r="10" spans="1:17" ht="12" customHeight="1" x14ac:dyDescent="0.25">
      <c r="A10" s="4">
        <v>1</v>
      </c>
      <c r="B10" s="64">
        <v>2</v>
      </c>
      <c r="C10" s="65"/>
      <c r="D10" s="12">
        <v>3</v>
      </c>
      <c r="E10" s="66">
        <v>4</v>
      </c>
      <c r="F10" s="67"/>
      <c r="G10" s="67"/>
      <c r="H10" s="68"/>
      <c r="I10" s="22" t="s">
        <v>13</v>
      </c>
      <c r="J10" s="23"/>
      <c r="K10" s="23"/>
      <c r="L10" s="22">
        <v>6</v>
      </c>
      <c r="M10" s="24"/>
      <c r="N10" s="14" t="s">
        <v>88</v>
      </c>
      <c r="O10" s="4">
        <v>8</v>
      </c>
      <c r="P10" s="54" t="s">
        <v>21</v>
      </c>
      <c r="Q10" s="55"/>
    </row>
    <row r="11" spans="1:17" x14ac:dyDescent="0.25">
      <c r="A11" s="5">
        <v>1</v>
      </c>
      <c r="B11" s="49" t="s">
        <v>4</v>
      </c>
      <c r="C11" s="49"/>
      <c r="D11" s="13" t="s">
        <v>18</v>
      </c>
      <c r="E11" s="69">
        <v>0</v>
      </c>
      <c r="F11" s="69"/>
      <c r="G11" s="69"/>
      <c r="H11" s="69"/>
      <c r="I11" s="77">
        <f>AVERAGE(E11/1000)</f>
        <v>0</v>
      </c>
      <c r="J11" s="78"/>
      <c r="K11" s="79"/>
      <c r="L11" s="35">
        <v>1.325</v>
      </c>
      <c r="M11" s="36"/>
      <c r="N11" s="15">
        <f>IF(D11="pasirinkti",Sheet2!F2,IF(D11="antkainis",(L11+I11),IF(D11="nuolaida",(L11-I11))))</f>
        <v>1.325</v>
      </c>
      <c r="O11" s="4">
        <v>493920</v>
      </c>
      <c r="P11" s="32">
        <f>(N11*O11)</f>
        <v>654444</v>
      </c>
      <c r="Q11" s="34"/>
    </row>
    <row r="12" spans="1:17" x14ac:dyDescent="0.25">
      <c r="A12" s="5">
        <v>2</v>
      </c>
      <c r="B12" s="49" t="s">
        <v>5</v>
      </c>
      <c r="C12" s="49"/>
      <c r="D12" s="13" t="s">
        <v>18</v>
      </c>
      <c r="E12" s="69">
        <v>0</v>
      </c>
      <c r="F12" s="69"/>
      <c r="G12" s="69"/>
      <c r="H12" s="69"/>
      <c r="I12" s="77">
        <f>AVERAGE(E12/1000)</f>
        <v>0</v>
      </c>
      <c r="J12" s="78"/>
      <c r="K12" s="79"/>
      <c r="L12" s="35">
        <v>1.546</v>
      </c>
      <c r="M12" s="36"/>
      <c r="N12" s="15">
        <f>IF(D12="pasirinkti",Sheet2!F2,IF(D12="antkainis",(L12+I12),IF(D12="nuolaida",(L12-I12))))</f>
        <v>1.546</v>
      </c>
      <c r="O12" s="4">
        <v>123480</v>
      </c>
      <c r="P12" s="32">
        <f>(N12*O12)</f>
        <v>190900.08000000002</v>
      </c>
      <c r="Q12" s="34"/>
    </row>
    <row r="13" spans="1:17" x14ac:dyDescent="0.25">
      <c r="A13" s="6"/>
      <c r="B13" s="6"/>
      <c r="C13" s="6"/>
      <c r="D13" s="6"/>
      <c r="E13" s="6"/>
      <c r="F13" s="6"/>
      <c r="G13" s="6"/>
      <c r="H13" s="6"/>
      <c r="I13" s="6"/>
      <c r="J13" s="7"/>
      <c r="K13" s="7"/>
      <c r="L13" s="7"/>
      <c r="M13" s="49" t="s">
        <v>8</v>
      </c>
      <c r="N13" s="49"/>
      <c r="O13" s="49"/>
      <c r="P13" s="50">
        <f>SUM(P11:Q12)</f>
        <v>845344.08000000007</v>
      </c>
      <c r="Q13" s="51"/>
    </row>
    <row r="14" spans="1:17" x14ac:dyDescent="0.25">
      <c r="A14" s="1"/>
      <c r="B14" s="3"/>
      <c r="C14" s="3"/>
      <c r="D14" s="3"/>
      <c r="E14" s="3"/>
      <c r="F14" s="3"/>
      <c r="G14" s="3"/>
      <c r="H14" s="3"/>
      <c r="I14" s="3"/>
      <c r="J14" s="3"/>
      <c r="K14" s="3"/>
      <c r="L14" s="3"/>
      <c r="M14" s="3"/>
      <c r="N14" s="3"/>
      <c r="O14" s="1"/>
      <c r="P14" s="3"/>
      <c r="Q14" s="3"/>
    </row>
    <row r="15" spans="1:17" ht="33.75" customHeight="1" x14ac:dyDescent="0.25">
      <c r="A15" s="1"/>
      <c r="B15" s="52" t="s">
        <v>14</v>
      </c>
      <c r="C15" s="52"/>
      <c r="D15" s="52"/>
      <c r="E15" s="52"/>
      <c r="F15" s="52"/>
      <c r="G15" s="52"/>
      <c r="H15" s="52"/>
      <c r="I15" s="52"/>
      <c r="J15" s="52"/>
      <c r="K15" s="52"/>
      <c r="L15" s="52"/>
      <c r="M15" s="52"/>
      <c r="N15" s="52"/>
      <c r="O15" s="52"/>
      <c r="P15" s="53"/>
      <c r="Q15" s="53"/>
    </row>
    <row r="16" spans="1:17" x14ac:dyDescent="0.25">
      <c r="A16" s="1"/>
      <c r="B16" s="1"/>
      <c r="C16" s="1"/>
      <c r="D16" s="1"/>
      <c r="E16" s="1"/>
      <c r="F16" s="1"/>
      <c r="G16" s="1"/>
      <c r="H16" s="1"/>
      <c r="I16" s="1"/>
      <c r="J16" s="1"/>
      <c r="K16" s="1"/>
      <c r="L16" s="1"/>
      <c r="M16" s="1"/>
      <c r="N16" s="1"/>
      <c r="O16" s="1"/>
      <c r="P16" s="1"/>
      <c r="Q16" s="1"/>
    </row>
    <row r="17" spans="1:17" ht="27.75" customHeight="1" x14ac:dyDescent="0.25">
      <c r="A17" s="1"/>
      <c r="B17" s="48" t="s">
        <v>22</v>
      </c>
      <c r="C17" s="48"/>
      <c r="D17" s="48"/>
      <c r="E17" s="48"/>
      <c r="F17" s="48"/>
      <c r="G17" s="48"/>
      <c r="H17" s="48"/>
      <c r="I17" s="48"/>
      <c r="J17" s="48"/>
      <c r="K17" s="48"/>
      <c r="L17" s="48"/>
      <c r="M17" s="48"/>
      <c r="N17" s="48"/>
      <c r="O17" s="48"/>
      <c r="P17" s="48"/>
      <c r="Q17" s="48"/>
    </row>
    <row r="18" spans="1:17" ht="27.75" customHeight="1" x14ac:dyDescent="0.25">
      <c r="A18" s="1"/>
      <c r="B18" s="25" t="s">
        <v>23</v>
      </c>
      <c r="C18" s="25"/>
      <c r="D18" s="25"/>
      <c r="E18" s="25"/>
      <c r="F18" s="25"/>
      <c r="G18" s="25"/>
      <c r="H18" s="25"/>
      <c r="I18" s="25"/>
      <c r="J18" s="25"/>
      <c r="K18" s="25"/>
      <c r="L18" s="25"/>
      <c r="M18" s="25"/>
      <c r="N18" s="25"/>
      <c r="O18" s="25"/>
      <c r="P18" s="25"/>
      <c r="Q18" s="25"/>
    </row>
    <row r="19" spans="1:17" ht="30" customHeight="1" x14ac:dyDescent="0.25">
      <c r="A19" s="1"/>
      <c r="B19" s="48" t="s">
        <v>9</v>
      </c>
      <c r="C19" s="48"/>
      <c r="D19" s="48"/>
      <c r="E19" s="48"/>
      <c r="F19" s="48"/>
      <c r="G19" s="48"/>
      <c r="H19" s="48"/>
      <c r="I19" s="48"/>
      <c r="J19" s="48"/>
      <c r="K19" s="48"/>
      <c r="L19" s="48"/>
      <c r="M19" s="48"/>
      <c r="N19" s="48"/>
      <c r="O19" s="48"/>
      <c r="P19" s="48"/>
      <c r="Q19" s="48"/>
    </row>
    <row r="20" spans="1:17" x14ac:dyDescent="0.25">
      <c r="A20" s="1"/>
      <c r="B20" s="1"/>
      <c r="C20" s="1"/>
      <c r="D20" s="1"/>
      <c r="E20" s="1"/>
      <c r="F20" s="1"/>
      <c r="G20" s="1"/>
      <c r="H20" s="1"/>
      <c r="I20" s="1"/>
      <c r="J20" s="1"/>
      <c r="K20" s="1"/>
      <c r="L20" s="1"/>
      <c r="M20" s="1"/>
      <c r="N20" s="1"/>
      <c r="O20" s="1"/>
      <c r="P20" s="1"/>
      <c r="Q20" s="1"/>
    </row>
    <row r="21" spans="1:17" x14ac:dyDescent="0.25">
      <c r="A21" s="1"/>
      <c r="B21" s="18" t="s">
        <v>41</v>
      </c>
      <c r="C21" s="18"/>
      <c r="D21" s="18"/>
      <c r="E21" s="18"/>
      <c r="F21" s="18"/>
      <c r="G21" s="18"/>
      <c r="H21" s="18"/>
      <c r="I21" s="19"/>
      <c r="J21" s="19"/>
      <c r="K21" s="1"/>
      <c r="L21" s="1"/>
      <c r="M21" s="1"/>
      <c r="N21" s="1"/>
      <c r="O21" s="1"/>
      <c r="P21" s="1"/>
      <c r="Q21" s="1"/>
    </row>
    <row r="22" spans="1:17" x14ac:dyDescent="0.25">
      <c r="A22" s="45" t="s">
        <v>10</v>
      </c>
      <c r="B22" s="47" t="s">
        <v>15</v>
      </c>
      <c r="C22" s="47"/>
      <c r="D22" s="47"/>
      <c r="E22" s="43" t="s">
        <v>94</v>
      </c>
      <c r="F22" s="43"/>
      <c r="G22" s="43"/>
      <c r="H22" s="43"/>
      <c r="I22" s="43"/>
      <c r="J22" s="43"/>
      <c r="K22" s="43"/>
      <c r="L22" s="43"/>
      <c r="M22" s="43"/>
      <c r="N22" s="43" t="s">
        <v>16</v>
      </c>
      <c r="O22" s="43"/>
      <c r="P22" s="43" t="s">
        <v>17</v>
      </c>
      <c r="Q22" s="1"/>
    </row>
    <row r="23" spans="1:17" ht="28.5" customHeight="1" x14ac:dyDescent="0.25">
      <c r="A23" s="46"/>
      <c r="B23" s="47"/>
      <c r="C23" s="47"/>
      <c r="D23" s="47"/>
      <c r="E23" s="43"/>
      <c r="F23" s="43"/>
      <c r="G23" s="43"/>
      <c r="H23" s="43"/>
      <c r="I23" s="43"/>
      <c r="J23" s="43"/>
      <c r="K23" s="43"/>
      <c r="L23" s="43"/>
      <c r="M23" s="43"/>
      <c r="N23" s="43"/>
      <c r="O23" s="43"/>
      <c r="P23" s="43"/>
      <c r="Q23" s="1"/>
    </row>
    <row r="24" spans="1:17" x14ac:dyDescent="0.25">
      <c r="A24" s="10">
        <v>1</v>
      </c>
      <c r="B24" s="22">
        <v>2</v>
      </c>
      <c r="C24" s="23"/>
      <c r="D24" s="24"/>
      <c r="E24" s="22">
        <v>3</v>
      </c>
      <c r="F24" s="23"/>
      <c r="G24" s="23"/>
      <c r="H24" s="23"/>
      <c r="I24" s="23"/>
      <c r="J24" s="23"/>
      <c r="K24" s="23"/>
      <c r="L24" s="23"/>
      <c r="M24" s="24"/>
      <c r="N24" s="22">
        <v>4</v>
      </c>
      <c r="O24" s="24"/>
      <c r="P24" s="11">
        <v>5</v>
      </c>
      <c r="Q24" s="1"/>
    </row>
    <row r="25" spans="1:17" ht="46.5" customHeight="1" x14ac:dyDescent="0.25">
      <c r="A25" s="8">
        <v>1</v>
      </c>
      <c r="B25" s="42" t="s">
        <v>42</v>
      </c>
      <c r="C25" s="42"/>
      <c r="D25" s="42"/>
      <c r="E25" s="41" t="s">
        <v>144</v>
      </c>
      <c r="F25" s="41"/>
      <c r="G25" s="41"/>
      <c r="H25" s="41"/>
      <c r="I25" s="41"/>
      <c r="J25" s="41"/>
      <c r="K25" s="41"/>
      <c r="L25" s="41"/>
      <c r="M25" s="41"/>
      <c r="N25" s="42" t="s">
        <v>27</v>
      </c>
      <c r="O25" s="42"/>
      <c r="P25" s="9" t="s">
        <v>95</v>
      </c>
      <c r="Q25" s="1"/>
    </row>
    <row r="26" spans="1:17" ht="47.25" customHeight="1" x14ac:dyDescent="0.25">
      <c r="A26" s="8">
        <v>2</v>
      </c>
      <c r="B26" s="42" t="s">
        <v>43</v>
      </c>
      <c r="C26" s="42"/>
      <c r="D26" s="42"/>
      <c r="E26" s="41" t="s">
        <v>102</v>
      </c>
      <c r="F26" s="41"/>
      <c r="G26" s="41"/>
      <c r="H26" s="41"/>
      <c r="I26" s="41"/>
      <c r="J26" s="41"/>
      <c r="K26" s="41"/>
      <c r="L26" s="41"/>
      <c r="M26" s="41"/>
      <c r="N26" s="42" t="s">
        <v>27</v>
      </c>
      <c r="O26" s="42"/>
      <c r="P26" s="9" t="s">
        <v>95</v>
      </c>
      <c r="Q26" s="1"/>
    </row>
    <row r="27" spans="1:17" ht="54.75" customHeight="1" x14ac:dyDescent="0.25">
      <c r="A27" s="8">
        <v>3</v>
      </c>
      <c r="B27" s="42" t="s">
        <v>44</v>
      </c>
      <c r="C27" s="42"/>
      <c r="D27" s="42"/>
      <c r="E27" s="41" t="s">
        <v>103</v>
      </c>
      <c r="F27" s="41"/>
      <c r="G27" s="41"/>
      <c r="H27" s="41"/>
      <c r="I27" s="41"/>
      <c r="J27" s="41"/>
      <c r="K27" s="41"/>
      <c r="L27" s="41"/>
      <c r="M27" s="41"/>
      <c r="N27" s="42" t="s">
        <v>27</v>
      </c>
      <c r="O27" s="42"/>
      <c r="P27" s="9" t="s">
        <v>95</v>
      </c>
      <c r="Q27" s="1"/>
    </row>
    <row r="28" spans="1:17" ht="46.5" customHeight="1" x14ac:dyDescent="0.25">
      <c r="A28" s="8">
        <v>4</v>
      </c>
      <c r="B28" s="42" t="s">
        <v>45</v>
      </c>
      <c r="C28" s="42"/>
      <c r="D28" s="42"/>
      <c r="E28" s="41" t="s">
        <v>104</v>
      </c>
      <c r="F28" s="41"/>
      <c r="G28" s="41"/>
      <c r="H28" s="41"/>
      <c r="I28" s="41"/>
      <c r="J28" s="41"/>
      <c r="K28" s="41"/>
      <c r="L28" s="41"/>
      <c r="M28" s="41"/>
      <c r="N28" s="42" t="s">
        <v>27</v>
      </c>
      <c r="O28" s="42"/>
      <c r="P28" s="9" t="s">
        <v>95</v>
      </c>
      <c r="Q28" s="1"/>
    </row>
    <row r="29" spans="1:17" ht="47.25" customHeight="1" x14ac:dyDescent="0.25">
      <c r="A29" s="8">
        <v>5</v>
      </c>
      <c r="B29" s="42" t="s">
        <v>46</v>
      </c>
      <c r="C29" s="42"/>
      <c r="D29" s="42"/>
      <c r="E29" s="41" t="s">
        <v>145</v>
      </c>
      <c r="F29" s="41"/>
      <c r="G29" s="41"/>
      <c r="H29" s="41"/>
      <c r="I29" s="41"/>
      <c r="J29" s="41"/>
      <c r="K29" s="41"/>
      <c r="L29" s="41"/>
      <c r="M29" s="41"/>
      <c r="N29" s="42" t="s">
        <v>27</v>
      </c>
      <c r="O29" s="42"/>
      <c r="P29" s="9" t="s">
        <v>95</v>
      </c>
      <c r="Q29" s="1"/>
    </row>
    <row r="30" spans="1:17" ht="54.75" customHeight="1" x14ac:dyDescent="0.25">
      <c r="A30" s="8">
        <v>6</v>
      </c>
      <c r="B30" s="70" t="s">
        <v>47</v>
      </c>
      <c r="C30" s="71"/>
      <c r="D30" s="72"/>
      <c r="E30" s="73" t="s">
        <v>105</v>
      </c>
      <c r="F30" s="74"/>
      <c r="G30" s="74"/>
      <c r="H30" s="74"/>
      <c r="I30" s="74"/>
      <c r="J30" s="74"/>
      <c r="K30" s="74"/>
      <c r="L30" s="74"/>
      <c r="M30" s="75"/>
      <c r="N30" s="70" t="s">
        <v>27</v>
      </c>
      <c r="O30" s="72"/>
      <c r="P30" s="9" t="s">
        <v>95</v>
      </c>
      <c r="Q30" s="1"/>
    </row>
    <row r="31" spans="1:17" ht="46.5" customHeight="1" x14ac:dyDescent="0.25">
      <c r="A31" s="8">
        <v>7</v>
      </c>
      <c r="B31" s="42" t="s">
        <v>48</v>
      </c>
      <c r="C31" s="42"/>
      <c r="D31" s="42"/>
      <c r="E31" s="41" t="s">
        <v>138</v>
      </c>
      <c r="F31" s="41"/>
      <c r="G31" s="41"/>
      <c r="H31" s="41"/>
      <c r="I31" s="41"/>
      <c r="J31" s="41"/>
      <c r="K31" s="41"/>
      <c r="L31" s="41"/>
      <c r="M31" s="41"/>
      <c r="N31" s="42" t="s">
        <v>27</v>
      </c>
      <c r="O31" s="42"/>
      <c r="P31" s="9" t="s">
        <v>95</v>
      </c>
      <c r="Q31" s="1"/>
    </row>
    <row r="32" spans="1:17" ht="47.25" customHeight="1" x14ac:dyDescent="0.25">
      <c r="A32" s="8">
        <v>8</v>
      </c>
      <c r="B32" s="42" t="s">
        <v>49</v>
      </c>
      <c r="C32" s="42"/>
      <c r="D32" s="42"/>
      <c r="E32" s="41" t="s">
        <v>106</v>
      </c>
      <c r="F32" s="41"/>
      <c r="G32" s="41"/>
      <c r="H32" s="41"/>
      <c r="I32" s="41"/>
      <c r="J32" s="41"/>
      <c r="K32" s="41"/>
      <c r="L32" s="41"/>
      <c r="M32" s="41"/>
      <c r="N32" s="42" t="s">
        <v>27</v>
      </c>
      <c r="O32" s="42"/>
      <c r="P32" s="20" t="s">
        <v>148</v>
      </c>
      <c r="Q32" s="1"/>
    </row>
    <row r="33" spans="1:17" ht="54.75" customHeight="1" x14ac:dyDescent="0.25">
      <c r="A33" s="8">
        <v>9</v>
      </c>
      <c r="B33" s="70" t="s">
        <v>50</v>
      </c>
      <c r="C33" s="71"/>
      <c r="D33" s="72"/>
      <c r="E33" s="73" t="s">
        <v>139</v>
      </c>
      <c r="F33" s="74"/>
      <c r="G33" s="74"/>
      <c r="H33" s="74"/>
      <c r="I33" s="74"/>
      <c r="J33" s="74"/>
      <c r="K33" s="74"/>
      <c r="L33" s="74"/>
      <c r="M33" s="75"/>
      <c r="N33" s="70" t="s">
        <v>27</v>
      </c>
      <c r="O33" s="72"/>
      <c r="P33" s="9" t="s">
        <v>95</v>
      </c>
      <c r="Q33" s="1"/>
    </row>
    <row r="34" spans="1:17" ht="46.5" customHeight="1" x14ac:dyDescent="0.25">
      <c r="A34" s="8">
        <v>10</v>
      </c>
      <c r="B34" s="42" t="s">
        <v>51</v>
      </c>
      <c r="C34" s="42"/>
      <c r="D34" s="42"/>
      <c r="E34" s="41" t="s">
        <v>107</v>
      </c>
      <c r="F34" s="41"/>
      <c r="G34" s="41"/>
      <c r="H34" s="41"/>
      <c r="I34" s="41"/>
      <c r="J34" s="41"/>
      <c r="K34" s="41"/>
      <c r="L34" s="41"/>
      <c r="M34" s="41"/>
      <c r="N34" s="42" t="s">
        <v>27</v>
      </c>
      <c r="O34" s="42"/>
      <c r="P34" s="9" t="s">
        <v>95</v>
      </c>
      <c r="Q34" s="1"/>
    </row>
    <row r="35" spans="1:17" ht="47.25" customHeight="1" x14ac:dyDescent="0.25">
      <c r="A35" s="8">
        <v>11</v>
      </c>
      <c r="B35" s="42" t="s">
        <v>52</v>
      </c>
      <c r="C35" s="42"/>
      <c r="D35" s="42"/>
      <c r="E35" s="41" t="s">
        <v>108</v>
      </c>
      <c r="F35" s="41"/>
      <c r="G35" s="41"/>
      <c r="H35" s="41"/>
      <c r="I35" s="41"/>
      <c r="J35" s="41"/>
      <c r="K35" s="41"/>
      <c r="L35" s="41"/>
      <c r="M35" s="41"/>
      <c r="N35" s="42" t="s">
        <v>27</v>
      </c>
      <c r="O35" s="42"/>
      <c r="P35" s="9" t="s">
        <v>95</v>
      </c>
      <c r="Q35" s="1"/>
    </row>
    <row r="36" spans="1:17" ht="54.75" customHeight="1" x14ac:dyDescent="0.25">
      <c r="A36" s="8">
        <v>12</v>
      </c>
      <c r="B36" s="70" t="s">
        <v>53</v>
      </c>
      <c r="C36" s="71"/>
      <c r="D36" s="72"/>
      <c r="E36" s="73" t="s">
        <v>109</v>
      </c>
      <c r="F36" s="74"/>
      <c r="G36" s="74"/>
      <c r="H36" s="74"/>
      <c r="I36" s="74"/>
      <c r="J36" s="74"/>
      <c r="K36" s="74"/>
      <c r="L36" s="74"/>
      <c r="M36" s="75"/>
      <c r="N36" s="70" t="s">
        <v>27</v>
      </c>
      <c r="O36" s="72"/>
      <c r="P36" s="9" t="s">
        <v>95</v>
      </c>
      <c r="Q36" s="1"/>
    </row>
    <row r="37" spans="1:17" ht="46.5" customHeight="1" x14ac:dyDescent="0.25">
      <c r="A37" s="8">
        <v>13</v>
      </c>
      <c r="B37" s="42" t="s">
        <v>54</v>
      </c>
      <c r="C37" s="42"/>
      <c r="D37" s="42"/>
      <c r="E37" s="41" t="s">
        <v>110</v>
      </c>
      <c r="F37" s="41"/>
      <c r="G37" s="41"/>
      <c r="H37" s="41"/>
      <c r="I37" s="41"/>
      <c r="J37" s="41"/>
      <c r="K37" s="41"/>
      <c r="L37" s="41"/>
      <c r="M37" s="41"/>
      <c r="N37" s="42" t="s">
        <v>27</v>
      </c>
      <c r="O37" s="42"/>
      <c r="P37" s="9" t="s">
        <v>95</v>
      </c>
      <c r="Q37" s="1"/>
    </row>
    <row r="38" spans="1:17" ht="47.25" customHeight="1" x14ac:dyDescent="0.25">
      <c r="A38" s="8">
        <v>14</v>
      </c>
      <c r="B38" s="42" t="s">
        <v>55</v>
      </c>
      <c r="C38" s="42"/>
      <c r="D38" s="42"/>
      <c r="E38" s="41" t="s">
        <v>111</v>
      </c>
      <c r="F38" s="41"/>
      <c r="G38" s="41"/>
      <c r="H38" s="41"/>
      <c r="I38" s="41"/>
      <c r="J38" s="41"/>
      <c r="K38" s="41"/>
      <c r="L38" s="41"/>
      <c r="M38" s="41"/>
      <c r="N38" s="42" t="s">
        <v>27</v>
      </c>
      <c r="O38" s="42"/>
      <c r="P38" s="9" t="s">
        <v>95</v>
      </c>
      <c r="Q38" s="1"/>
    </row>
    <row r="39" spans="1:17" ht="54.75" customHeight="1" x14ac:dyDescent="0.25">
      <c r="A39" s="8">
        <v>15</v>
      </c>
      <c r="B39" s="70" t="s">
        <v>56</v>
      </c>
      <c r="C39" s="71"/>
      <c r="D39" s="72"/>
      <c r="E39" s="73" t="s">
        <v>112</v>
      </c>
      <c r="F39" s="74"/>
      <c r="G39" s="74"/>
      <c r="H39" s="74"/>
      <c r="I39" s="74"/>
      <c r="J39" s="74"/>
      <c r="K39" s="74"/>
      <c r="L39" s="74"/>
      <c r="M39" s="75"/>
      <c r="N39" s="70" t="s">
        <v>27</v>
      </c>
      <c r="O39" s="72"/>
      <c r="P39" s="9" t="s">
        <v>95</v>
      </c>
      <c r="Q39" s="1"/>
    </row>
    <row r="40" spans="1:17" x14ac:dyDescent="0.25">
      <c r="A40" s="1"/>
      <c r="B40" s="1"/>
      <c r="C40" s="1"/>
      <c r="D40" s="1"/>
      <c r="E40" s="1"/>
      <c r="F40" s="1"/>
      <c r="G40" s="1"/>
      <c r="H40" s="1"/>
      <c r="I40" s="1"/>
      <c r="J40" s="1"/>
      <c r="K40" s="1"/>
      <c r="L40" s="1"/>
      <c r="M40" s="1"/>
      <c r="N40" s="76"/>
      <c r="O40" s="76"/>
      <c r="P40" s="1"/>
      <c r="Q40" s="1"/>
    </row>
    <row r="41" spans="1:17" ht="42" customHeight="1" x14ac:dyDescent="0.25">
      <c r="A41" s="1"/>
      <c r="B41" s="25" t="s">
        <v>93</v>
      </c>
      <c r="C41" s="25"/>
      <c r="D41" s="25"/>
      <c r="E41" s="25"/>
      <c r="F41" s="25"/>
      <c r="G41" s="25"/>
      <c r="H41" s="25"/>
      <c r="I41" s="25"/>
      <c r="J41" s="25"/>
      <c r="K41" s="25"/>
      <c r="L41" s="25"/>
      <c r="M41" s="25"/>
      <c r="N41" s="25"/>
      <c r="O41" s="25"/>
      <c r="P41" s="25"/>
      <c r="Q41" s="1"/>
    </row>
    <row r="42" spans="1:17" x14ac:dyDescent="0.25">
      <c r="A42" s="1"/>
      <c r="B42" s="1"/>
      <c r="C42" s="1"/>
      <c r="D42" s="1"/>
      <c r="E42" s="1"/>
      <c r="F42" s="1"/>
      <c r="G42" s="1"/>
      <c r="H42" s="1"/>
      <c r="I42" s="1"/>
      <c r="J42" s="1"/>
      <c r="K42" s="1"/>
      <c r="L42" s="1"/>
      <c r="M42" s="1"/>
      <c r="N42" s="1"/>
      <c r="O42" s="1"/>
      <c r="P42" s="1"/>
      <c r="Q42" s="1"/>
    </row>
  </sheetData>
  <mergeCells count="89">
    <mergeCell ref="F1:L1"/>
    <mergeCell ref="C3:J3"/>
    <mergeCell ref="E5:J5"/>
    <mergeCell ref="A8:A9"/>
    <mergeCell ref="B8:C9"/>
    <mergeCell ref="D8:D9"/>
    <mergeCell ref="E8:H9"/>
    <mergeCell ref="I8:K9"/>
    <mergeCell ref="L8:M9"/>
    <mergeCell ref="N8:N9"/>
    <mergeCell ref="O8:O9"/>
    <mergeCell ref="P8:Q9"/>
    <mergeCell ref="B10:C10"/>
    <mergeCell ref="E10:H10"/>
    <mergeCell ref="I10:K10"/>
    <mergeCell ref="L10:M10"/>
    <mergeCell ref="P10:Q10"/>
    <mergeCell ref="B18:Q18"/>
    <mergeCell ref="B11:C11"/>
    <mergeCell ref="E11:H11"/>
    <mergeCell ref="I11:K11"/>
    <mergeCell ref="L11:M11"/>
    <mergeCell ref="P11:Q11"/>
    <mergeCell ref="B12:C12"/>
    <mergeCell ref="E12:H12"/>
    <mergeCell ref="I12:K12"/>
    <mergeCell ref="L12:M12"/>
    <mergeCell ref="P12:Q12"/>
    <mergeCell ref="M13:O13"/>
    <mergeCell ref="P13:Q13"/>
    <mergeCell ref="B15:O15"/>
    <mergeCell ref="P15:Q15"/>
    <mergeCell ref="B17:Q17"/>
    <mergeCell ref="B19:Q19"/>
    <mergeCell ref="A22:A23"/>
    <mergeCell ref="B22:D23"/>
    <mergeCell ref="E22:M23"/>
    <mergeCell ref="N22:O23"/>
    <mergeCell ref="P22:P23"/>
    <mergeCell ref="B24:D24"/>
    <mergeCell ref="E24:M24"/>
    <mergeCell ref="N24:O24"/>
    <mergeCell ref="B25:D25"/>
    <mergeCell ref="E25:M25"/>
    <mergeCell ref="N25:O25"/>
    <mergeCell ref="B26:D26"/>
    <mergeCell ref="E26:M26"/>
    <mergeCell ref="N26:O26"/>
    <mergeCell ref="B27:D27"/>
    <mergeCell ref="E27:M27"/>
    <mergeCell ref="N27:O27"/>
    <mergeCell ref="B41:P41"/>
    <mergeCell ref="B37:D37"/>
    <mergeCell ref="E37:M37"/>
    <mergeCell ref="N37:O37"/>
    <mergeCell ref="B38:D38"/>
    <mergeCell ref="E38:M38"/>
    <mergeCell ref="N38:O38"/>
    <mergeCell ref="B39:D39"/>
    <mergeCell ref="E39:M39"/>
    <mergeCell ref="B34:D34"/>
    <mergeCell ref="E34:M34"/>
    <mergeCell ref="N34:O34"/>
    <mergeCell ref="N39:O39"/>
    <mergeCell ref="N40:O40"/>
    <mergeCell ref="B35:D35"/>
    <mergeCell ref="E35:M35"/>
    <mergeCell ref="N35:O35"/>
    <mergeCell ref="B36:D36"/>
    <mergeCell ref="E36:M36"/>
    <mergeCell ref="N36:O36"/>
    <mergeCell ref="B28:D28"/>
    <mergeCell ref="E28:M28"/>
    <mergeCell ref="N28:O28"/>
    <mergeCell ref="B29:D29"/>
    <mergeCell ref="E29:M29"/>
    <mergeCell ref="N29:O29"/>
    <mergeCell ref="B30:D30"/>
    <mergeCell ref="E30:M30"/>
    <mergeCell ref="N30:O30"/>
    <mergeCell ref="N32:O32"/>
    <mergeCell ref="B33:D33"/>
    <mergeCell ref="E33:M33"/>
    <mergeCell ref="N33:O33"/>
    <mergeCell ref="B31:D31"/>
    <mergeCell ref="E31:M31"/>
    <mergeCell ref="N31:O31"/>
    <mergeCell ref="B32:D32"/>
    <mergeCell ref="E32:M3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69DAFEE-8225-4127-BFF4-4F86382C3DDE}">
          <x14:formula1>
            <xm:f>Sheet2!$D$1:$D$3</xm:f>
          </x14:formula1>
          <xm:sqref>N25:O39</xm:sqref>
        </x14:dataValidation>
        <x14:dataValidation type="list" allowBlank="1" showInputMessage="1" showErrorMessage="1" xr:uid="{21354974-DCE7-4E10-9C63-4013D8063829}">
          <x14:formula1>
            <xm:f>Sheet2!$B$1:$B$3</xm:f>
          </x14:formula1>
          <xm:sqref>D11:D12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BFC97-67E9-490F-A59C-695C15E51D53}">
  <sheetPr>
    <tabColor rgb="FFFF0000"/>
  </sheetPr>
  <dimension ref="A1:Q44"/>
  <sheetViews>
    <sheetView workbookViewId="0">
      <selection activeCell="E41" sqref="E41:M41"/>
    </sheetView>
  </sheetViews>
  <sheetFormatPr defaultRowHeight="15" x14ac:dyDescent="0.25"/>
  <cols>
    <col min="1" max="1" width="5.140625" customWidth="1"/>
    <col min="4" max="4" width="17.140625" customWidth="1"/>
    <col min="7" max="7" width="8.28515625" customWidth="1"/>
    <col min="8" max="8" width="3.7109375" hidden="1" customWidth="1"/>
    <col min="11" max="11" width="11.7109375" customWidth="1"/>
    <col min="13" max="13" width="6.28515625" customWidth="1"/>
    <col min="14" max="14" width="28.7109375" customWidth="1"/>
    <col min="15" max="15" width="15.28515625" customWidth="1"/>
    <col min="16" max="16" width="21.5703125" customWidth="1"/>
    <col min="17" max="17" width="12" customWidth="1"/>
  </cols>
  <sheetData>
    <row r="1" spans="1:17" x14ac:dyDescent="0.25">
      <c r="F1" s="21" t="s">
        <v>0</v>
      </c>
      <c r="G1" s="21"/>
      <c r="H1" s="21"/>
      <c r="I1" s="21"/>
      <c r="J1" s="21"/>
      <c r="K1" s="21"/>
      <c r="L1" s="21"/>
    </row>
    <row r="3" spans="1:17" x14ac:dyDescent="0.25">
      <c r="C3" s="56" t="s">
        <v>1</v>
      </c>
      <c r="D3" s="56"/>
      <c r="E3" s="56"/>
      <c r="F3" s="56"/>
      <c r="G3" s="56"/>
      <c r="H3" s="56"/>
      <c r="I3" s="56"/>
      <c r="J3" s="56"/>
    </row>
    <row r="4" spans="1:17" x14ac:dyDescent="0.25">
      <c r="A4" s="1"/>
      <c r="B4" s="1"/>
      <c r="C4" s="1"/>
      <c r="D4" s="1"/>
      <c r="E4" s="1"/>
      <c r="F4" s="1"/>
      <c r="G4" s="1"/>
      <c r="H4" s="1"/>
      <c r="I4" s="1"/>
      <c r="J4" s="1"/>
      <c r="K4" s="1"/>
      <c r="L4" s="1"/>
      <c r="M4" s="1"/>
      <c r="N4" s="1"/>
      <c r="O4" s="1"/>
      <c r="P4" s="1"/>
      <c r="Q4" s="1"/>
    </row>
    <row r="5" spans="1:17" x14ac:dyDescent="0.25">
      <c r="A5" s="1"/>
      <c r="B5" s="1"/>
      <c r="C5" s="1"/>
      <c r="D5" s="1"/>
      <c r="E5" s="57" t="s">
        <v>2</v>
      </c>
      <c r="F5" s="57"/>
      <c r="G5" s="57"/>
      <c r="H5" s="57"/>
      <c r="I5" s="57"/>
      <c r="J5" s="57"/>
      <c r="K5" s="1"/>
      <c r="L5" s="1"/>
      <c r="M5" s="1"/>
      <c r="N5" s="1"/>
      <c r="O5" s="1"/>
      <c r="P5" s="1"/>
      <c r="Q5" s="1"/>
    </row>
    <row r="6" spans="1:17" x14ac:dyDescent="0.25">
      <c r="A6" s="1"/>
      <c r="B6" s="1"/>
      <c r="C6" s="1"/>
      <c r="D6" s="1"/>
      <c r="E6" s="1"/>
      <c r="F6" s="1"/>
      <c r="G6" s="1"/>
      <c r="H6" s="1"/>
      <c r="I6" s="1"/>
      <c r="J6" s="1"/>
      <c r="K6" s="1"/>
      <c r="L6" s="1"/>
      <c r="M6" s="1"/>
      <c r="N6" s="1"/>
      <c r="O6" s="1"/>
      <c r="P6" s="1"/>
      <c r="Q6" s="1"/>
    </row>
    <row r="7" spans="1:17" x14ac:dyDescent="0.25">
      <c r="A7" s="1"/>
      <c r="B7" s="2" t="s">
        <v>91</v>
      </c>
      <c r="C7" s="2"/>
      <c r="D7" s="2"/>
      <c r="E7" s="2"/>
      <c r="F7" s="2"/>
      <c r="G7" s="2"/>
      <c r="H7" s="2"/>
      <c r="I7" s="2"/>
      <c r="J7" s="2"/>
      <c r="K7" s="2"/>
      <c r="L7" s="2"/>
      <c r="M7" s="2"/>
      <c r="N7" s="2"/>
      <c r="O7" s="2"/>
      <c r="P7" s="1"/>
      <c r="Q7" s="1"/>
    </row>
    <row r="8" spans="1:17" ht="15" customHeight="1" x14ac:dyDescent="0.25">
      <c r="A8" s="45" t="s">
        <v>10</v>
      </c>
      <c r="B8" s="59" t="s">
        <v>3</v>
      </c>
      <c r="C8" s="59"/>
      <c r="D8" s="60" t="s">
        <v>24</v>
      </c>
      <c r="E8" s="58" t="s">
        <v>11</v>
      </c>
      <c r="F8" s="58"/>
      <c r="G8" s="58"/>
      <c r="H8" s="58"/>
      <c r="I8" s="26" t="s">
        <v>12</v>
      </c>
      <c r="J8" s="27"/>
      <c r="K8" s="28"/>
      <c r="L8" s="37" t="s">
        <v>25</v>
      </c>
      <c r="M8" s="38"/>
      <c r="N8" s="62" t="s">
        <v>26</v>
      </c>
      <c r="O8" s="43" t="s">
        <v>6</v>
      </c>
      <c r="P8" s="47" t="s">
        <v>7</v>
      </c>
      <c r="Q8" s="47"/>
    </row>
    <row r="9" spans="1:17" ht="42.75" customHeight="1" x14ac:dyDescent="0.25">
      <c r="A9" s="46"/>
      <c r="B9" s="59"/>
      <c r="C9" s="59"/>
      <c r="D9" s="61"/>
      <c r="E9" s="58"/>
      <c r="F9" s="58"/>
      <c r="G9" s="58"/>
      <c r="H9" s="58"/>
      <c r="I9" s="29"/>
      <c r="J9" s="30"/>
      <c r="K9" s="31"/>
      <c r="L9" s="39"/>
      <c r="M9" s="40"/>
      <c r="N9" s="63"/>
      <c r="O9" s="43"/>
      <c r="P9" s="47"/>
      <c r="Q9" s="47"/>
    </row>
    <row r="10" spans="1:17" ht="12" customHeight="1" x14ac:dyDescent="0.25">
      <c r="A10" s="4">
        <v>1</v>
      </c>
      <c r="B10" s="64">
        <v>2</v>
      </c>
      <c r="C10" s="65"/>
      <c r="D10" s="12">
        <v>3</v>
      </c>
      <c r="E10" s="66">
        <v>4</v>
      </c>
      <c r="F10" s="67"/>
      <c r="G10" s="67"/>
      <c r="H10" s="68"/>
      <c r="I10" s="22" t="s">
        <v>13</v>
      </c>
      <c r="J10" s="23"/>
      <c r="K10" s="23"/>
      <c r="L10" s="22">
        <v>6</v>
      </c>
      <c r="M10" s="24"/>
      <c r="N10" s="14" t="s">
        <v>88</v>
      </c>
      <c r="O10" s="4">
        <v>8</v>
      </c>
      <c r="P10" s="54" t="s">
        <v>21</v>
      </c>
      <c r="Q10" s="55"/>
    </row>
    <row r="11" spans="1:17" x14ac:dyDescent="0.25">
      <c r="A11" s="5">
        <v>1</v>
      </c>
      <c r="B11" s="49" t="s">
        <v>4</v>
      </c>
      <c r="C11" s="49"/>
      <c r="D11" s="13" t="s">
        <v>18</v>
      </c>
      <c r="E11" s="69">
        <v>33</v>
      </c>
      <c r="F11" s="69"/>
      <c r="G11" s="69"/>
      <c r="H11" s="69"/>
      <c r="I11" s="32">
        <f>AVERAGE(E11/1000)</f>
        <v>3.3000000000000002E-2</v>
      </c>
      <c r="J11" s="33"/>
      <c r="K11" s="34"/>
      <c r="L11" s="35">
        <v>1.325</v>
      </c>
      <c r="M11" s="36"/>
      <c r="N11" s="15">
        <f>IF(D11="pasirinkti",Sheet2!F2,IF(D11="antkainis",(L11+I11),IF(D11="nuolaida",(L11-I11))))</f>
        <v>1.3579999999999999</v>
      </c>
      <c r="O11" s="4">
        <v>949104</v>
      </c>
      <c r="P11" s="32">
        <f>(N11*O11)</f>
        <v>1288883.2319999998</v>
      </c>
      <c r="Q11" s="34"/>
    </row>
    <row r="12" spans="1:17" x14ac:dyDescent="0.25">
      <c r="A12" s="5">
        <v>2</v>
      </c>
      <c r="B12" s="49" t="s">
        <v>5</v>
      </c>
      <c r="C12" s="49"/>
      <c r="D12" s="13" t="s">
        <v>18</v>
      </c>
      <c r="E12" s="69">
        <v>33</v>
      </c>
      <c r="F12" s="69"/>
      <c r="G12" s="69"/>
      <c r="H12" s="69"/>
      <c r="I12" s="32">
        <f>AVERAGE(E12/1000)</f>
        <v>3.3000000000000002E-2</v>
      </c>
      <c r="J12" s="33"/>
      <c r="K12" s="34"/>
      <c r="L12" s="35">
        <v>1.546</v>
      </c>
      <c r="M12" s="36"/>
      <c r="N12" s="15">
        <f>IF(D12="pasirinkti",Sheet2!F2,IF(D12="antkainis",(L12+I12),IF(D12="nuolaida",(L12-I12))))</f>
        <v>1.579</v>
      </c>
      <c r="O12" s="4">
        <v>237276</v>
      </c>
      <c r="P12" s="32">
        <f>(N12*O12)</f>
        <v>374658.804</v>
      </c>
      <c r="Q12" s="34"/>
    </row>
    <row r="13" spans="1:17" x14ac:dyDescent="0.25">
      <c r="A13" s="6"/>
      <c r="B13" s="6"/>
      <c r="C13" s="6"/>
      <c r="D13" s="6"/>
      <c r="E13" s="6"/>
      <c r="F13" s="6"/>
      <c r="G13" s="6"/>
      <c r="H13" s="6"/>
      <c r="I13" s="6"/>
      <c r="J13" s="7"/>
      <c r="K13" s="7"/>
      <c r="L13" s="7"/>
      <c r="M13" s="49" t="s">
        <v>8</v>
      </c>
      <c r="N13" s="49"/>
      <c r="O13" s="49"/>
      <c r="P13" s="50">
        <f>SUM(P11:Q12)</f>
        <v>1663542.0359999998</v>
      </c>
      <c r="Q13" s="51"/>
    </row>
    <row r="14" spans="1:17" x14ac:dyDescent="0.25">
      <c r="A14" s="1"/>
      <c r="B14" s="3"/>
      <c r="C14" s="3"/>
      <c r="D14" s="3"/>
      <c r="E14" s="3"/>
      <c r="F14" s="3"/>
      <c r="G14" s="3"/>
      <c r="H14" s="3"/>
      <c r="I14" s="3"/>
      <c r="J14" s="3"/>
      <c r="K14" s="3"/>
      <c r="L14" s="3"/>
      <c r="M14" s="3"/>
      <c r="N14" s="3"/>
      <c r="O14" s="1"/>
      <c r="P14" s="3"/>
      <c r="Q14" s="3"/>
    </row>
    <row r="15" spans="1:17" ht="33.75" customHeight="1" x14ac:dyDescent="0.25">
      <c r="A15" s="1"/>
      <c r="B15" s="52" t="s">
        <v>14</v>
      </c>
      <c r="C15" s="52"/>
      <c r="D15" s="52"/>
      <c r="E15" s="52"/>
      <c r="F15" s="52"/>
      <c r="G15" s="52"/>
      <c r="H15" s="52"/>
      <c r="I15" s="52"/>
      <c r="J15" s="52"/>
      <c r="K15" s="52"/>
      <c r="L15" s="52"/>
      <c r="M15" s="52"/>
      <c r="N15" s="52"/>
      <c r="O15" s="52"/>
      <c r="P15" s="53"/>
      <c r="Q15" s="53"/>
    </row>
    <row r="16" spans="1:17" x14ac:dyDescent="0.25">
      <c r="A16" s="1"/>
      <c r="B16" s="1"/>
      <c r="C16" s="1"/>
      <c r="D16" s="1"/>
      <c r="E16" s="1"/>
      <c r="F16" s="1"/>
      <c r="G16" s="1"/>
      <c r="H16" s="1"/>
      <c r="I16" s="1"/>
      <c r="J16" s="1"/>
      <c r="K16" s="1"/>
      <c r="L16" s="1"/>
      <c r="M16" s="1"/>
      <c r="N16" s="1"/>
      <c r="O16" s="1"/>
      <c r="P16" s="1"/>
      <c r="Q16" s="1"/>
    </row>
    <row r="17" spans="1:17" ht="27.75" customHeight="1" x14ac:dyDescent="0.25">
      <c r="A17" s="1"/>
      <c r="B17" s="48" t="s">
        <v>22</v>
      </c>
      <c r="C17" s="48"/>
      <c r="D17" s="48"/>
      <c r="E17" s="48"/>
      <c r="F17" s="48"/>
      <c r="G17" s="48"/>
      <c r="H17" s="48"/>
      <c r="I17" s="48"/>
      <c r="J17" s="48"/>
      <c r="K17" s="48"/>
      <c r="L17" s="48"/>
      <c r="M17" s="48"/>
      <c r="N17" s="48"/>
      <c r="O17" s="48"/>
      <c r="P17" s="48"/>
      <c r="Q17" s="48"/>
    </row>
    <row r="18" spans="1:17" ht="27.75" customHeight="1" x14ac:dyDescent="0.25">
      <c r="A18" s="1"/>
      <c r="B18" s="25" t="s">
        <v>23</v>
      </c>
      <c r="C18" s="25"/>
      <c r="D18" s="25"/>
      <c r="E18" s="25"/>
      <c r="F18" s="25"/>
      <c r="G18" s="25"/>
      <c r="H18" s="25"/>
      <c r="I18" s="25"/>
      <c r="J18" s="25"/>
      <c r="K18" s="25"/>
      <c r="L18" s="25"/>
      <c r="M18" s="25"/>
      <c r="N18" s="25"/>
      <c r="O18" s="25"/>
      <c r="P18" s="25"/>
      <c r="Q18" s="25"/>
    </row>
    <row r="19" spans="1:17" ht="30" customHeight="1" x14ac:dyDescent="0.25">
      <c r="A19" s="1"/>
      <c r="B19" s="48" t="s">
        <v>9</v>
      </c>
      <c r="C19" s="48"/>
      <c r="D19" s="48"/>
      <c r="E19" s="48"/>
      <c r="F19" s="48"/>
      <c r="G19" s="48"/>
      <c r="H19" s="48"/>
      <c r="I19" s="48"/>
      <c r="J19" s="48"/>
      <c r="K19" s="48"/>
      <c r="L19" s="48"/>
      <c r="M19" s="48"/>
      <c r="N19" s="48"/>
      <c r="O19" s="48"/>
      <c r="P19" s="48"/>
      <c r="Q19" s="48"/>
    </row>
    <row r="20" spans="1:17" x14ac:dyDescent="0.25">
      <c r="A20" s="1"/>
      <c r="B20" s="1"/>
      <c r="C20" s="1"/>
      <c r="D20" s="1"/>
      <c r="E20" s="1"/>
      <c r="F20" s="1"/>
      <c r="G20" s="1"/>
      <c r="H20" s="1"/>
      <c r="I20" s="1"/>
      <c r="J20" s="1"/>
      <c r="K20" s="1"/>
      <c r="L20" s="1"/>
      <c r="M20" s="1"/>
      <c r="N20" s="1"/>
      <c r="O20" s="1"/>
      <c r="P20" s="1"/>
      <c r="Q20" s="1"/>
    </row>
    <row r="21" spans="1:17" x14ac:dyDescent="0.25">
      <c r="A21" s="1"/>
      <c r="B21" s="18" t="s">
        <v>57</v>
      </c>
      <c r="C21" s="18"/>
      <c r="D21" s="18"/>
      <c r="E21" s="18"/>
      <c r="F21" s="18"/>
      <c r="G21" s="18"/>
      <c r="H21" s="18"/>
      <c r="I21" s="19"/>
      <c r="J21" s="19"/>
      <c r="K21" s="1"/>
      <c r="L21" s="1"/>
      <c r="M21" s="1"/>
      <c r="N21" s="1"/>
      <c r="O21" s="1"/>
      <c r="P21" s="1"/>
      <c r="Q21" s="1"/>
    </row>
    <row r="22" spans="1:17" x14ac:dyDescent="0.25">
      <c r="A22" s="45" t="s">
        <v>10</v>
      </c>
      <c r="B22" s="47" t="s">
        <v>15</v>
      </c>
      <c r="C22" s="47"/>
      <c r="D22" s="47"/>
      <c r="E22" s="43" t="s">
        <v>94</v>
      </c>
      <c r="F22" s="43"/>
      <c r="G22" s="43"/>
      <c r="H22" s="43"/>
      <c r="I22" s="43"/>
      <c r="J22" s="43"/>
      <c r="K22" s="43"/>
      <c r="L22" s="43"/>
      <c r="M22" s="43"/>
      <c r="N22" s="43" t="s">
        <v>16</v>
      </c>
      <c r="O22" s="43"/>
      <c r="P22" s="43" t="s">
        <v>17</v>
      </c>
      <c r="Q22" s="1"/>
    </row>
    <row r="23" spans="1:17" ht="28.5" customHeight="1" x14ac:dyDescent="0.25">
      <c r="A23" s="46"/>
      <c r="B23" s="47"/>
      <c r="C23" s="47"/>
      <c r="D23" s="47"/>
      <c r="E23" s="43"/>
      <c r="F23" s="43"/>
      <c r="G23" s="43"/>
      <c r="H23" s="43"/>
      <c r="I23" s="43"/>
      <c r="J23" s="43"/>
      <c r="K23" s="43"/>
      <c r="L23" s="43"/>
      <c r="M23" s="43"/>
      <c r="N23" s="43"/>
      <c r="O23" s="43"/>
      <c r="P23" s="43"/>
      <c r="Q23" s="1"/>
    </row>
    <row r="24" spans="1:17" x14ac:dyDescent="0.25">
      <c r="A24" s="10">
        <v>1</v>
      </c>
      <c r="B24" s="22">
        <v>2</v>
      </c>
      <c r="C24" s="23"/>
      <c r="D24" s="24"/>
      <c r="E24" s="22">
        <v>3</v>
      </c>
      <c r="F24" s="23"/>
      <c r="G24" s="23"/>
      <c r="H24" s="23"/>
      <c r="I24" s="23"/>
      <c r="J24" s="23"/>
      <c r="K24" s="23"/>
      <c r="L24" s="23"/>
      <c r="M24" s="24"/>
      <c r="N24" s="22">
        <v>4</v>
      </c>
      <c r="O24" s="24"/>
      <c r="P24" s="11">
        <v>5</v>
      </c>
      <c r="Q24" s="1"/>
    </row>
    <row r="25" spans="1:17" ht="46.5" customHeight="1" x14ac:dyDescent="0.25">
      <c r="A25" s="8">
        <v>1</v>
      </c>
      <c r="B25" s="42" t="s">
        <v>58</v>
      </c>
      <c r="C25" s="42"/>
      <c r="D25" s="42"/>
      <c r="E25" s="41" t="s">
        <v>113</v>
      </c>
      <c r="F25" s="41"/>
      <c r="G25" s="41"/>
      <c r="H25" s="41"/>
      <c r="I25" s="41"/>
      <c r="J25" s="41"/>
      <c r="K25" s="41"/>
      <c r="L25" s="41"/>
      <c r="M25" s="41"/>
      <c r="N25" s="42" t="s">
        <v>27</v>
      </c>
      <c r="O25" s="42"/>
      <c r="P25" s="20" t="s">
        <v>141</v>
      </c>
      <c r="Q25" s="1"/>
    </row>
    <row r="26" spans="1:17" ht="47.25" customHeight="1" x14ac:dyDescent="0.25">
      <c r="A26" s="8">
        <v>2</v>
      </c>
      <c r="B26" s="42" t="s">
        <v>59</v>
      </c>
      <c r="C26" s="42"/>
      <c r="D26" s="42"/>
      <c r="E26" s="41" t="s">
        <v>114</v>
      </c>
      <c r="F26" s="41"/>
      <c r="G26" s="41"/>
      <c r="H26" s="41"/>
      <c r="I26" s="41"/>
      <c r="J26" s="41"/>
      <c r="K26" s="41"/>
      <c r="L26" s="41"/>
      <c r="M26" s="41"/>
      <c r="N26" s="42" t="s">
        <v>27</v>
      </c>
      <c r="O26" s="42"/>
      <c r="P26" s="9" t="s">
        <v>95</v>
      </c>
      <c r="Q26" s="1"/>
    </row>
    <row r="27" spans="1:17" ht="54.75" customHeight="1" x14ac:dyDescent="0.25">
      <c r="A27" s="8">
        <v>3</v>
      </c>
      <c r="B27" s="42" t="s">
        <v>60</v>
      </c>
      <c r="C27" s="42"/>
      <c r="D27" s="42"/>
      <c r="E27" s="41" t="s">
        <v>115</v>
      </c>
      <c r="F27" s="41"/>
      <c r="G27" s="41"/>
      <c r="H27" s="41"/>
      <c r="I27" s="41"/>
      <c r="J27" s="41"/>
      <c r="K27" s="41"/>
      <c r="L27" s="41"/>
      <c r="M27" s="41"/>
      <c r="N27" s="42" t="s">
        <v>27</v>
      </c>
      <c r="O27" s="42"/>
      <c r="P27" s="9" t="s">
        <v>95</v>
      </c>
      <c r="Q27" s="1"/>
    </row>
    <row r="28" spans="1:17" ht="46.5" customHeight="1" x14ac:dyDescent="0.25">
      <c r="A28" s="8">
        <v>4</v>
      </c>
      <c r="B28" s="42" t="s">
        <v>61</v>
      </c>
      <c r="C28" s="42"/>
      <c r="D28" s="42"/>
      <c r="E28" s="41" t="s">
        <v>116</v>
      </c>
      <c r="F28" s="41"/>
      <c r="G28" s="41"/>
      <c r="H28" s="41"/>
      <c r="I28" s="41"/>
      <c r="J28" s="41"/>
      <c r="K28" s="41"/>
      <c r="L28" s="41"/>
      <c r="M28" s="41"/>
      <c r="N28" s="42" t="s">
        <v>27</v>
      </c>
      <c r="O28" s="42"/>
      <c r="P28" s="9" t="s">
        <v>95</v>
      </c>
      <c r="Q28" s="1"/>
    </row>
    <row r="29" spans="1:17" ht="47.25" customHeight="1" x14ac:dyDescent="0.25">
      <c r="A29" s="8">
        <v>5</v>
      </c>
      <c r="B29" s="42" t="s">
        <v>62</v>
      </c>
      <c r="C29" s="42"/>
      <c r="D29" s="42"/>
      <c r="E29" s="41" t="s">
        <v>117</v>
      </c>
      <c r="F29" s="41"/>
      <c r="G29" s="41"/>
      <c r="H29" s="41"/>
      <c r="I29" s="41"/>
      <c r="J29" s="41"/>
      <c r="K29" s="41"/>
      <c r="L29" s="41"/>
      <c r="M29" s="41"/>
      <c r="N29" s="42" t="s">
        <v>27</v>
      </c>
      <c r="O29" s="42"/>
      <c r="P29" s="9" t="s">
        <v>95</v>
      </c>
      <c r="Q29" s="1"/>
    </row>
    <row r="30" spans="1:17" ht="46.5" customHeight="1" x14ac:dyDescent="0.25">
      <c r="A30" s="8">
        <v>6</v>
      </c>
      <c r="B30" s="42" t="s">
        <v>63</v>
      </c>
      <c r="C30" s="42"/>
      <c r="D30" s="42"/>
      <c r="E30" s="41" t="s">
        <v>118</v>
      </c>
      <c r="F30" s="41"/>
      <c r="G30" s="41"/>
      <c r="H30" s="41"/>
      <c r="I30" s="41"/>
      <c r="J30" s="41"/>
      <c r="K30" s="41"/>
      <c r="L30" s="41"/>
      <c r="M30" s="41"/>
      <c r="N30" s="42" t="s">
        <v>27</v>
      </c>
      <c r="O30" s="42"/>
      <c r="P30" s="20" t="s">
        <v>141</v>
      </c>
      <c r="Q30" s="1"/>
    </row>
    <row r="31" spans="1:17" ht="47.25" customHeight="1" x14ac:dyDescent="0.25">
      <c r="A31" s="8">
        <v>7</v>
      </c>
      <c r="B31" s="42" t="s">
        <v>64</v>
      </c>
      <c r="C31" s="42"/>
      <c r="D31" s="42"/>
      <c r="E31" s="41" t="s">
        <v>119</v>
      </c>
      <c r="F31" s="41"/>
      <c r="G31" s="41"/>
      <c r="H31" s="41"/>
      <c r="I31" s="41"/>
      <c r="J31" s="41"/>
      <c r="K31" s="41"/>
      <c r="L31" s="41"/>
      <c r="M31" s="41"/>
      <c r="N31" s="42" t="s">
        <v>27</v>
      </c>
      <c r="O31" s="42"/>
      <c r="P31" s="9" t="s">
        <v>95</v>
      </c>
      <c r="Q31" s="1"/>
    </row>
    <row r="32" spans="1:17" ht="54.75" customHeight="1" x14ac:dyDescent="0.25">
      <c r="A32" s="8">
        <v>8</v>
      </c>
      <c r="B32" s="42" t="s">
        <v>65</v>
      </c>
      <c r="C32" s="42"/>
      <c r="D32" s="42"/>
      <c r="E32" s="41" t="s">
        <v>120</v>
      </c>
      <c r="F32" s="41"/>
      <c r="G32" s="41"/>
      <c r="H32" s="41"/>
      <c r="I32" s="41"/>
      <c r="J32" s="41"/>
      <c r="K32" s="41"/>
      <c r="L32" s="41"/>
      <c r="M32" s="41"/>
      <c r="N32" s="42" t="s">
        <v>27</v>
      </c>
      <c r="O32" s="42"/>
      <c r="P32" s="9" t="s">
        <v>95</v>
      </c>
      <c r="Q32" s="1"/>
    </row>
    <row r="33" spans="1:17" ht="46.5" customHeight="1" x14ac:dyDescent="0.25">
      <c r="A33" s="8">
        <v>9</v>
      </c>
      <c r="B33" s="42" t="s">
        <v>66</v>
      </c>
      <c r="C33" s="42"/>
      <c r="D33" s="42"/>
      <c r="E33" s="41" t="s">
        <v>121</v>
      </c>
      <c r="F33" s="41"/>
      <c r="G33" s="41"/>
      <c r="H33" s="41"/>
      <c r="I33" s="41"/>
      <c r="J33" s="41"/>
      <c r="K33" s="41"/>
      <c r="L33" s="41"/>
      <c r="M33" s="41"/>
      <c r="N33" s="42" t="s">
        <v>27</v>
      </c>
      <c r="O33" s="42"/>
      <c r="P33" s="9" t="s">
        <v>95</v>
      </c>
      <c r="Q33" s="1"/>
    </row>
    <row r="34" spans="1:17" ht="47.25" customHeight="1" x14ac:dyDescent="0.25">
      <c r="A34" s="8">
        <v>10</v>
      </c>
      <c r="B34" s="42" t="s">
        <v>67</v>
      </c>
      <c r="C34" s="42"/>
      <c r="D34" s="42"/>
      <c r="E34" s="41" t="s">
        <v>122</v>
      </c>
      <c r="F34" s="41"/>
      <c r="G34" s="41"/>
      <c r="H34" s="41"/>
      <c r="I34" s="41"/>
      <c r="J34" s="41"/>
      <c r="K34" s="41"/>
      <c r="L34" s="41"/>
      <c r="M34" s="41"/>
      <c r="N34" s="42" t="s">
        <v>27</v>
      </c>
      <c r="O34" s="42"/>
      <c r="P34" s="9" t="s">
        <v>95</v>
      </c>
      <c r="Q34" s="1"/>
    </row>
    <row r="35" spans="1:17" ht="54.75" customHeight="1" x14ac:dyDescent="0.25">
      <c r="A35" s="8">
        <v>11</v>
      </c>
      <c r="B35" s="42" t="s">
        <v>68</v>
      </c>
      <c r="C35" s="42"/>
      <c r="D35" s="42"/>
      <c r="E35" s="41" t="s">
        <v>123</v>
      </c>
      <c r="F35" s="41"/>
      <c r="G35" s="41"/>
      <c r="H35" s="41"/>
      <c r="I35" s="41"/>
      <c r="J35" s="41"/>
      <c r="K35" s="41"/>
      <c r="L35" s="41"/>
      <c r="M35" s="41"/>
      <c r="N35" s="42" t="s">
        <v>27</v>
      </c>
      <c r="O35" s="42"/>
      <c r="P35" s="9" t="s">
        <v>95</v>
      </c>
      <c r="Q35" s="1"/>
    </row>
    <row r="36" spans="1:17" ht="46.5" customHeight="1" x14ac:dyDescent="0.25">
      <c r="A36" s="8">
        <v>12</v>
      </c>
      <c r="B36" s="42" t="s">
        <v>69</v>
      </c>
      <c r="C36" s="42"/>
      <c r="D36" s="42"/>
      <c r="E36" s="41" t="s">
        <v>124</v>
      </c>
      <c r="F36" s="41"/>
      <c r="G36" s="41"/>
      <c r="H36" s="41"/>
      <c r="I36" s="41"/>
      <c r="J36" s="41"/>
      <c r="K36" s="41"/>
      <c r="L36" s="41"/>
      <c r="M36" s="41"/>
      <c r="N36" s="42" t="s">
        <v>27</v>
      </c>
      <c r="O36" s="42"/>
      <c r="P36" s="9" t="s">
        <v>95</v>
      </c>
      <c r="Q36" s="1"/>
    </row>
    <row r="37" spans="1:17" ht="47.25" customHeight="1" x14ac:dyDescent="0.25">
      <c r="A37" s="8">
        <v>13</v>
      </c>
      <c r="B37" s="42" t="s">
        <v>70</v>
      </c>
      <c r="C37" s="42"/>
      <c r="D37" s="42"/>
      <c r="E37" s="41" t="s">
        <v>125</v>
      </c>
      <c r="F37" s="41"/>
      <c r="G37" s="41"/>
      <c r="H37" s="41"/>
      <c r="I37" s="41"/>
      <c r="J37" s="41"/>
      <c r="K37" s="41"/>
      <c r="L37" s="41"/>
      <c r="M37" s="41"/>
      <c r="N37" s="42" t="s">
        <v>27</v>
      </c>
      <c r="O37" s="42"/>
      <c r="P37" s="9" t="s">
        <v>95</v>
      </c>
      <c r="Q37" s="1"/>
    </row>
    <row r="38" spans="1:17" ht="54.75" customHeight="1" x14ac:dyDescent="0.25">
      <c r="A38" s="8">
        <v>14</v>
      </c>
      <c r="B38" s="42" t="s">
        <v>71</v>
      </c>
      <c r="C38" s="42"/>
      <c r="D38" s="42"/>
      <c r="E38" s="41" t="s">
        <v>126</v>
      </c>
      <c r="F38" s="41"/>
      <c r="G38" s="41"/>
      <c r="H38" s="41"/>
      <c r="I38" s="41"/>
      <c r="J38" s="41"/>
      <c r="K38" s="41"/>
      <c r="L38" s="41"/>
      <c r="M38" s="41"/>
      <c r="N38" s="42" t="s">
        <v>27</v>
      </c>
      <c r="O38" s="42"/>
      <c r="P38" s="9" t="s">
        <v>95</v>
      </c>
      <c r="Q38" s="1"/>
    </row>
    <row r="39" spans="1:17" ht="46.5" customHeight="1" x14ac:dyDescent="0.25">
      <c r="A39" s="8">
        <v>15</v>
      </c>
      <c r="B39" s="42" t="s">
        <v>72</v>
      </c>
      <c r="C39" s="42"/>
      <c r="D39" s="42"/>
      <c r="E39" s="41" t="s">
        <v>140</v>
      </c>
      <c r="F39" s="41"/>
      <c r="G39" s="41"/>
      <c r="H39" s="41"/>
      <c r="I39" s="41"/>
      <c r="J39" s="41"/>
      <c r="K39" s="41"/>
      <c r="L39" s="41"/>
      <c r="M39" s="41"/>
      <c r="N39" s="42" t="s">
        <v>27</v>
      </c>
      <c r="O39" s="42"/>
      <c r="P39" s="9" t="s">
        <v>95</v>
      </c>
      <c r="Q39" s="1"/>
    </row>
    <row r="40" spans="1:17" ht="47.25" customHeight="1" x14ac:dyDescent="0.25">
      <c r="A40" s="8">
        <v>16</v>
      </c>
      <c r="B40" s="42" t="s">
        <v>73</v>
      </c>
      <c r="C40" s="42"/>
      <c r="D40" s="42"/>
      <c r="E40" s="41" t="s">
        <v>127</v>
      </c>
      <c r="F40" s="41"/>
      <c r="G40" s="41"/>
      <c r="H40" s="41"/>
      <c r="I40" s="41"/>
      <c r="J40" s="41"/>
      <c r="K40" s="41"/>
      <c r="L40" s="41"/>
      <c r="M40" s="41"/>
      <c r="N40" s="42" t="s">
        <v>27</v>
      </c>
      <c r="O40" s="42"/>
      <c r="P40" s="9" t="s">
        <v>95</v>
      </c>
      <c r="Q40" s="1"/>
    </row>
    <row r="41" spans="1:17" ht="54.75" customHeight="1" x14ac:dyDescent="0.25">
      <c r="A41" s="8">
        <v>17</v>
      </c>
      <c r="B41" s="42" t="s">
        <v>74</v>
      </c>
      <c r="C41" s="42"/>
      <c r="D41" s="42"/>
      <c r="E41" s="41" t="s">
        <v>128</v>
      </c>
      <c r="F41" s="41"/>
      <c r="G41" s="41"/>
      <c r="H41" s="41"/>
      <c r="I41" s="41"/>
      <c r="J41" s="41"/>
      <c r="K41" s="41"/>
      <c r="L41" s="41"/>
      <c r="M41" s="41"/>
      <c r="N41" s="42" t="s">
        <v>27</v>
      </c>
      <c r="O41" s="42"/>
      <c r="P41" s="9" t="s">
        <v>95</v>
      </c>
      <c r="Q41" s="1"/>
    </row>
    <row r="42" spans="1:17" x14ac:dyDescent="0.25">
      <c r="A42" s="1"/>
      <c r="B42" s="1"/>
      <c r="C42" s="1"/>
      <c r="D42" s="1"/>
      <c r="E42" s="1"/>
      <c r="F42" s="1"/>
      <c r="G42" s="1"/>
      <c r="H42" s="1"/>
      <c r="I42" s="1"/>
      <c r="J42" s="1"/>
      <c r="K42" s="1"/>
      <c r="L42" s="1"/>
      <c r="M42" s="1"/>
      <c r="N42" s="44"/>
      <c r="O42" s="44"/>
      <c r="P42" s="1"/>
      <c r="Q42" s="1"/>
    </row>
    <row r="43" spans="1:17" ht="42" customHeight="1" x14ac:dyDescent="0.25">
      <c r="A43" s="1"/>
      <c r="B43" s="25" t="s">
        <v>93</v>
      </c>
      <c r="C43" s="25"/>
      <c r="D43" s="25"/>
      <c r="E43" s="25"/>
      <c r="F43" s="25"/>
      <c r="G43" s="25"/>
      <c r="H43" s="25"/>
      <c r="I43" s="25"/>
      <c r="J43" s="25"/>
      <c r="K43" s="25"/>
      <c r="L43" s="25"/>
      <c r="M43" s="25"/>
      <c r="N43" s="25"/>
      <c r="O43" s="25"/>
      <c r="P43" s="25"/>
      <c r="Q43" s="1"/>
    </row>
    <row r="44" spans="1:17" x14ac:dyDescent="0.25">
      <c r="A44" s="1"/>
      <c r="B44" s="1"/>
      <c r="C44" s="1"/>
      <c r="D44" s="1"/>
      <c r="E44" s="1"/>
      <c r="F44" s="1"/>
      <c r="G44" s="1"/>
      <c r="H44" s="1"/>
      <c r="I44" s="1"/>
      <c r="J44" s="1"/>
      <c r="K44" s="1"/>
      <c r="L44" s="1"/>
      <c r="M44" s="1"/>
      <c r="N44" s="1"/>
      <c r="O44" s="1"/>
      <c r="P44" s="1"/>
      <c r="Q44" s="1"/>
    </row>
  </sheetData>
  <mergeCells count="95">
    <mergeCell ref="F1:L1"/>
    <mergeCell ref="C3:J3"/>
    <mergeCell ref="E5:J5"/>
    <mergeCell ref="A8:A9"/>
    <mergeCell ref="B8:C9"/>
    <mergeCell ref="D8:D9"/>
    <mergeCell ref="E8:H9"/>
    <mergeCell ref="I8:K9"/>
    <mergeCell ref="L8:M9"/>
    <mergeCell ref="N8:N9"/>
    <mergeCell ref="O8:O9"/>
    <mergeCell ref="P8:Q9"/>
    <mergeCell ref="B10:C10"/>
    <mergeCell ref="E10:H10"/>
    <mergeCell ref="I10:K10"/>
    <mergeCell ref="L10:M10"/>
    <mergeCell ref="P10:Q10"/>
    <mergeCell ref="B18:Q18"/>
    <mergeCell ref="B11:C11"/>
    <mergeCell ref="E11:H11"/>
    <mergeCell ref="I11:K11"/>
    <mergeCell ref="L11:M11"/>
    <mergeCell ref="P11:Q11"/>
    <mergeCell ref="B12:C12"/>
    <mergeCell ref="E12:H12"/>
    <mergeCell ref="I12:K12"/>
    <mergeCell ref="L12:M12"/>
    <mergeCell ref="P12:Q12"/>
    <mergeCell ref="M13:O13"/>
    <mergeCell ref="P13:Q13"/>
    <mergeCell ref="B15:O15"/>
    <mergeCell ref="P15:Q15"/>
    <mergeCell ref="B17:Q17"/>
    <mergeCell ref="B19:Q19"/>
    <mergeCell ref="A22:A23"/>
    <mergeCell ref="B22:D23"/>
    <mergeCell ref="E22:M23"/>
    <mergeCell ref="N22:O23"/>
    <mergeCell ref="P22:P23"/>
    <mergeCell ref="B24:D24"/>
    <mergeCell ref="E24:M24"/>
    <mergeCell ref="N24:O24"/>
    <mergeCell ref="B39:D39"/>
    <mergeCell ref="E39:M39"/>
    <mergeCell ref="N39:O39"/>
    <mergeCell ref="N35:O35"/>
    <mergeCell ref="B30:D30"/>
    <mergeCell ref="E30:M30"/>
    <mergeCell ref="N30:O30"/>
    <mergeCell ref="B25:D25"/>
    <mergeCell ref="E25:M25"/>
    <mergeCell ref="N25:O25"/>
    <mergeCell ref="B26:D26"/>
    <mergeCell ref="E26:M26"/>
    <mergeCell ref="N26:O26"/>
    <mergeCell ref="N42:O42"/>
    <mergeCell ref="B43:P43"/>
    <mergeCell ref="B33:D33"/>
    <mergeCell ref="E33:M33"/>
    <mergeCell ref="N33:O33"/>
    <mergeCell ref="B34:D34"/>
    <mergeCell ref="E34:M34"/>
    <mergeCell ref="N34:O34"/>
    <mergeCell ref="B35:D35"/>
    <mergeCell ref="E35:M35"/>
    <mergeCell ref="B40:D40"/>
    <mergeCell ref="E40:M40"/>
    <mergeCell ref="N40:O40"/>
    <mergeCell ref="B41:D41"/>
    <mergeCell ref="E41:M41"/>
    <mergeCell ref="N41:O41"/>
    <mergeCell ref="B27:D27"/>
    <mergeCell ref="E27:M27"/>
    <mergeCell ref="N27:O27"/>
    <mergeCell ref="B28:D28"/>
    <mergeCell ref="E28:M28"/>
    <mergeCell ref="N28:O28"/>
    <mergeCell ref="B29:D29"/>
    <mergeCell ref="E29:M29"/>
    <mergeCell ref="N29:O29"/>
    <mergeCell ref="B36:D36"/>
    <mergeCell ref="E36:M36"/>
    <mergeCell ref="N36:O36"/>
    <mergeCell ref="B31:D31"/>
    <mergeCell ref="E31:M31"/>
    <mergeCell ref="N31:O31"/>
    <mergeCell ref="B32:D32"/>
    <mergeCell ref="E32:M32"/>
    <mergeCell ref="N32:O32"/>
    <mergeCell ref="B37:D37"/>
    <mergeCell ref="E37:M37"/>
    <mergeCell ref="N37:O37"/>
    <mergeCell ref="B38:D38"/>
    <mergeCell ref="E38:M38"/>
    <mergeCell ref="N38:O3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5472CF69-F7E1-403E-8869-3AA047CF17C6}">
          <x14:formula1>
            <xm:f>Sheet2!$D$1:$D$3</xm:f>
          </x14:formula1>
          <xm:sqref>N25:O41</xm:sqref>
        </x14:dataValidation>
        <x14:dataValidation type="list" allowBlank="1" showInputMessage="1" showErrorMessage="1" xr:uid="{5DD91154-D6CD-4185-A756-412C2197F853}">
          <x14:formula1>
            <xm:f>Sheet2!$B$1:$B$3</xm:f>
          </x14:formula1>
          <xm:sqref>D11:D12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17F6E-2BDF-4DE1-994C-E59AEE0743CC}">
  <sheetPr>
    <tabColor rgb="FFFF0000"/>
  </sheetPr>
  <dimension ref="A1:Q38"/>
  <sheetViews>
    <sheetView topLeftCell="A4" workbookViewId="0">
      <selection activeCell="U25" sqref="U25"/>
    </sheetView>
  </sheetViews>
  <sheetFormatPr defaultRowHeight="15" x14ac:dyDescent="0.25"/>
  <cols>
    <col min="1" max="1" width="5.140625" customWidth="1"/>
    <col min="4" max="4" width="17.140625" customWidth="1"/>
    <col min="7" max="7" width="8.28515625" customWidth="1"/>
    <col min="8" max="8" width="3.7109375" hidden="1" customWidth="1"/>
    <col min="11" max="11" width="11.7109375" customWidth="1"/>
    <col min="13" max="13" width="6.28515625" customWidth="1"/>
    <col min="14" max="14" width="28.7109375" customWidth="1"/>
    <col min="15" max="15" width="15.28515625" customWidth="1"/>
    <col min="16" max="16" width="21.5703125" customWidth="1"/>
    <col min="17" max="17" width="12" customWidth="1"/>
  </cols>
  <sheetData>
    <row r="1" spans="1:17" x14ac:dyDescent="0.25">
      <c r="F1" s="21" t="s">
        <v>0</v>
      </c>
      <c r="G1" s="21"/>
      <c r="H1" s="21"/>
      <c r="I1" s="21"/>
      <c r="J1" s="21"/>
      <c r="K1" s="21"/>
      <c r="L1" s="21"/>
    </row>
    <row r="3" spans="1:17" x14ac:dyDescent="0.25">
      <c r="C3" s="56" t="s">
        <v>1</v>
      </c>
      <c r="D3" s="56"/>
      <c r="E3" s="56"/>
      <c r="F3" s="56"/>
      <c r="G3" s="56"/>
      <c r="H3" s="56"/>
      <c r="I3" s="56"/>
      <c r="J3" s="56"/>
    </row>
    <row r="4" spans="1:17" x14ac:dyDescent="0.25">
      <c r="A4" s="1"/>
      <c r="B4" s="1"/>
      <c r="C4" s="1"/>
      <c r="D4" s="1"/>
      <c r="E4" s="1"/>
      <c r="F4" s="1"/>
      <c r="G4" s="1"/>
      <c r="H4" s="1"/>
      <c r="I4" s="1"/>
      <c r="J4" s="1"/>
      <c r="K4" s="1"/>
      <c r="L4" s="1"/>
      <c r="M4" s="1"/>
      <c r="N4" s="1"/>
      <c r="O4" s="1"/>
      <c r="P4" s="1"/>
      <c r="Q4" s="1"/>
    </row>
    <row r="5" spans="1:17" x14ac:dyDescent="0.25">
      <c r="A5" s="1"/>
      <c r="B5" s="1"/>
      <c r="C5" s="1"/>
      <c r="D5" s="1"/>
      <c r="E5" s="57" t="s">
        <v>2</v>
      </c>
      <c r="F5" s="57"/>
      <c r="G5" s="57"/>
      <c r="H5" s="57"/>
      <c r="I5" s="57"/>
      <c r="J5" s="57"/>
      <c r="K5" s="1"/>
      <c r="L5" s="1"/>
      <c r="M5" s="1"/>
      <c r="N5" s="1"/>
      <c r="O5" s="1"/>
      <c r="P5" s="1"/>
      <c r="Q5" s="1"/>
    </row>
    <row r="6" spans="1:17" x14ac:dyDescent="0.25">
      <c r="A6" s="1"/>
      <c r="B6" s="1"/>
      <c r="C6" s="1"/>
      <c r="D6" s="1"/>
      <c r="E6" s="1"/>
      <c r="F6" s="1"/>
      <c r="G6" s="1"/>
      <c r="H6" s="1"/>
      <c r="I6" s="1"/>
      <c r="J6" s="1"/>
      <c r="K6" s="1"/>
      <c r="L6" s="1"/>
      <c r="M6" s="1"/>
      <c r="N6" s="1"/>
      <c r="O6" s="1"/>
      <c r="P6" s="1"/>
      <c r="Q6" s="1"/>
    </row>
    <row r="7" spans="1:17" x14ac:dyDescent="0.25">
      <c r="A7" s="1"/>
      <c r="B7" s="2" t="s">
        <v>92</v>
      </c>
      <c r="C7" s="2"/>
      <c r="D7" s="2"/>
      <c r="E7" s="2"/>
      <c r="F7" s="2"/>
      <c r="G7" s="2"/>
      <c r="H7" s="2"/>
      <c r="I7" s="2"/>
      <c r="J7" s="2"/>
      <c r="K7" s="2"/>
      <c r="L7" s="2"/>
      <c r="M7" s="2"/>
      <c r="N7" s="2"/>
      <c r="O7" s="2"/>
      <c r="P7" s="1"/>
      <c r="Q7" s="1"/>
    </row>
    <row r="8" spans="1:17" ht="15" customHeight="1" x14ac:dyDescent="0.25">
      <c r="A8" s="45" t="s">
        <v>10</v>
      </c>
      <c r="B8" s="59" t="s">
        <v>3</v>
      </c>
      <c r="C8" s="59"/>
      <c r="D8" s="60" t="s">
        <v>24</v>
      </c>
      <c r="E8" s="58" t="s">
        <v>11</v>
      </c>
      <c r="F8" s="58"/>
      <c r="G8" s="58"/>
      <c r="H8" s="58"/>
      <c r="I8" s="26" t="s">
        <v>12</v>
      </c>
      <c r="J8" s="27"/>
      <c r="K8" s="28"/>
      <c r="L8" s="37" t="s">
        <v>25</v>
      </c>
      <c r="M8" s="38"/>
      <c r="N8" s="62" t="s">
        <v>26</v>
      </c>
      <c r="O8" s="43" t="s">
        <v>6</v>
      </c>
      <c r="P8" s="47" t="s">
        <v>7</v>
      </c>
      <c r="Q8" s="47"/>
    </row>
    <row r="9" spans="1:17" ht="42.75" customHeight="1" x14ac:dyDescent="0.25">
      <c r="A9" s="46"/>
      <c r="B9" s="59"/>
      <c r="C9" s="59"/>
      <c r="D9" s="61"/>
      <c r="E9" s="58"/>
      <c r="F9" s="58"/>
      <c r="G9" s="58"/>
      <c r="H9" s="58"/>
      <c r="I9" s="29"/>
      <c r="J9" s="30"/>
      <c r="K9" s="31"/>
      <c r="L9" s="39"/>
      <c r="M9" s="40"/>
      <c r="N9" s="63"/>
      <c r="O9" s="43"/>
      <c r="P9" s="47"/>
      <c r="Q9" s="47"/>
    </row>
    <row r="10" spans="1:17" ht="12" customHeight="1" x14ac:dyDescent="0.25">
      <c r="A10" s="4">
        <v>1</v>
      </c>
      <c r="B10" s="64">
        <v>2</v>
      </c>
      <c r="C10" s="65"/>
      <c r="D10" s="12">
        <v>3</v>
      </c>
      <c r="E10" s="66">
        <v>4</v>
      </c>
      <c r="F10" s="67"/>
      <c r="G10" s="67"/>
      <c r="H10" s="68"/>
      <c r="I10" s="22" t="s">
        <v>13</v>
      </c>
      <c r="J10" s="23"/>
      <c r="K10" s="23"/>
      <c r="L10" s="22">
        <v>6</v>
      </c>
      <c r="M10" s="24"/>
      <c r="N10" s="14" t="s">
        <v>88</v>
      </c>
      <c r="O10" s="4">
        <v>8</v>
      </c>
      <c r="P10" s="54" t="s">
        <v>21</v>
      </c>
      <c r="Q10" s="55"/>
    </row>
    <row r="11" spans="1:17" x14ac:dyDescent="0.25">
      <c r="A11" s="5">
        <v>1</v>
      </c>
      <c r="B11" s="49" t="s">
        <v>4</v>
      </c>
      <c r="C11" s="49"/>
      <c r="D11" s="13" t="s">
        <v>18</v>
      </c>
      <c r="E11" s="69">
        <v>7</v>
      </c>
      <c r="F11" s="69"/>
      <c r="G11" s="69"/>
      <c r="H11" s="69"/>
      <c r="I11" s="32">
        <f>AVERAGE(E11/1000)</f>
        <v>7.0000000000000001E-3</v>
      </c>
      <c r="J11" s="33"/>
      <c r="K11" s="34"/>
      <c r="L11" s="35">
        <v>1.325</v>
      </c>
      <c r="M11" s="36"/>
      <c r="N11" s="15">
        <f>IF(D11="pasirinkti",Sheet2!F2,IF(D11="antkainis",(L11+I11),IF(D11="nuolaida",(L11-I11))))</f>
        <v>1.3319999999999999</v>
      </c>
      <c r="O11" s="4">
        <v>658224</v>
      </c>
      <c r="P11" s="32">
        <f>(N11*O11)</f>
        <v>876754.3679999999</v>
      </c>
      <c r="Q11" s="34"/>
    </row>
    <row r="12" spans="1:17" x14ac:dyDescent="0.25">
      <c r="A12" s="5">
        <v>2</v>
      </c>
      <c r="B12" s="49" t="s">
        <v>5</v>
      </c>
      <c r="C12" s="49"/>
      <c r="D12" s="13" t="s">
        <v>18</v>
      </c>
      <c r="E12" s="69">
        <v>7</v>
      </c>
      <c r="F12" s="69"/>
      <c r="G12" s="69"/>
      <c r="H12" s="69"/>
      <c r="I12" s="32">
        <f>AVERAGE(E12/1000)</f>
        <v>7.0000000000000001E-3</v>
      </c>
      <c r="J12" s="33"/>
      <c r="K12" s="34"/>
      <c r="L12" s="35">
        <v>1.546</v>
      </c>
      <c r="M12" s="36"/>
      <c r="N12" s="15">
        <f>IF(D12="pasirinkti",Sheet2!F2,IF(D12="antkainis",(L12+I12),IF(D12="nuolaida",(L12-I12))))</f>
        <v>1.5529999999999999</v>
      </c>
      <c r="O12" s="4">
        <v>164556</v>
      </c>
      <c r="P12" s="32">
        <f>(N12*O12)</f>
        <v>255555.46799999999</v>
      </c>
      <c r="Q12" s="34"/>
    </row>
    <row r="13" spans="1:17" x14ac:dyDescent="0.25">
      <c r="A13" s="6"/>
      <c r="B13" s="6"/>
      <c r="C13" s="6"/>
      <c r="D13" s="6"/>
      <c r="E13" s="6"/>
      <c r="F13" s="6"/>
      <c r="G13" s="6"/>
      <c r="H13" s="6"/>
      <c r="I13" s="6"/>
      <c r="J13" s="7"/>
      <c r="K13" s="7"/>
      <c r="L13" s="7"/>
      <c r="M13" s="49" t="s">
        <v>8</v>
      </c>
      <c r="N13" s="49"/>
      <c r="O13" s="49"/>
      <c r="P13" s="50">
        <f>SUM(P11:Q12)</f>
        <v>1132309.8359999999</v>
      </c>
      <c r="Q13" s="51"/>
    </row>
    <row r="14" spans="1:17" x14ac:dyDescent="0.25">
      <c r="A14" s="1"/>
      <c r="B14" s="3"/>
      <c r="C14" s="3"/>
      <c r="D14" s="3"/>
      <c r="E14" s="3"/>
      <c r="F14" s="3"/>
      <c r="G14" s="3"/>
      <c r="H14" s="3"/>
      <c r="I14" s="3"/>
      <c r="J14" s="3"/>
      <c r="K14" s="3"/>
      <c r="L14" s="3"/>
      <c r="M14" s="3"/>
      <c r="N14" s="3"/>
      <c r="O14" s="1"/>
      <c r="P14" s="3"/>
      <c r="Q14" s="3"/>
    </row>
    <row r="15" spans="1:17" ht="33.75" customHeight="1" x14ac:dyDescent="0.25">
      <c r="A15" s="1"/>
      <c r="B15" s="52" t="s">
        <v>14</v>
      </c>
      <c r="C15" s="52"/>
      <c r="D15" s="52"/>
      <c r="E15" s="52"/>
      <c r="F15" s="52"/>
      <c r="G15" s="52"/>
      <c r="H15" s="52"/>
      <c r="I15" s="52"/>
      <c r="J15" s="52"/>
      <c r="K15" s="52"/>
      <c r="L15" s="52"/>
      <c r="M15" s="52"/>
      <c r="N15" s="52"/>
      <c r="O15" s="52"/>
      <c r="P15" s="53"/>
      <c r="Q15" s="53"/>
    </row>
    <row r="16" spans="1:17" x14ac:dyDescent="0.25">
      <c r="A16" s="1"/>
      <c r="B16" s="1"/>
      <c r="C16" s="1"/>
      <c r="D16" s="1"/>
      <c r="E16" s="1"/>
      <c r="F16" s="1"/>
      <c r="G16" s="1"/>
      <c r="H16" s="1"/>
      <c r="I16" s="1"/>
      <c r="J16" s="1"/>
      <c r="K16" s="1"/>
      <c r="L16" s="1"/>
      <c r="M16" s="1"/>
      <c r="N16" s="1"/>
      <c r="O16" s="1"/>
      <c r="P16" s="1"/>
      <c r="Q16" s="1"/>
    </row>
    <row r="17" spans="1:17" ht="27.75" customHeight="1" x14ac:dyDescent="0.25">
      <c r="A17" s="1"/>
      <c r="B17" s="48" t="s">
        <v>22</v>
      </c>
      <c r="C17" s="48"/>
      <c r="D17" s="48"/>
      <c r="E17" s="48"/>
      <c r="F17" s="48"/>
      <c r="G17" s="48"/>
      <c r="H17" s="48"/>
      <c r="I17" s="48"/>
      <c r="J17" s="48"/>
      <c r="K17" s="48"/>
      <c r="L17" s="48"/>
      <c r="M17" s="48"/>
      <c r="N17" s="48"/>
      <c r="O17" s="48"/>
      <c r="P17" s="48"/>
      <c r="Q17" s="48"/>
    </row>
    <row r="18" spans="1:17" ht="27.75" customHeight="1" x14ac:dyDescent="0.25">
      <c r="A18" s="1"/>
      <c r="B18" s="25" t="s">
        <v>23</v>
      </c>
      <c r="C18" s="25"/>
      <c r="D18" s="25"/>
      <c r="E18" s="25"/>
      <c r="F18" s="25"/>
      <c r="G18" s="25"/>
      <c r="H18" s="25"/>
      <c r="I18" s="25"/>
      <c r="J18" s="25"/>
      <c r="K18" s="25"/>
      <c r="L18" s="25"/>
      <c r="M18" s="25"/>
      <c r="N18" s="25"/>
      <c r="O18" s="25"/>
      <c r="P18" s="25"/>
      <c r="Q18" s="25"/>
    </row>
    <row r="19" spans="1:17" ht="30" customHeight="1" x14ac:dyDescent="0.25">
      <c r="A19" s="1"/>
      <c r="B19" s="48" t="s">
        <v>9</v>
      </c>
      <c r="C19" s="48"/>
      <c r="D19" s="48"/>
      <c r="E19" s="48"/>
      <c r="F19" s="48"/>
      <c r="G19" s="48"/>
      <c r="H19" s="48"/>
      <c r="I19" s="48"/>
      <c r="J19" s="48"/>
      <c r="K19" s="48"/>
      <c r="L19" s="48"/>
      <c r="M19" s="48"/>
      <c r="N19" s="48"/>
      <c r="O19" s="48"/>
      <c r="P19" s="48"/>
      <c r="Q19" s="48"/>
    </row>
    <row r="20" spans="1:17" x14ac:dyDescent="0.25">
      <c r="A20" s="1"/>
      <c r="B20" s="1"/>
      <c r="C20" s="1"/>
      <c r="D20" s="1"/>
      <c r="E20" s="1"/>
      <c r="F20" s="1"/>
      <c r="G20" s="1"/>
      <c r="H20" s="1"/>
      <c r="I20" s="1"/>
      <c r="J20" s="1"/>
      <c r="K20" s="1"/>
      <c r="L20" s="1"/>
      <c r="M20" s="1"/>
      <c r="N20" s="1"/>
      <c r="O20" s="1"/>
      <c r="P20" s="1"/>
      <c r="Q20" s="1"/>
    </row>
    <row r="21" spans="1:17" x14ac:dyDescent="0.25">
      <c r="A21" s="1"/>
      <c r="B21" s="18" t="s">
        <v>75</v>
      </c>
      <c r="C21" s="18"/>
      <c r="D21" s="18"/>
      <c r="E21" s="18"/>
      <c r="F21" s="18"/>
      <c r="G21" s="18"/>
      <c r="H21" s="18"/>
      <c r="I21" s="19"/>
      <c r="J21" s="19"/>
      <c r="K21" s="1"/>
      <c r="L21" s="1"/>
      <c r="M21" s="1"/>
      <c r="N21" s="1"/>
      <c r="O21" s="1"/>
      <c r="P21" s="1"/>
      <c r="Q21" s="1"/>
    </row>
    <row r="22" spans="1:17" x14ac:dyDescent="0.25">
      <c r="A22" s="45" t="s">
        <v>10</v>
      </c>
      <c r="B22" s="47" t="s">
        <v>15</v>
      </c>
      <c r="C22" s="47"/>
      <c r="D22" s="47"/>
      <c r="E22" s="43" t="s">
        <v>94</v>
      </c>
      <c r="F22" s="43"/>
      <c r="G22" s="43"/>
      <c r="H22" s="43"/>
      <c r="I22" s="43"/>
      <c r="J22" s="43"/>
      <c r="K22" s="43"/>
      <c r="L22" s="43"/>
      <c r="M22" s="43"/>
      <c r="N22" s="43" t="s">
        <v>16</v>
      </c>
      <c r="O22" s="43"/>
      <c r="P22" s="43" t="s">
        <v>17</v>
      </c>
      <c r="Q22" s="1"/>
    </row>
    <row r="23" spans="1:17" ht="28.5" customHeight="1" x14ac:dyDescent="0.25">
      <c r="A23" s="46"/>
      <c r="B23" s="47"/>
      <c r="C23" s="47"/>
      <c r="D23" s="47"/>
      <c r="E23" s="43"/>
      <c r="F23" s="43"/>
      <c r="G23" s="43"/>
      <c r="H23" s="43"/>
      <c r="I23" s="43"/>
      <c r="J23" s="43"/>
      <c r="K23" s="43"/>
      <c r="L23" s="43"/>
      <c r="M23" s="43"/>
      <c r="N23" s="43"/>
      <c r="O23" s="43"/>
      <c r="P23" s="43"/>
      <c r="Q23" s="1"/>
    </row>
    <row r="24" spans="1:17" x14ac:dyDescent="0.25">
      <c r="A24" s="10">
        <v>1</v>
      </c>
      <c r="B24" s="22">
        <v>2</v>
      </c>
      <c r="C24" s="23"/>
      <c r="D24" s="24"/>
      <c r="E24" s="22">
        <v>3</v>
      </c>
      <c r="F24" s="23"/>
      <c r="G24" s="23"/>
      <c r="H24" s="23"/>
      <c r="I24" s="23"/>
      <c r="J24" s="23"/>
      <c r="K24" s="23"/>
      <c r="L24" s="23"/>
      <c r="M24" s="24"/>
      <c r="N24" s="22">
        <v>4</v>
      </c>
      <c r="O24" s="24"/>
      <c r="P24" s="11">
        <v>5</v>
      </c>
      <c r="Q24" s="1"/>
    </row>
    <row r="25" spans="1:17" ht="46.5" customHeight="1" x14ac:dyDescent="0.25">
      <c r="A25" s="8">
        <v>1</v>
      </c>
      <c r="B25" s="42" t="s">
        <v>76</v>
      </c>
      <c r="C25" s="42"/>
      <c r="D25" s="42"/>
      <c r="E25" s="41" t="s">
        <v>146</v>
      </c>
      <c r="F25" s="41"/>
      <c r="G25" s="41"/>
      <c r="H25" s="41"/>
      <c r="I25" s="41"/>
      <c r="J25" s="41"/>
      <c r="K25" s="41"/>
      <c r="L25" s="41"/>
      <c r="M25" s="41"/>
      <c r="N25" s="42" t="s">
        <v>27</v>
      </c>
      <c r="O25" s="42"/>
      <c r="P25" s="9" t="s">
        <v>95</v>
      </c>
      <c r="Q25" s="1"/>
    </row>
    <row r="26" spans="1:17" ht="47.25" customHeight="1" x14ac:dyDescent="0.25">
      <c r="A26" s="8">
        <v>2</v>
      </c>
      <c r="B26" s="42" t="s">
        <v>77</v>
      </c>
      <c r="C26" s="42"/>
      <c r="D26" s="42"/>
      <c r="E26" s="41" t="s">
        <v>143</v>
      </c>
      <c r="F26" s="41"/>
      <c r="G26" s="41"/>
      <c r="H26" s="41"/>
      <c r="I26" s="41"/>
      <c r="J26" s="41"/>
      <c r="K26" s="41"/>
      <c r="L26" s="41"/>
      <c r="M26" s="41"/>
      <c r="N26" s="42" t="s">
        <v>27</v>
      </c>
      <c r="O26" s="42"/>
      <c r="P26" s="9" t="s">
        <v>95</v>
      </c>
      <c r="Q26" s="1"/>
    </row>
    <row r="27" spans="1:17" ht="54.75" customHeight="1" x14ac:dyDescent="0.25">
      <c r="A27" s="8">
        <v>3</v>
      </c>
      <c r="B27" s="42" t="s">
        <v>78</v>
      </c>
      <c r="C27" s="42"/>
      <c r="D27" s="42"/>
      <c r="E27" s="41" t="s">
        <v>129</v>
      </c>
      <c r="F27" s="41"/>
      <c r="G27" s="41"/>
      <c r="H27" s="41"/>
      <c r="I27" s="41"/>
      <c r="J27" s="41"/>
      <c r="K27" s="41"/>
      <c r="L27" s="41"/>
      <c r="M27" s="41"/>
      <c r="N27" s="42" t="s">
        <v>27</v>
      </c>
      <c r="O27" s="42"/>
      <c r="P27" s="9" t="s">
        <v>95</v>
      </c>
      <c r="Q27" s="1"/>
    </row>
    <row r="28" spans="1:17" ht="46.5" customHeight="1" x14ac:dyDescent="0.25">
      <c r="A28" s="8">
        <v>4</v>
      </c>
      <c r="B28" s="42" t="s">
        <v>79</v>
      </c>
      <c r="C28" s="42"/>
      <c r="D28" s="42"/>
      <c r="E28" s="41" t="s">
        <v>130</v>
      </c>
      <c r="F28" s="41"/>
      <c r="G28" s="41"/>
      <c r="H28" s="41"/>
      <c r="I28" s="41"/>
      <c r="J28" s="41"/>
      <c r="K28" s="41"/>
      <c r="L28" s="41"/>
      <c r="M28" s="41"/>
      <c r="N28" s="42" t="s">
        <v>27</v>
      </c>
      <c r="O28" s="42"/>
      <c r="P28" s="9" t="s">
        <v>95</v>
      </c>
      <c r="Q28" s="1"/>
    </row>
    <row r="29" spans="1:17" ht="46.5" customHeight="1" x14ac:dyDescent="0.25">
      <c r="A29" s="8">
        <v>5</v>
      </c>
      <c r="B29" s="42" t="s">
        <v>80</v>
      </c>
      <c r="C29" s="42"/>
      <c r="D29" s="42"/>
      <c r="E29" s="41" t="s">
        <v>131</v>
      </c>
      <c r="F29" s="41"/>
      <c r="G29" s="41"/>
      <c r="H29" s="41"/>
      <c r="I29" s="41"/>
      <c r="J29" s="41"/>
      <c r="K29" s="41"/>
      <c r="L29" s="41"/>
      <c r="M29" s="41"/>
      <c r="N29" s="42" t="s">
        <v>27</v>
      </c>
      <c r="O29" s="42"/>
      <c r="P29" s="9" t="s">
        <v>95</v>
      </c>
      <c r="Q29" s="1"/>
    </row>
    <row r="30" spans="1:17" ht="47.25" customHeight="1" x14ac:dyDescent="0.25">
      <c r="A30" s="8">
        <v>6</v>
      </c>
      <c r="B30" s="42" t="s">
        <v>81</v>
      </c>
      <c r="C30" s="42"/>
      <c r="D30" s="42"/>
      <c r="E30" s="41" t="s">
        <v>142</v>
      </c>
      <c r="F30" s="41"/>
      <c r="G30" s="41"/>
      <c r="H30" s="41"/>
      <c r="I30" s="41"/>
      <c r="J30" s="41"/>
      <c r="K30" s="41"/>
      <c r="L30" s="41"/>
      <c r="M30" s="41"/>
      <c r="N30" s="42" t="s">
        <v>27</v>
      </c>
      <c r="O30" s="42"/>
      <c r="P30" s="9" t="s">
        <v>95</v>
      </c>
      <c r="Q30" s="1"/>
    </row>
    <row r="31" spans="1:17" ht="54.75" customHeight="1" x14ac:dyDescent="0.25">
      <c r="A31" s="8">
        <v>7</v>
      </c>
      <c r="B31" s="42" t="s">
        <v>82</v>
      </c>
      <c r="C31" s="42"/>
      <c r="D31" s="42"/>
      <c r="E31" s="41" t="s">
        <v>132</v>
      </c>
      <c r="F31" s="41"/>
      <c r="G31" s="41"/>
      <c r="H31" s="41"/>
      <c r="I31" s="41"/>
      <c r="J31" s="41"/>
      <c r="K31" s="41"/>
      <c r="L31" s="41"/>
      <c r="M31" s="41"/>
      <c r="N31" s="42" t="s">
        <v>27</v>
      </c>
      <c r="O31" s="42"/>
      <c r="P31" s="20" t="s">
        <v>136</v>
      </c>
      <c r="Q31" s="1"/>
    </row>
    <row r="32" spans="1:17" ht="46.5" customHeight="1" x14ac:dyDescent="0.25">
      <c r="A32" s="8">
        <v>8</v>
      </c>
      <c r="B32" s="42" t="s">
        <v>83</v>
      </c>
      <c r="C32" s="42"/>
      <c r="D32" s="42"/>
      <c r="E32" s="41" t="s">
        <v>133</v>
      </c>
      <c r="F32" s="41"/>
      <c r="G32" s="41"/>
      <c r="H32" s="41"/>
      <c r="I32" s="41"/>
      <c r="J32" s="41"/>
      <c r="K32" s="41"/>
      <c r="L32" s="41"/>
      <c r="M32" s="41"/>
      <c r="N32" s="42" t="s">
        <v>27</v>
      </c>
      <c r="O32" s="42"/>
      <c r="P32" s="9" t="s">
        <v>95</v>
      </c>
      <c r="Q32" s="1"/>
    </row>
    <row r="33" spans="1:17" ht="47.25" customHeight="1" x14ac:dyDescent="0.25">
      <c r="A33" s="8">
        <v>9</v>
      </c>
      <c r="B33" s="42" t="s">
        <v>84</v>
      </c>
      <c r="C33" s="42"/>
      <c r="D33" s="42"/>
      <c r="E33" s="41" t="s">
        <v>134</v>
      </c>
      <c r="F33" s="41"/>
      <c r="G33" s="41"/>
      <c r="H33" s="41"/>
      <c r="I33" s="41"/>
      <c r="J33" s="41"/>
      <c r="K33" s="41"/>
      <c r="L33" s="41"/>
      <c r="M33" s="41"/>
      <c r="N33" s="42" t="s">
        <v>27</v>
      </c>
      <c r="O33" s="42"/>
      <c r="P33" s="9" t="s">
        <v>95</v>
      </c>
      <c r="Q33" s="1"/>
    </row>
    <row r="34" spans="1:17" ht="54.75" customHeight="1" x14ac:dyDescent="0.25">
      <c r="A34" s="8">
        <v>10</v>
      </c>
      <c r="B34" s="70" t="s">
        <v>85</v>
      </c>
      <c r="C34" s="71"/>
      <c r="D34" s="72"/>
      <c r="E34" s="73" t="s">
        <v>147</v>
      </c>
      <c r="F34" s="74"/>
      <c r="G34" s="74"/>
      <c r="H34" s="74"/>
      <c r="I34" s="74"/>
      <c r="J34" s="74"/>
      <c r="K34" s="74"/>
      <c r="L34" s="74"/>
      <c r="M34" s="75"/>
      <c r="N34" s="70" t="s">
        <v>27</v>
      </c>
      <c r="O34" s="72"/>
      <c r="P34" s="9" t="s">
        <v>95</v>
      </c>
      <c r="Q34" s="1"/>
    </row>
    <row r="35" spans="1:17" ht="54.75" customHeight="1" x14ac:dyDescent="0.25">
      <c r="A35" s="8">
        <v>11</v>
      </c>
      <c r="B35" s="70" t="s">
        <v>86</v>
      </c>
      <c r="C35" s="71"/>
      <c r="D35" s="72"/>
      <c r="E35" s="73" t="s">
        <v>135</v>
      </c>
      <c r="F35" s="74"/>
      <c r="G35" s="74"/>
      <c r="H35" s="74"/>
      <c r="I35" s="74"/>
      <c r="J35" s="74"/>
      <c r="K35" s="74"/>
      <c r="L35" s="74"/>
      <c r="M35" s="75"/>
      <c r="N35" s="70" t="s">
        <v>27</v>
      </c>
      <c r="O35" s="72"/>
      <c r="P35" s="9" t="s">
        <v>95</v>
      </c>
      <c r="Q35" s="1"/>
    </row>
    <row r="36" spans="1:17" x14ac:dyDescent="0.25">
      <c r="A36" s="1"/>
      <c r="B36" s="1"/>
      <c r="C36" s="1"/>
      <c r="D36" s="1"/>
      <c r="E36" s="1"/>
      <c r="F36" s="1"/>
      <c r="G36" s="1"/>
      <c r="H36" s="1"/>
      <c r="I36" s="1"/>
      <c r="J36" s="1"/>
      <c r="K36" s="1"/>
      <c r="L36" s="1"/>
      <c r="M36" s="1"/>
      <c r="N36" s="44"/>
      <c r="O36" s="44"/>
      <c r="P36" s="1"/>
      <c r="Q36" s="1"/>
    </row>
    <row r="37" spans="1:17" ht="42" customHeight="1" x14ac:dyDescent="0.25">
      <c r="A37" s="1"/>
      <c r="B37" s="25" t="s">
        <v>93</v>
      </c>
      <c r="C37" s="25"/>
      <c r="D37" s="25"/>
      <c r="E37" s="25"/>
      <c r="F37" s="25"/>
      <c r="G37" s="25"/>
      <c r="H37" s="25"/>
      <c r="I37" s="25"/>
      <c r="J37" s="25"/>
      <c r="K37" s="25"/>
      <c r="L37" s="25"/>
      <c r="M37" s="25"/>
      <c r="N37" s="25"/>
      <c r="O37" s="25"/>
      <c r="P37" s="25"/>
      <c r="Q37" s="1"/>
    </row>
    <row r="38" spans="1:17" x14ac:dyDescent="0.25">
      <c r="A38" s="1"/>
      <c r="B38" s="1"/>
      <c r="C38" s="1"/>
      <c r="D38" s="1"/>
      <c r="E38" s="1"/>
      <c r="F38" s="1"/>
      <c r="G38" s="1"/>
      <c r="H38" s="1"/>
      <c r="I38" s="1"/>
      <c r="J38" s="1"/>
      <c r="K38" s="1"/>
      <c r="L38" s="1"/>
      <c r="M38" s="1"/>
      <c r="N38" s="1"/>
      <c r="O38" s="1"/>
      <c r="P38" s="1"/>
      <c r="Q38" s="1"/>
    </row>
  </sheetData>
  <mergeCells count="77">
    <mergeCell ref="F1:L1"/>
    <mergeCell ref="C3:J3"/>
    <mergeCell ref="E5:J5"/>
    <mergeCell ref="A8:A9"/>
    <mergeCell ref="B8:C9"/>
    <mergeCell ref="D8:D9"/>
    <mergeCell ref="E8:H9"/>
    <mergeCell ref="I8:K9"/>
    <mergeCell ref="L8:M9"/>
    <mergeCell ref="N8:N9"/>
    <mergeCell ref="O8:O9"/>
    <mergeCell ref="P8:Q9"/>
    <mergeCell ref="B10:C10"/>
    <mergeCell ref="E10:H10"/>
    <mergeCell ref="I10:K10"/>
    <mergeCell ref="L10:M10"/>
    <mergeCell ref="P10:Q10"/>
    <mergeCell ref="B18:Q18"/>
    <mergeCell ref="B11:C11"/>
    <mergeCell ref="E11:H11"/>
    <mergeCell ref="I11:K11"/>
    <mergeCell ref="L11:M11"/>
    <mergeCell ref="P11:Q11"/>
    <mergeCell ref="B12:C12"/>
    <mergeCell ref="E12:H12"/>
    <mergeCell ref="I12:K12"/>
    <mergeCell ref="L12:M12"/>
    <mergeCell ref="P12:Q12"/>
    <mergeCell ref="M13:O13"/>
    <mergeCell ref="P13:Q13"/>
    <mergeCell ref="B15:O15"/>
    <mergeCell ref="P15:Q15"/>
    <mergeCell ref="B17:Q17"/>
    <mergeCell ref="B19:Q19"/>
    <mergeCell ref="A22:A23"/>
    <mergeCell ref="B22:D23"/>
    <mergeCell ref="E22:M23"/>
    <mergeCell ref="N22:O23"/>
    <mergeCell ref="P22:P23"/>
    <mergeCell ref="B24:D24"/>
    <mergeCell ref="E24:M24"/>
    <mergeCell ref="N24:O24"/>
    <mergeCell ref="B32:D32"/>
    <mergeCell ref="E32:M32"/>
    <mergeCell ref="N32:O32"/>
    <mergeCell ref="N31:O31"/>
    <mergeCell ref="B25:D25"/>
    <mergeCell ref="E25:M25"/>
    <mergeCell ref="N25:O25"/>
    <mergeCell ref="B26:D26"/>
    <mergeCell ref="E26:M26"/>
    <mergeCell ref="N26:O26"/>
    <mergeCell ref="B27:D27"/>
    <mergeCell ref="E27:M27"/>
    <mergeCell ref="N27:O27"/>
    <mergeCell ref="N36:O36"/>
    <mergeCell ref="B37:P37"/>
    <mergeCell ref="B29:D29"/>
    <mergeCell ref="E29:M29"/>
    <mergeCell ref="N29:O29"/>
    <mergeCell ref="B30:D30"/>
    <mergeCell ref="E30:M30"/>
    <mergeCell ref="N30:O30"/>
    <mergeCell ref="B31:D31"/>
    <mergeCell ref="E31:M31"/>
    <mergeCell ref="B33:D33"/>
    <mergeCell ref="E33:M33"/>
    <mergeCell ref="N33:O33"/>
    <mergeCell ref="B35:D35"/>
    <mergeCell ref="E35:M35"/>
    <mergeCell ref="N35:O35"/>
    <mergeCell ref="B28:D28"/>
    <mergeCell ref="E28:M28"/>
    <mergeCell ref="N28:O28"/>
    <mergeCell ref="B34:D34"/>
    <mergeCell ref="E34:M34"/>
    <mergeCell ref="N34:O34"/>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CABD8AB-2D5D-4B62-B174-FB70FE60D5DC}">
          <x14:formula1>
            <xm:f>Sheet2!$D$1:$D$3</xm:f>
          </x14:formula1>
          <xm:sqref>N25:O35</xm:sqref>
        </x14:dataValidation>
        <x14:dataValidation type="list" allowBlank="1" showInputMessage="1" showErrorMessage="1" xr:uid="{9B042030-55C8-4180-B4AC-467EC265939E}">
          <x14:formula1>
            <xm:f>Sheet2!$B$1:$B$3</xm:f>
          </x14:formula1>
          <xm:sqref>D11:D12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6044-A4C3-4614-9A39-58389D1B2B91}">
  <dimension ref="A1:I5"/>
  <sheetViews>
    <sheetView workbookViewId="0">
      <selection activeCell="B4" sqref="B4"/>
    </sheetView>
  </sheetViews>
  <sheetFormatPr defaultRowHeight="15" x14ac:dyDescent="0.25"/>
  <sheetData>
    <row r="1" spans="1:9" x14ac:dyDescent="0.25">
      <c r="A1" s="1"/>
      <c r="B1" s="16" t="s">
        <v>20</v>
      </c>
      <c r="C1" s="1"/>
      <c r="D1" s="16" t="s">
        <v>20</v>
      </c>
      <c r="E1" s="1"/>
      <c r="F1" s="1"/>
      <c r="G1" s="1"/>
      <c r="H1" s="1"/>
      <c r="I1" s="1"/>
    </row>
    <row r="2" spans="1:9" x14ac:dyDescent="0.25">
      <c r="A2" s="1"/>
      <c r="B2" s="1" t="s">
        <v>18</v>
      </c>
      <c r="C2" s="1"/>
      <c r="D2" s="1" t="s">
        <v>27</v>
      </c>
      <c r="E2" s="1"/>
      <c r="F2" s="17" t="s">
        <v>87</v>
      </c>
      <c r="G2" s="1"/>
      <c r="H2" s="1"/>
      <c r="I2" s="1"/>
    </row>
    <row r="3" spans="1:9" x14ac:dyDescent="0.25">
      <c r="A3" s="1"/>
      <c r="B3" s="1" t="s">
        <v>19</v>
      </c>
      <c r="C3" s="1"/>
      <c r="D3" s="1" t="s">
        <v>28</v>
      </c>
      <c r="E3" s="1"/>
      <c r="F3" s="1"/>
      <c r="G3" s="1"/>
      <c r="H3" s="1"/>
      <c r="I3" s="1"/>
    </row>
    <row r="4" spans="1:9" x14ac:dyDescent="0.25">
      <c r="A4" s="1"/>
      <c r="B4" s="1"/>
      <c r="C4" s="1"/>
      <c r="D4" s="1"/>
      <c r="E4" s="1"/>
      <c r="F4" s="1"/>
      <c r="G4" s="1"/>
      <c r="H4" s="1"/>
      <c r="I4" s="1"/>
    </row>
    <row r="5" spans="1:9" x14ac:dyDescent="0.25">
      <c r="A5" s="1"/>
      <c r="B5" s="1"/>
      <c r="C5" s="1"/>
      <c r="D5" s="1"/>
      <c r="E5" s="1"/>
      <c r="F5" s="1"/>
      <c r="G5" s="1"/>
      <c r="H5" s="1"/>
      <c r="I5" s="1"/>
    </row>
  </sheetData>
  <sheetProtection algorithmName="SHA-512" hashValue="Ph2xW+/RLxYDVCDZJc6YVDetR3GwgCRC6N92n6x57McFi+nJFMgSxHDiAAUxD7mrzudd6zwsW5FFgMV5sOPv8w==" saltValue="dHJo6RUvnAtoM/P52US+q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VII PD</vt:lpstr>
      <vt:lpstr>VIII PD</vt:lpstr>
      <vt:lpstr>X PD</vt:lpstr>
      <vt:lpstr>XII PD</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Jūraitė</dc:creator>
  <cp:lastModifiedBy>Laura Jūraitė</cp:lastModifiedBy>
  <dcterms:created xsi:type="dcterms:W3CDTF">2025-04-07T12:50:49Z</dcterms:created>
  <dcterms:modified xsi:type="dcterms:W3CDTF">2025-08-26T10:25:24Z</dcterms:modified>
</cp:coreProperties>
</file>