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st1.sharepoint.com/sites/Bendrovsprojektvaldymas/H_koloneles/Shared Documents/01_EPC Įrangos pirkimas/1_Pirkimai/2_Pirkimo_inicijavimas/NAUJAS SKELBIMAS 11men/Dokumentai 2025-11-11 be tracku/"/>
    </mc:Choice>
  </mc:AlternateContent>
  <xr:revisionPtr revIDLastSave="64" documentId="13_ncr:1_{82C9E76A-5BD1-4F24-98A3-BCFFBBB0784B}" xr6:coauthVersionLast="47" xr6:coauthVersionMax="47" xr10:uidLastSave="{4C9EF00C-3180-438C-85EB-26104154D8F0}"/>
  <bookViews>
    <workbookView xWindow="-108" yWindow="-108" windowWidth="23256" windowHeight="12456" xr2:uid="{816C1938-7830-47EE-8164-03A7E21ABD05}"/>
  </bookViews>
  <sheets>
    <sheet name="SUTARTIES FIKSUOTOS KAINOS IŠSK"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 l="1"/>
  <c r="E26" i="2"/>
  <c r="E23" i="2"/>
  <c r="E11" i="2"/>
  <c r="E31" i="2" s="1"/>
  <c r="G20" i="2" l="1"/>
  <c r="G22" i="2"/>
  <c r="G16" i="2"/>
  <c r="G21" i="2"/>
  <c r="G28" i="2"/>
  <c r="G30" i="2"/>
  <c r="G15" i="2"/>
  <c r="G24" i="2"/>
  <c r="G14" i="2"/>
  <c r="G27" i="2"/>
  <c r="G13" i="2"/>
  <c r="G18" i="2"/>
  <c r="G29" i="2"/>
  <c r="G26" i="2"/>
  <c r="G17" i="2"/>
  <c r="G12" i="2"/>
  <c r="G25" i="2"/>
  <c r="G11" i="2"/>
  <c r="G31" i="2" s="1"/>
  <c r="G23" i="2"/>
  <c r="G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Sigita PONELIENĖ</author>
  </authors>
  <commentList>
    <comment ref="G31" authorId="0" shapeId="0" xr:uid="{0F349411-60CD-498C-8A4E-57A82FBA1DEA}">
      <text>
        <r>
          <rPr>
            <b/>
            <sz val="9"/>
            <color indexed="81"/>
            <rFont val="Tahoma"/>
            <family val="2"/>
          </rPr>
          <t>Bendra procentinė išraiška turi būti lygi 100 procentų</t>
        </r>
        <r>
          <rPr>
            <sz val="9"/>
            <color indexed="81"/>
            <rFont val="Tahoma"/>
            <family val="2"/>
          </rPr>
          <t xml:space="preserve">
</t>
        </r>
      </text>
    </comment>
  </commentList>
</comments>
</file>

<file path=xl/sharedStrings.xml><?xml version="1.0" encoding="utf-8"?>
<sst xmlns="http://schemas.openxmlformats.org/spreadsheetml/2006/main" count="95" uniqueCount="73">
  <si>
    <t>Sutarties Specialiųjų sąlygų 2 priedas</t>
  </si>
  <si>
    <t>SUTARTIES FIKSUOTOS KAINOS IŠSKAIDYMAS</t>
  </si>
  <si>
    <t>Projekto pavadinimas: VIEŠŲJŲ VANDENILIO PILDYMO PUNKTŲ PIRKIMAS</t>
  </si>
  <si>
    <t>Eil. Nr.</t>
  </si>
  <si>
    <t>Prekių pavadinimas</t>
  </si>
  <si>
    <t>Mato vnt.</t>
  </si>
  <si>
    <t>Kiekis</t>
  </si>
  <si>
    <t>Prekių kaina, Eur be PVM</t>
  </si>
  <si>
    <t>Rekomenduojami prekių/ paslaugų kainos rėžiai procentais nuo bendros pasiūlymo vertės, %</t>
  </si>
  <si>
    <t>Pasiūlymo procentas nuo bendros pasiūlymo vertės, %</t>
  </si>
  <si>
    <t>Įrangos projektavimas (montavimo ir pajungimo schema)</t>
  </si>
  <si>
    <t>Kompl.</t>
  </si>
  <si>
    <t>2-4%</t>
  </si>
  <si>
    <t>1.1</t>
  </si>
  <si>
    <t>Įrangos projektavimas</t>
  </si>
  <si>
    <t>Vandenilio išpilstymo technologinė įranga</t>
  </si>
  <si>
    <t>76-85%</t>
  </si>
  <si>
    <t>2.1</t>
  </si>
  <si>
    <t>Dispenseris 700bar</t>
  </si>
  <si>
    <t>6-7%</t>
  </si>
  <si>
    <t>2.2</t>
  </si>
  <si>
    <t>Dispenseris 350bar</t>
  </si>
  <si>
    <t>2.3</t>
  </si>
  <si>
    <t>Dvigubas dispenseris</t>
  </si>
  <si>
    <t>8-10%</t>
  </si>
  <si>
    <t>2.4</t>
  </si>
  <si>
    <t>Vidutinio slėgio bufferinė saugykla (talpos)</t>
  </si>
  <si>
    <t>8-9%</t>
  </si>
  <si>
    <t>2.5</t>
  </si>
  <si>
    <t>Aukšto slėgio bufferinė saugykla (talpos)</t>
  </si>
  <si>
    <t>9-11%</t>
  </si>
  <si>
    <t>2.6</t>
  </si>
  <si>
    <t>Aušyklė/ės</t>
  </si>
  <si>
    <t>6-8%</t>
  </si>
  <si>
    <t>2.7</t>
  </si>
  <si>
    <t>Vidutinio slėgio kompresorinė(-s) sistema(-os)</t>
  </si>
  <si>
    <t>14-15%</t>
  </si>
  <si>
    <t>2.8</t>
  </si>
  <si>
    <t>Aukšto slėgio kompresorinė(-s) sistema(-os)</t>
  </si>
  <si>
    <t>25-27%</t>
  </si>
  <si>
    <t>2.9</t>
  </si>
  <si>
    <t>Vienas bendras kompresorius (sistema)</t>
  </si>
  <si>
    <t>26-29%</t>
  </si>
  <si>
    <t>Montavimo paslaugos</t>
  </si>
  <si>
    <t>3-4%</t>
  </si>
  <si>
    <t>3.1</t>
  </si>
  <si>
    <t>Įrangos montavimas ir pajungimas</t>
  </si>
  <si>
    <t>1,5-2%</t>
  </si>
  <si>
    <t>3.2</t>
  </si>
  <si>
    <t>Įrangos apjungimo paslaugos (elektros, ryšių, dujotiekių ir kt.tinklų įrengimas)</t>
  </si>
  <si>
    <t>Įrangos paleidimas-derinimas, personalo mokymai, užbaigimas</t>
  </si>
  <si>
    <t>6,5-9,25%</t>
  </si>
  <si>
    <t>4.1</t>
  </si>
  <si>
    <t>Techologinių ir aptarnaujančių sistemų šaltieji bandymai</t>
  </si>
  <si>
    <t>2-2,5%</t>
  </si>
  <si>
    <t>4.2</t>
  </si>
  <si>
    <t>Techologinių ir aptarnaujančių sistemų karštieji bandymai</t>
  </si>
  <si>
    <t>2,5-3%</t>
  </si>
  <si>
    <t>4.3</t>
  </si>
  <si>
    <t xml:space="preserve"> Personalo teoriniai ir praktiniai mokymai</t>
  </si>
  <si>
    <t>1-1,5%</t>
  </si>
  <si>
    <t>4.4</t>
  </si>
  <si>
    <t>Galutinė įrangos naudojimo dokumentacija ir instrukcijos, galutinis prekių priėmimo - perdavimo aktas</t>
  </si>
  <si>
    <t>1,5-2,25%</t>
  </si>
  <si>
    <t>VISO:</t>
  </si>
  <si>
    <t>-</t>
  </si>
  <si>
    <t>PASTABOS:</t>
  </si>
  <si>
    <t>2. Bendra Įrangos su montavimo, pajungimo kaina turi atitikti pateiktų jos sudėtinių dalių sumą. Bendra visos įrangos (įskaitant paslaugas) vertė turi būti lygi 100 procentų.</t>
  </si>
  <si>
    <r>
      <rPr>
        <sz val="11"/>
        <color rgb="FF000000"/>
        <rFont val="Calibri"/>
        <scheme val="minor"/>
      </rPr>
      <t>3. Tiekėjas privalo įsivertinti visą reikalingą</t>
    </r>
    <r>
      <rPr>
        <sz val="11"/>
        <color rgb="FFFF0000"/>
        <rFont val="Calibri"/>
        <scheme val="minor"/>
      </rPr>
      <t xml:space="preserve"> </t>
    </r>
    <r>
      <rPr>
        <sz val="11"/>
        <color rgb="FF000000"/>
        <rFont val="Calibri"/>
        <scheme val="minor"/>
      </rPr>
      <t>įrangą ir paslaugas įrangos montavimui bei pajungimui, kad įrangą būtų galima naudoti pagal tikslinę jos paskirtį (t. y. Sutartyje ir teisės aktuose nustatyta tvarka), ir kuriuos Tiekėjas objektyviai turėjo ir galėjo numatyti iki Sutarties sudarymo, susipažinęs su visais Sutarties dokumentais (tiek dokumentaliai, tiek fiziškai), teisės aktų reikalavimais ir situacija rinkoje.</t>
    </r>
  </si>
  <si>
    <t>4. Rekomenduojame atskirų paslaugų ir/ar įrangos vertes (5 stulpelyje) išlaikyti Sąmatos 6 stulpelyje nurodytų atskirų  paslaugų ir/ar įrangos  rėžiuose, t.y. tarp minimalios procentinės ribos ir maksimalios procentinės riba. Tiekėjas 6 stulpelio nepildo.</t>
  </si>
  <si>
    <t>1. Kainos (įkainiai) pasiūlyme nurodomos paliekant du skaitmenis po kablelio.</t>
  </si>
  <si>
    <t>6. Jei tiekėjas siūlo dvi atskiras kompresorines sistemas, tuomet jų įkainius nurodo 2.7 ir 2.8 eilutėse, o 2.9 eilutėje palieka nulinį įkainį. Jei tiekėjas siūlo vieną bendrą kompresorių, tuomet jo įkainį nurodo 2.9 eilutėje, o 2.7 ir 2.8 eilutėse palieka nulinius įkainius.</t>
  </si>
  <si>
    <t>5. Jei tiekėjas siūlo atskirus 350 bar ir 700 bar dispenserius, tuomet jų įkainius nurodo 2.1 ir 2.2 eilutėse, o 2.3 eilutėje palieka nulinį įkainį. Jei tiekėjas siūlo vieną dvigubą dispenserį, tuomet jo įkainšį nurodo 2.3. eulutėje, o 2.1 ir 2.2 eilutėse palieka nulinius įkainius.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</si>
</sst>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sz val="10"/>
      <name val="Arial"/>
      <family val="2"/>
      <charset val="186"/>
    </font>
    <font>
      <b/>
      <sz val="11"/>
      <name val="Calibri"/>
      <family val="2"/>
      <scheme val="minor"/>
    </font>
    <font>
      <sz val="8"/>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sz val="11"/>
      <color rgb="FF000000"/>
      <name val="Calibri"/>
      <scheme val="minor"/>
    </font>
    <font>
      <sz val="11"/>
      <color rgb="FFFF0000"/>
      <name val="Calibri"/>
      <scheme val="minor"/>
    </font>
    <font>
      <b/>
      <sz val="11"/>
      <color rgb="FF000000"/>
      <name val="Calibri"/>
      <family val="2"/>
      <scheme val="minor"/>
    </font>
    <font>
      <sz val="11"/>
      <color theme="1"/>
      <name val="Calibri"/>
      <scheme val="minor"/>
    </font>
    <font>
      <sz val="11"/>
      <name val="Calibri"/>
      <scheme val="minor"/>
    </font>
    <font>
      <b/>
      <sz val="11"/>
      <color rgb="FFFF000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 fillId="0" borderId="0"/>
  </cellStyleXfs>
  <cellXfs count="70">
    <xf numFmtId="0" fontId="0" fillId="0" borderId="0" xfId="0"/>
    <xf numFmtId="0" fontId="1" fillId="0" borderId="0" xfId="0" applyFont="1"/>
    <xf numFmtId="10" fontId="1" fillId="0" borderId="0" xfId="0" applyNumberFormat="1" applyFont="1" applyAlignment="1">
      <alignment horizontal="center" vertical="center"/>
    </xf>
    <xf numFmtId="0" fontId="3" fillId="2" borderId="6" xfId="0" applyFont="1" applyFill="1" applyBorder="1" applyAlignment="1">
      <alignment horizontal="center" vertical="center"/>
    </xf>
    <xf numFmtId="0" fontId="7" fillId="0" borderId="0" xfId="0" applyFont="1" applyAlignment="1">
      <alignment horizontal="left"/>
    </xf>
    <xf numFmtId="0" fontId="1" fillId="0" borderId="0" xfId="0" applyFont="1" applyAlignment="1">
      <alignment horizontal="center" vertical="center"/>
    </xf>
    <xf numFmtId="0" fontId="3" fillId="2" borderId="14" xfId="0" applyFont="1" applyFill="1" applyBorder="1" applyAlignment="1">
      <alignment horizontal="center" vertical="center"/>
    </xf>
    <xf numFmtId="10" fontId="7" fillId="0" borderId="0" xfId="0" applyNumberFormat="1" applyFont="1"/>
    <xf numFmtId="0" fontId="0" fillId="0" borderId="0" xfId="0" applyAlignment="1">
      <alignment horizontal="center" vertical="center"/>
    </xf>
    <xf numFmtId="10" fontId="0" fillId="0" borderId="0" xfId="0" applyNumberFormat="1"/>
    <xf numFmtId="0" fontId="0" fillId="0" borderId="0" xfId="0" applyAlignment="1">
      <alignment horizontal="left"/>
    </xf>
    <xf numFmtId="49" fontId="0" fillId="0" borderId="0" xfId="0" applyNumberFormat="1" applyAlignment="1">
      <alignment horizontal="center" vertical="center"/>
    </xf>
    <xf numFmtId="1" fontId="3" fillId="4" borderId="8" xfId="0" applyNumberFormat="1" applyFont="1" applyFill="1" applyBorder="1" applyAlignment="1">
      <alignment horizontal="center" vertical="center"/>
    </xf>
    <xf numFmtId="0" fontId="3" fillId="4" borderId="1" xfId="0" applyFont="1" applyFill="1" applyBorder="1" applyAlignment="1">
      <alignment horizontal="left"/>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2" fontId="3" fillId="4" borderId="2" xfId="0" applyNumberFormat="1" applyFont="1" applyFill="1" applyBorder="1"/>
    <xf numFmtId="2" fontId="3" fillId="4" borderId="15" xfId="0" applyNumberFormat="1" applyFont="1" applyFill="1" applyBorder="1" applyAlignment="1">
      <alignment horizontal="center" vertical="center"/>
    </xf>
    <xf numFmtId="10" fontId="3" fillId="4" borderId="9" xfId="0" applyNumberFormat="1" applyFont="1" applyFill="1" applyBorder="1"/>
    <xf numFmtId="164" fontId="3" fillId="0" borderId="8" xfId="0" applyNumberFormat="1" applyFont="1" applyBorder="1" applyAlignment="1">
      <alignment horizontal="center" vertical="center"/>
    </xf>
    <xf numFmtId="0" fontId="8" fillId="3" borderId="1" xfId="0" applyFont="1" applyFill="1" applyBorder="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2" fontId="8" fillId="0" borderId="1" xfId="0" applyNumberFormat="1" applyFont="1" applyBorder="1"/>
    <xf numFmtId="0" fontId="8" fillId="0" borderId="1" xfId="0" applyFont="1" applyBorder="1" applyAlignment="1">
      <alignment horizontal="left" wrapText="1"/>
    </xf>
    <xf numFmtId="0" fontId="3" fillId="4" borderId="2" xfId="0" applyFont="1" applyFill="1" applyBorder="1" applyAlignment="1">
      <alignment horizontal="left" wrapText="1"/>
    </xf>
    <xf numFmtId="2" fontId="3" fillId="4" borderId="1" xfId="0" applyNumberFormat="1" applyFont="1" applyFill="1" applyBorder="1" applyAlignment="1">
      <alignment horizontal="center" vertical="center"/>
    </xf>
    <xf numFmtId="0" fontId="8" fillId="0" borderId="1" xfId="0" applyFont="1" applyBorder="1" applyAlignment="1">
      <alignment horizontal="left"/>
    </xf>
    <xf numFmtId="0" fontId="3" fillId="4" borderId="1" xfId="0" applyFont="1" applyFill="1" applyBorder="1" applyAlignment="1">
      <alignment horizontal="left" wrapText="1"/>
    </xf>
    <xf numFmtId="2" fontId="3" fillId="4" borderId="1" xfId="0" applyNumberFormat="1" applyFont="1" applyFill="1" applyBorder="1"/>
    <xf numFmtId="0" fontId="8" fillId="0" borderId="1" xfId="0" applyFont="1" applyBorder="1" applyAlignment="1">
      <alignment horizontal="left" vertical="center" wrapText="1"/>
    </xf>
    <xf numFmtId="0" fontId="8" fillId="4" borderId="2" xfId="0" applyFont="1" applyFill="1" applyBorder="1" applyAlignment="1">
      <alignment horizontal="center" vertical="center"/>
    </xf>
    <xf numFmtId="2" fontId="3" fillId="2" borderId="6" xfId="0" applyNumberFormat="1" applyFont="1" applyFill="1" applyBorder="1"/>
    <xf numFmtId="2" fontId="3" fillId="2" borderId="16" xfId="0" applyNumberFormat="1" applyFont="1" applyFill="1" applyBorder="1" applyAlignment="1">
      <alignment horizontal="center" vertical="center"/>
    </xf>
    <xf numFmtId="10" fontId="3" fillId="2" borderId="7" xfId="0" applyNumberFormat="1" applyFont="1" applyFill="1" applyBorder="1"/>
    <xf numFmtId="10" fontId="8" fillId="0" borderId="1" xfId="0" applyNumberFormat="1" applyFont="1" applyBorder="1" applyAlignment="1">
      <alignment horizontal="center" vertical="center"/>
    </xf>
    <xf numFmtId="0" fontId="3" fillId="2" borderId="7" xfId="0" applyFont="1" applyFill="1" applyBorder="1" applyAlignment="1">
      <alignment horizontal="center" vertical="center"/>
    </xf>
    <xf numFmtId="10" fontId="8" fillId="0" borderId="19" xfId="0" applyNumberFormat="1" applyFont="1" applyBorder="1" applyAlignment="1">
      <alignment vertical="center"/>
    </xf>
    <xf numFmtId="10" fontId="3" fillId="4" borderId="19" xfId="0" applyNumberFormat="1" applyFont="1" applyFill="1" applyBorder="1"/>
    <xf numFmtId="0" fontId="8" fillId="3" borderId="1" xfId="0" applyFont="1" applyFill="1" applyBorder="1" applyAlignment="1">
      <alignment horizontal="left" vertical="center" wrapText="1"/>
    </xf>
    <xf numFmtId="0" fontId="13" fillId="3" borderId="0" xfId="0" applyFont="1" applyFill="1" applyAlignment="1">
      <alignment wrapText="1"/>
    </xf>
    <xf numFmtId="164" fontId="14" fillId="0" borderId="8" xfId="0" applyNumberFormat="1" applyFont="1" applyBorder="1" applyAlignment="1">
      <alignment horizontal="center" vertical="center"/>
    </xf>
    <xf numFmtId="0" fontId="10" fillId="3" borderId="0" xfId="0" applyFont="1" applyFill="1" applyAlignment="1">
      <alignment horizontal="left" wrapText="1"/>
    </xf>
    <xf numFmtId="0" fontId="0" fillId="0" borderId="0" xfId="0" applyAlignment="1">
      <alignment wrapText="1"/>
    </xf>
    <xf numFmtId="0" fontId="1" fillId="0" borderId="0" xfId="0" applyFont="1" applyAlignment="1">
      <alignment horizontal="left"/>
    </xf>
    <xf numFmtId="0" fontId="12" fillId="0" borderId="0" xfId="0" applyFont="1" applyAlignment="1">
      <alignment vertical="center" wrapText="1"/>
    </xf>
    <xf numFmtId="0" fontId="0" fillId="0" borderId="0" xfId="0" applyAlignment="1">
      <alignment vertical="center" wrapText="1"/>
    </xf>
    <xf numFmtId="0" fontId="0" fillId="0" borderId="0" xfId="0" applyAlignment="1">
      <alignment vertical="top" wrapText="1"/>
    </xf>
    <xf numFmtId="0" fontId="13" fillId="3" borderId="0" xfId="0" applyFont="1" applyFill="1" applyAlignment="1">
      <alignment wrapText="1"/>
    </xf>
    <xf numFmtId="0" fontId="8" fillId="3" borderId="0" xfId="0" applyFont="1" applyFill="1" applyAlignment="1">
      <alignment wrapText="1"/>
    </xf>
    <xf numFmtId="10" fontId="11" fillId="0" borderId="0" xfId="0" applyNumberFormat="1" applyFont="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3" fillId="2" borderId="12" xfId="0" applyFont="1" applyFill="1" applyBorder="1" applyAlignment="1">
      <alignment horizontal="right"/>
    </xf>
    <xf numFmtId="0" fontId="1"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horizontal="left"/>
    </xf>
    <xf numFmtId="49" fontId="3" fillId="2" borderId="13"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3" fillId="2" borderId="2" xfId="1" applyNumberFormat="1" applyFont="1" applyFill="1" applyBorder="1" applyAlignment="1" applyProtection="1">
      <alignment horizontal="center" vertical="center" wrapText="1"/>
      <protection locked="0"/>
    </xf>
    <xf numFmtId="4" fontId="3" fillId="2" borderId="4" xfId="1" applyNumberFormat="1" applyFont="1" applyFill="1" applyBorder="1" applyAlignment="1" applyProtection="1">
      <alignment horizontal="center" vertical="center" wrapText="1"/>
      <protection locked="0"/>
    </xf>
    <xf numFmtId="4" fontId="1" fillId="2" borderId="17" xfId="1" applyNumberFormat="1" applyFont="1" applyFill="1" applyBorder="1" applyAlignment="1" applyProtection="1">
      <alignment horizontal="center" vertical="center" wrapText="1"/>
      <protection locked="0"/>
    </xf>
    <xf numFmtId="4" fontId="1" fillId="2" borderId="18" xfId="1" applyNumberFormat="1" applyFont="1" applyFill="1" applyBorder="1" applyAlignment="1" applyProtection="1">
      <alignment horizontal="center" vertical="center" wrapText="1"/>
      <protection locked="0"/>
    </xf>
    <xf numFmtId="10" fontId="1" fillId="2" borderId="9" xfId="0" applyNumberFormat="1" applyFont="1" applyFill="1" applyBorder="1" applyAlignment="1">
      <alignment horizontal="center" vertical="center" wrapText="1"/>
    </xf>
    <xf numFmtId="10" fontId="1" fillId="2" borderId="5" xfId="0" applyNumberFormat="1" applyFont="1" applyFill="1" applyBorder="1" applyAlignment="1">
      <alignment horizontal="center" vertical="center" wrapText="1"/>
    </xf>
  </cellXfs>
  <cellStyles count="2">
    <cellStyle name="Normal"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2:H42"/>
  <sheetViews>
    <sheetView tabSelected="1" topLeftCell="A10" zoomScaleNormal="100" workbookViewId="0">
      <selection activeCell="F22" sqref="F22"/>
    </sheetView>
  </sheetViews>
  <sheetFormatPr defaultColWidth="8.88671875" defaultRowHeight="15" customHeight="1" x14ac:dyDescent="0.3"/>
  <cols>
    <col min="1" max="1" width="5.6640625" style="8" customWidth="1"/>
    <col min="2" max="2" width="60" style="10" customWidth="1"/>
    <col min="3" max="3" width="8.6640625" style="8"/>
    <col min="4" max="4" width="8.88671875" style="8"/>
    <col min="5" max="5" width="13.88671875" customWidth="1"/>
    <col min="6" max="6" width="18.33203125" customWidth="1"/>
    <col min="7" max="7" width="23.33203125" style="9" customWidth="1"/>
    <col min="8" max="8" width="4" customWidth="1"/>
  </cols>
  <sheetData>
    <row r="2" spans="1:8" ht="15" customHeight="1" x14ac:dyDescent="0.3">
      <c r="F2" s="50" t="s">
        <v>0</v>
      </c>
      <c r="G2" s="50"/>
    </row>
    <row r="4" spans="1:8" ht="14.4" x14ac:dyDescent="0.3">
      <c r="A4" s="54" t="s">
        <v>1</v>
      </c>
      <c r="B4" s="54"/>
      <c r="C4" s="54"/>
      <c r="D4" s="54"/>
      <c r="E4" s="54"/>
      <c r="F4" s="54"/>
      <c r="G4" s="54"/>
    </row>
    <row r="6" spans="1:8" ht="15.9" customHeight="1" x14ac:dyDescent="0.3">
      <c r="A6" s="55" t="s">
        <v>2</v>
      </c>
      <c r="B6" s="56"/>
      <c r="C6" s="56"/>
      <c r="D6" s="56"/>
      <c r="E6" s="56"/>
      <c r="F6" s="56"/>
      <c r="G6" s="56"/>
      <c r="H6" s="56"/>
    </row>
    <row r="7" spans="1:8" ht="13.5" customHeight="1" thickBot="1" x14ac:dyDescent="0.35">
      <c r="A7" s="56"/>
      <c r="B7" s="56"/>
      <c r="C7" s="56"/>
      <c r="D7" s="56"/>
      <c r="F7" s="7"/>
      <c r="G7" s="7"/>
    </row>
    <row r="8" spans="1:8" s="8" customFormat="1" thickBot="1" x14ac:dyDescent="0.35">
      <c r="A8" s="6">
        <v>1</v>
      </c>
      <c r="B8" s="3">
        <v>2</v>
      </c>
      <c r="C8" s="3">
        <v>3</v>
      </c>
      <c r="D8" s="3">
        <v>4</v>
      </c>
      <c r="E8" s="3">
        <v>5</v>
      </c>
      <c r="F8" s="3">
        <v>6</v>
      </c>
      <c r="G8" s="36">
        <v>7</v>
      </c>
    </row>
    <row r="9" spans="1:8" ht="23.4" customHeight="1" x14ac:dyDescent="0.3">
      <c r="A9" s="57" t="s">
        <v>3</v>
      </c>
      <c r="B9" s="59" t="s">
        <v>4</v>
      </c>
      <c r="C9" s="61" t="s">
        <v>5</v>
      </c>
      <c r="D9" s="61" t="s">
        <v>6</v>
      </c>
      <c r="E9" s="64" t="s">
        <v>7</v>
      </c>
      <c r="F9" s="66" t="s">
        <v>8</v>
      </c>
      <c r="G9" s="68" t="s">
        <v>9</v>
      </c>
    </row>
    <row r="10" spans="1:8" ht="60.9" customHeight="1" thickBot="1" x14ac:dyDescent="0.35">
      <c r="A10" s="58"/>
      <c r="B10" s="60"/>
      <c r="C10" s="62"/>
      <c r="D10" s="63"/>
      <c r="E10" s="65"/>
      <c r="F10" s="67"/>
      <c r="G10" s="69"/>
    </row>
    <row r="11" spans="1:8" s="1" customFormat="1" ht="14.4" x14ac:dyDescent="0.3">
      <c r="A11" s="12">
        <v>1</v>
      </c>
      <c r="B11" s="13" t="s">
        <v>10</v>
      </c>
      <c r="C11" s="14" t="s">
        <v>11</v>
      </c>
      <c r="D11" s="15">
        <v>1</v>
      </c>
      <c r="E11" s="16">
        <f>SUM(E12:E12)</f>
        <v>0</v>
      </c>
      <c r="F11" s="17" t="s">
        <v>12</v>
      </c>
      <c r="G11" s="18" t="e">
        <f>ROUND(E11/$E$31,2)</f>
        <v>#DIV/0!</v>
      </c>
    </row>
    <row r="12" spans="1:8" s="1" customFormat="1" ht="14.4" x14ac:dyDescent="0.3">
      <c r="A12" s="19" t="s">
        <v>13</v>
      </c>
      <c r="B12" s="20" t="s">
        <v>14</v>
      </c>
      <c r="C12" s="21" t="s">
        <v>11</v>
      </c>
      <c r="D12" s="22">
        <v>1</v>
      </c>
      <c r="E12" s="23">
        <v>0</v>
      </c>
      <c r="F12" s="35" t="s">
        <v>12</v>
      </c>
      <c r="G12" s="37" t="e">
        <f>(E12/E31)</f>
        <v>#DIV/0!</v>
      </c>
    </row>
    <row r="13" spans="1:8" s="1" customFormat="1" ht="14.4" x14ac:dyDescent="0.3">
      <c r="A13" s="12">
        <v>2</v>
      </c>
      <c r="B13" s="25" t="s">
        <v>15</v>
      </c>
      <c r="C13" s="15" t="s">
        <v>11</v>
      </c>
      <c r="D13" s="15">
        <v>1</v>
      </c>
      <c r="E13" s="16">
        <f>SUM(E14:E21)</f>
        <v>0</v>
      </c>
      <c r="F13" s="26" t="s">
        <v>16</v>
      </c>
      <c r="G13" s="38" t="e">
        <f>ROUND(E13/$E$31,2)</f>
        <v>#DIV/0!</v>
      </c>
    </row>
    <row r="14" spans="1:8" s="1" customFormat="1" ht="14.4" x14ac:dyDescent="0.3">
      <c r="A14" s="41" t="s">
        <v>17</v>
      </c>
      <c r="B14" s="27" t="s">
        <v>18</v>
      </c>
      <c r="C14" s="21" t="s">
        <v>11</v>
      </c>
      <c r="D14" s="22">
        <v>1</v>
      </c>
      <c r="E14" s="23">
        <v>0</v>
      </c>
      <c r="F14" s="35" t="s">
        <v>19</v>
      </c>
      <c r="G14" s="37" t="e">
        <f t="shared" ref="G14:G21" si="0">E14/$E$31</f>
        <v>#DIV/0!</v>
      </c>
    </row>
    <row r="15" spans="1:8" s="1" customFormat="1" ht="14.4" x14ac:dyDescent="0.3">
      <c r="A15" s="41" t="s">
        <v>20</v>
      </c>
      <c r="B15" s="27" t="s">
        <v>21</v>
      </c>
      <c r="C15" s="21" t="s">
        <v>11</v>
      </c>
      <c r="D15" s="22">
        <v>1</v>
      </c>
      <c r="E15" s="23">
        <v>0</v>
      </c>
      <c r="F15" s="35" t="s">
        <v>19</v>
      </c>
      <c r="G15" s="37" t="e">
        <f t="shared" si="0"/>
        <v>#DIV/0!</v>
      </c>
    </row>
    <row r="16" spans="1:8" s="1" customFormat="1" ht="14.4" x14ac:dyDescent="0.3">
      <c r="A16" s="41" t="s">
        <v>22</v>
      </c>
      <c r="B16" s="27" t="s">
        <v>23</v>
      </c>
      <c r="C16" s="21" t="s">
        <v>11</v>
      </c>
      <c r="D16" s="22">
        <v>1</v>
      </c>
      <c r="E16" s="23">
        <v>0</v>
      </c>
      <c r="F16" s="35" t="s">
        <v>24</v>
      </c>
      <c r="G16" s="37" t="e">
        <f t="shared" ref="G16" si="1">E16/$E$31</f>
        <v>#DIV/0!</v>
      </c>
    </row>
    <row r="17" spans="1:7" s="1" customFormat="1" ht="14.4" x14ac:dyDescent="0.3">
      <c r="A17" s="19" t="s">
        <v>25</v>
      </c>
      <c r="B17" s="27" t="s">
        <v>26</v>
      </c>
      <c r="C17" s="21" t="s">
        <v>11</v>
      </c>
      <c r="D17" s="22">
        <v>1</v>
      </c>
      <c r="E17" s="23">
        <v>0</v>
      </c>
      <c r="F17" s="35" t="s">
        <v>27</v>
      </c>
      <c r="G17" s="37" t="e">
        <f t="shared" si="0"/>
        <v>#DIV/0!</v>
      </c>
    </row>
    <row r="18" spans="1:7" s="1" customFormat="1" ht="14.4" x14ac:dyDescent="0.3">
      <c r="A18" s="19" t="s">
        <v>28</v>
      </c>
      <c r="B18" s="27" t="s">
        <v>29</v>
      </c>
      <c r="C18" s="21" t="s">
        <v>11</v>
      </c>
      <c r="D18" s="22">
        <v>1</v>
      </c>
      <c r="E18" s="23">
        <v>0</v>
      </c>
      <c r="F18" s="35" t="s">
        <v>30</v>
      </c>
      <c r="G18" s="37" t="e">
        <f t="shared" si="0"/>
        <v>#DIV/0!</v>
      </c>
    </row>
    <row r="19" spans="1:7" s="1" customFormat="1" ht="14.4" x14ac:dyDescent="0.3">
      <c r="A19" s="19" t="s">
        <v>31</v>
      </c>
      <c r="B19" s="27" t="s">
        <v>32</v>
      </c>
      <c r="C19" s="21" t="s">
        <v>11</v>
      </c>
      <c r="D19" s="22">
        <v>1</v>
      </c>
      <c r="E19" s="23">
        <v>0</v>
      </c>
      <c r="F19" s="35" t="s">
        <v>33</v>
      </c>
      <c r="G19" s="37" t="e">
        <f t="shared" si="0"/>
        <v>#DIV/0!</v>
      </c>
    </row>
    <row r="20" spans="1:7" s="1" customFormat="1" ht="14.4" x14ac:dyDescent="0.3">
      <c r="A20" s="41" t="s">
        <v>34</v>
      </c>
      <c r="B20" s="27" t="s">
        <v>35</v>
      </c>
      <c r="C20" s="21" t="s">
        <v>11</v>
      </c>
      <c r="D20" s="22">
        <v>1</v>
      </c>
      <c r="E20" s="23">
        <v>0</v>
      </c>
      <c r="F20" s="35" t="s">
        <v>36</v>
      </c>
      <c r="G20" s="37" t="e">
        <f t="shared" si="0"/>
        <v>#DIV/0!</v>
      </c>
    </row>
    <row r="21" spans="1:7" s="1" customFormat="1" ht="14.4" x14ac:dyDescent="0.3">
      <c r="A21" s="41" t="s">
        <v>37</v>
      </c>
      <c r="B21" s="27" t="s">
        <v>38</v>
      </c>
      <c r="C21" s="21" t="s">
        <v>11</v>
      </c>
      <c r="D21" s="22">
        <v>1</v>
      </c>
      <c r="E21" s="23">
        <v>0</v>
      </c>
      <c r="F21" s="35" t="s">
        <v>39</v>
      </c>
      <c r="G21" s="37" t="e">
        <f t="shared" si="0"/>
        <v>#DIV/0!</v>
      </c>
    </row>
    <row r="22" spans="1:7" s="1" customFormat="1" ht="14.4" x14ac:dyDescent="0.3">
      <c r="A22" s="41" t="s">
        <v>40</v>
      </c>
      <c r="B22" s="27" t="s">
        <v>41</v>
      </c>
      <c r="C22" s="21" t="s">
        <v>11</v>
      </c>
      <c r="D22" s="22">
        <v>1</v>
      </c>
      <c r="E22" s="23">
        <v>0</v>
      </c>
      <c r="F22" s="35" t="s">
        <v>42</v>
      </c>
      <c r="G22" s="37" t="e">
        <f t="shared" ref="G22" si="2">E22/$E$31</f>
        <v>#DIV/0!</v>
      </c>
    </row>
    <row r="23" spans="1:7" s="1" customFormat="1" ht="14.4" x14ac:dyDescent="0.3">
      <c r="A23" s="12">
        <v>3</v>
      </c>
      <c r="B23" s="28" t="s">
        <v>43</v>
      </c>
      <c r="C23" s="14" t="s">
        <v>11</v>
      </c>
      <c r="D23" s="15">
        <v>1</v>
      </c>
      <c r="E23" s="29">
        <f>SUM(E24:E25)</f>
        <v>0</v>
      </c>
      <c r="F23" s="26" t="s">
        <v>44</v>
      </c>
      <c r="G23" s="38" t="e">
        <f>ROUND(E23/$E$31,2)</f>
        <v>#DIV/0!</v>
      </c>
    </row>
    <row r="24" spans="1:7" s="1" customFormat="1" ht="20.25" customHeight="1" x14ac:dyDescent="0.3">
      <c r="A24" s="19" t="s">
        <v>45</v>
      </c>
      <c r="B24" s="30" t="s">
        <v>46</v>
      </c>
      <c r="C24" s="21" t="s">
        <v>11</v>
      </c>
      <c r="D24" s="22">
        <v>1</v>
      </c>
      <c r="E24" s="23">
        <v>0</v>
      </c>
      <c r="F24" s="35" t="s">
        <v>47</v>
      </c>
      <c r="G24" s="37" t="e">
        <f>E24/$E$31</f>
        <v>#DIV/0!</v>
      </c>
    </row>
    <row r="25" spans="1:7" s="1" customFormat="1" ht="33" customHeight="1" x14ac:dyDescent="0.3">
      <c r="A25" s="19" t="s">
        <v>48</v>
      </c>
      <c r="B25" s="39" t="s">
        <v>49</v>
      </c>
      <c r="C25" s="21" t="s">
        <v>11</v>
      </c>
      <c r="D25" s="22">
        <v>1</v>
      </c>
      <c r="E25" s="23">
        <v>0</v>
      </c>
      <c r="F25" s="35" t="s">
        <v>47</v>
      </c>
      <c r="G25" s="37" t="e">
        <f>E25/$E$31</f>
        <v>#DIV/0!</v>
      </c>
    </row>
    <row r="26" spans="1:7" s="1" customFormat="1" ht="14.4" x14ac:dyDescent="0.3">
      <c r="A26" s="12">
        <v>4</v>
      </c>
      <c r="B26" s="28" t="s">
        <v>50</v>
      </c>
      <c r="C26" s="14" t="s">
        <v>11</v>
      </c>
      <c r="D26" s="31">
        <v>1</v>
      </c>
      <c r="E26" s="29">
        <f>SUM(E27:E30)</f>
        <v>0</v>
      </c>
      <c r="F26" s="26" t="s">
        <v>51</v>
      </c>
      <c r="G26" s="38" t="e">
        <f>ROUND(E26/$E$31,2)</f>
        <v>#DIV/0!</v>
      </c>
    </row>
    <row r="27" spans="1:7" s="1" customFormat="1" ht="14.4" x14ac:dyDescent="0.3">
      <c r="A27" s="19" t="s">
        <v>52</v>
      </c>
      <c r="B27" s="20" t="s">
        <v>53</v>
      </c>
      <c r="C27" s="21" t="s">
        <v>11</v>
      </c>
      <c r="D27" s="22">
        <v>1</v>
      </c>
      <c r="E27" s="23">
        <v>0</v>
      </c>
      <c r="F27" s="35" t="s">
        <v>54</v>
      </c>
      <c r="G27" s="37" t="e">
        <f>E27/$E$31</f>
        <v>#DIV/0!</v>
      </c>
    </row>
    <row r="28" spans="1:7" s="1" customFormat="1" ht="14.4" x14ac:dyDescent="0.3">
      <c r="A28" s="19" t="s">
        <v>55</v>
      </c>
      <c r="B28" s="20" t="s">
        <v>56</v>
      </c>
      <c r="C28" s="21" t="s">
        <v>11</v>
      </c>
      <c r="D28" s="22">
        <v>1</v>
      </c>
      <c r="E28" s="23">
        <v>0</v>
      </c>
      <c r="F28" s="35" t="s">
        <v>57</v>
      </c>
      <c r="G28" s="37" t="e">
        <f>E28/$E$31</f>
        <v>#DIV/0!</v>
      </c>
    </row>
    <row r="29" spans="1:7" s="1" customFormat="1" ht="14.4" x14ac:dyDescent="0.3">
      <c r="A29" s="19" t="s">
        <v>58</v>
      </c>
      <c r="B29" s="24" t="s">
        <v>59</v>
      </c>
      <c r="C29" s="21" t="s">
        <v>11</v>
      </c>
      <c r="D29" s="22">
        <v>1</v>
      </c>
      <c r="E29" s="23">
        <v>0</v>
      </c>
      <c r="F29" s="35" t="s">
        <v>60</v>
      </c>
      <c r="G29" s="37" t="e">
        <f>E29/$E$31</f>
        <v>#DIV/0!</v>
      </c>
    </row>
    <row r="30" spans="1:7" s="1" customFormat="1" ht="29.4" thickBot="1" x14ac:dyDescent="0.35">
      <c r="A30" s="19" t="s">
        <v>61</v>
      </c>
      <c r="B30" s="20" t="s">
        <v>62</v>
      </c>
      <c r="C30" s="21" t="s">
        <v>11</v>
      </c>
      <c r="D30" s="22">
        <v>1</v>
      </c>
      <c r="E30" s="23">
        <v>0</v>
      </c>
      <c r="F30" s="35" t="s">
        <v>63</v>
      </c>
      <c r="G30" s="37" t="e">
        <f>E30/$E$31</f>
        <v>#DIV/0!</v>
      </c>
    </row>
    <row r="31" spans="1:7" thickBot="1" x14ac:dyDescent="0.35">
      <c r="A31" s="51" t="s">
        <v>64</v>
      </c>
      <c r="B31" s="52"/>
      <c r="C31" s="52"/>
      <c r="D31" s="53"/>
      <c r="E31" s="32">
        <f>SUM(E11,E13,E23,E26)</f>
        <v>0</v>
      </c>
      <c r="F31" s="33" t="s">
        <v>65</v>
      </c>
      <c r="G31" s="34" t="e">
        <f>SUM(G11,G13,G23,G26)</f>
        <v>#DIV/0!</v>
      </c>
    </row>
    <row r="32" spans="1:7" ht="14.4" x14ac:dyDescent="0.3">
      <c r="A32" s="5"/>
      <c r="B32"/>
      <c r="E32" s="1"/>
      <c r="F32" s="1"/>
      <c r="G32" s="2"/>
    </row>
    <row r="33" spans="1:7" ht="14.4" x14ac:dyDescent="0.3">
      <c r="B33" s="4"/>
    </row>
    <row r="34" spans="1:7" ht="14.4" x14ac:dyDescent="0.3">
      <c r="A34" s="44" t="s">
        <v>66</v>
      </c>
      <c r="B34" s="44"/>
      <c r="C34" s="44"/>
      <c r="D34" s="44"/>
      <c r="E34" s="44"/>
      <c r="F34" s="11"/>
    </row>
    <row r="35" spans="1:7" ht="14.4" customHeight="1" x14ac:dyDescent="0.3">
      <c r="A35" s="43" t="s">
        <v>70</v>
      </c>
      <c r="B35" s="43"/>
      <c r="C35" s="43"/>
      <c r="D35" s="43"/>
      <c r="E35" s="43"/>
      <c r="F35" s="43"/>
      <c r="G35" s="43"/>
    </row>
    <row r="36" spans="1:7" ht="15.9" customHeight="1" x14ac:dyDescent="0.3">
      <c r="A36" s="47" t="s">
        <v>67</v>
      </c>
      <c r="B36" s="47"/>
      <c r="C36" s="47"/>
      <c r="D36" s="47"/>
      <c r="E36" s="47"/>
      <c r="F36" s="47"/>
      <c r="G36" s="47"/>
    </row>
    <row r="37" spans="1:7" ht="51.6" customHeight="1" x14ac:dyDescent="0.3">
      <c r="A37" s="45" t="s">
        <v>68</v>
      </c>
      <c r="B37" s="46"/>
      <c r="C37" s="46"/>
      <c r="D37" s="46"/>
      <c r="E37" s="46"/>
      <c r="F37" s="46"/>
      <c r="G37" s="46"/>
    </row>
    <row r="38" spans="1:7" ht="31.5" customHeight="1" x14ac:dyDescent="0.3">
      <c r="A38" s="48" t="s">
        <v>69</v>
      </c>
      <c r="B38" s="49"/>
      <c r="C38" s="49"/>
      <c r="D38" s="49"/>
      <c r="E38" s="49"/>
      <c r="F38" s="49"/>
      <c r="G38" s="49"/>
    </row>
    <row r="39" spans="1:7" ht="15" customHeight="1" x14ac:dyDescent="0.3">
      <c r="A39" s="42" t="s">
        <v>72</v>
      </c>
      <c r="B39" s="42"/>
      <c r="C39" s="42"/>
      <c r="D39" s="42"/>
      <c r="E39" s="42"/>
      <c r="F39" s="42"/>
      <c r="G39" s="42"/>
    </row>
    <row r="40" spans="1:7" ht="15" customHeight="1" x14ac:dyDescent="0.3">
      <c r="A40" s="42"/>
      <c r="B40" s="42"/>
      <c r="C40" s="42"/>
      <c r="D40" s="42"/>
      <c r="E40" s="42"/>
      <c r="F40" s="42"/>
      <c r="G40" s="42"/>
    </row>
    <row r="41" spans="1:7" ht="35.25" customHeight="1" x14ac:dyDescent="0.3">
      <c r="A41" s="42" t="s">
        <v>71</v>
      </c>
      <c r="B41" s="42"/>
      <c r="C41" s="42"/>
      <c r="D41" s="42"/>
      <c r="E41" s="42"/>
      <c r="F41" s="42"/>
      <c r="G41" s="42"/>
    </row>
    <row r="42" spans="1:7" ht="15" customHeight="1" x14ac:dyDescent="0.3">
      <c r="A42" s="40"/>
      <c r="B42" s="40"/>
      <c r="C42" s="40"/>
      <c r="D42" s="40"/>
      <c r="E42" s="40"/>
      <c r="F42" s="40"/>
      <c r="G42" s="40"/>
    </row>
  </sheetData>
  <protectedRanges>
    <protectedRange algorithmName="SHA-512" hashValue="FsjMHKL3VN50eYyyTHX+EroRSn4e+KCIQdlXlxuyL+IV5cUbe+Bc/3i+iBHQitc0PABx0CTIHBd7zbaadY33Nw==" saltValue="xmCjlzk6A1Uo5RKDYpexcw==" spinCount="100000" sqref="F11 F13 F25:F32 F19:F23" name="Diapazonas2"/>
    <protectedRange algorithmName="SHA-512" hashValue="tmmVb0LWnRDaYJLhDEJr9i3dzPb/tOhTl7bmZCSFj4jHrNLzygnKCL10qiFyMRJoGLgMGuD6RaplaPb7BRXThg==" saltValue="KlE5gaNnN3tz6kIT4kKssA==" spinCount="100000" sqref="F12 F24 G11 G13 G23:G32 F14:F18" name="Diapazonas1"/>
  </protectedRanges>
  <mergeCells count="19">
    <mergeCell ref="F2:G2"/>
    <mergeCell ref="A31:D31"/>
    <mergeCell ref="A4:G4"/>
    <mergeCell ref="A6:H6"/>
    <mergeCell ref="A7:D7"/>
    <mergeCell ref="A9:A10"/>
    <mergeCell ref="B9:B10"/>
    <mergeCell ref="C9:C10"/>
    <mergeCell ref="D9:D10"/>
    <mergeCell ref="E9:E10"/>
    <mergeCell ref="F9:F10"/>
    <mergeCell ref="G9:G10"/>
    <mergeCell ref="A39:G40"/>
    <mergeCell ref="A41:G41"/>
    <mergeCell ref="A35:G35"/>
    <mergeCell ref="A34:E34"/>
    <mergeCell ref="A37:G37"/>
    <mergeCell ref="A36:G36"/>
    <mergeCell ref="A38:G38"/>
  </mergeCells>
  <phoneticPr fontId="4"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13bd800-9cc7-4b33-bbe3-cb24f5a86244" xsi:nil="true"/>
    <lcf76f155ced4ddcb4097134ff3c332f xmlns="b293e629-c72e-4bb7-a559-498fc1962e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31CF02D5A34E4E9BCD9618E3AD3861" ma:contentTypeVersion="14" ma:contentTypeDescription="Create a new document." ma:contentTypeScope="" ma:versionID="e13f38e23b00b63c4a6af4fd4240d7d7">
  <xsd:schema xmlns:xsd="http://www.w3.org/2001/XMLSchema" xmlns:xs="http://www.w3.org/2001/XMLSchema" xmlns:p="http://schemas.microsoft.com/office/2006/metadata/properties" xmlns:ns2="b293e629-c72e-4bb7-a559-498fc1962e52" xmlns:ns3="413bd800-9cc7-4b33-bbe3-cb24f5a86244" targetNamespace="http://schemas.microsoft.com/office/2006/metadata/properties" ma:root="true" ma:fieldsID="6a5baf468d209cf22794f4f084da26bf" ns2:_="" ns3:_="">
    <xsd:import namespace="b293e629-c72e-4bb7-a559-498fc1962e52"/>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3e629-c72e-4bb7-a559-498fc1962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D0EB2-8006-472A-ADEF-88B9596F9DE7}">
  <ds:schemaRefs>
    <ds:schemaRef ds:uri="http://schemas.microsoft.com/sharepoint/v3/contenttype/forms"/>
  </ds:schemaRefs>
</ds:datastoreItem>
</file>

<file path=customXml/itemProps2.xml><?xml version="1.0" encoding="utf-8"?>
<ds:datastoreItem xmlns:ds="http://schemas.openxmlformats.org/officeDocument/2006/customXml" ds:itemID="{E93B1C54-BD6E-46FB-8DD2-C40D71AB81DB}">
  <ds:schemaRef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infopath/2007/PartnerControls"/>
    <ds:schemaRef ds:uri="http://purl.org/dc/terms/"/>
    <ds:schemaRef ds:uri="413bd800-9cc7-4b33-bbe3-cb24f5a86244"/>
    <ds:schemaRef ds:uri="b293e629-c72e-4bb7-a559-498fc1962e52"/>
    <ds:schemaRef ds:uri="http://www.w3.org/XML/1998/namespace"/>
  </ds:schemaRefs>
</ds:datastoreItem>
</file>

<file path=customXml/itemProps3.xml><?xml version="1.0" encoding="utf-8"?>
<ds:datastoreItem xmlns:ds="http://schemas.openxmlformats.org/officeDocument/2006/customXml" ds:itemID="{009BC53C-5101-4F34-AB01-B8450FC93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93e629-c72e-4bb7-a559-498fc1962e52"/>
    <ds:schemaRef ds:uri="413bd800-9cc7-4b33-bbe3-cb24f5a86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SUTARTIES FIKSUOTOS KAINOS IŠSK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Samata</dc:title>
  <dc:subject/>
  <dc:creator>Aleksadndr Vysockij</dc:creator>
  <cp:keywords/>
  <dc:description/>
  <cp:lastModifiedBy>Laimis Kuklierius</cp:lastModifiedBy>
  <cp:revision/>
  <dcterms:created xsi:type="dcterms:W3CDTF">2023-04-25T03:32:31Z</dcterms:created>
  <dcterms:modified xsi:type="dcterms:W3CDTF">2025-11-11T10:15:52Z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vt:lpwstr>
  </property>
  <property fmtid="{D5CDD505-2E9C-101B-9397-08002B2CF9AE}" pid="3" name="TaxCatchAll">
    <vt:lpwstr/>
  </property>
  <property fmtid="{D5CDD505-2E9C-101B-9397-08002B2CF9AE}" pid="4" name="DmsPermissionsFlags">
    <vt:lpwstr>,SECTRUE,</vt:lpwstr>
  </property>
  <property fmtid="{D5CDD505-2E9C-101B-9397-08002B2CF9AE}" pid="5" name="DmsPermissionsDivisions">
    <vt:lpwstr>3465;#Pirkimų ir pažeidimų prevencijos skyrius|910dd03e-a0db-46f4-af07-603a3c0d6728;#3680;#Energetikos ir aplinkos apsaugos projektų skyrius|66914be9-8437-476f-ab9d-874648d15705</vt:lpwstr>
  </property>
  <property fmtid="{D5CDD505-2E9C-101B-9397-08002B2CF9AE}" pid="6" name="ContentTypeId">
    <vt:lpwstr>0x0101003031CF02D5A34E4E9BCD9618E3AD3861</vt:lpwstr>
  </property>
  <property fmtid="{D5CDD505-2E9C-101B-9397-08002B2CF9AE}" pid="7" name="DmsPermissionsUsers">
    <vt:lpwstr>1165;#Kristina Gaižutienė;#1243;#Algimantas Budreika;#790;#Lina Christoforovienė</vt:lpwstr>
  </property>
  <property fmtid="{D5CDD505-2E9C-101B-9397-08002B2CF9AE}" pid="8" name="DmsCommChanPerm">
    <vt:lpwstr/>
  </property>
  <property fmtid="{D5CDD505-2E9C-101B-9397-08002B2CF9AE}" pid="9" name="DmsPermissionsConfid">
    <vt:bool>false</vt:bool>
  </property>
  <property fmtid="{D5CDD505-2E9C-101B-9397-08002B2CF9AE}" pid="10" name="DmsDocPrepDocSendRegReal">
    <vt:bool>false</vt:bool>
  </property>
  <property fmtid="{D5CDD505-2E9C-101B-9397-08002B2CF9AE}" pid="11" name="DmsWaitingForSign">
    <vt:bool>true</vt:bool>
  </property>
</Properties>
</file>