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3" documentId="8_{9E6CEEB8-10BF-40E9-9DC3-0F4E5816ADE3}" xr6:coauthVersionLast="36" xr6:coauthVersionMax="36" xr10:uidLastSave="{12D626DC-7917-40DB-BA95-3899BD373154}"/>
  <bookViews>
    <workbookView xWindow="240" yWindow="285" windowWidth="14805" windowHeight="783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10" i="1"/>
  <c r="G27" i="1" l="1"/>
  <c r="G28" i="1" s="1"/>
  <c r="G29" i="1" s="1"/>
</calcChain>
</file>

<file path=xl/sharedStrings.xml><?xml version="1.0" encoding="utf-8"?>
<sst xmlns="http://schemas.openxmlformats.org/spreadsheetml/2006/main" count="64" uniqueCount="48">
  <si>
    <t>Eil.Nr.</t>
  </si>
  <si>
    <t>Tyrimo pavadinimas</t>
  </si>
  <si>
    <t>1.</t>
  </si>
  <si>
    <t>2.</t>
  </si>
  <si>
    <t>3.</t>
  </si>
  <si>
    <t>4.</t>
  </si>
  <si>
    <t>5.</t>
  </si>
  <si>
    <t>6.</t>
  </si>
  <si>
    <t>7.</t>
  </si>
  <si>
    <t>8.</t>
  </si>
  <si>
    <t>9.</t>
  </si>
  <si>
    <t>Chloroformo nustatymas</t>
  </si>
  <si>
    <t>10.</t>
  </si>
  <si>
    <t>Amonio kiekio nustatymas fotometrijos metodu</t>
  </si>
  <si>
    <t>11.</t>
  </si>
  <si>
    <t>Chloro (laisvojo) kiekio nustatymas fotometrijos metodu</t>
  </si>
  <si>
    <t>Vandens mėginio paėmimas</t>
  </si>
  <si>
    <t>Drumstumo nustatymas turbidimetrijos metodu</t>
  </si>
  <si>
    <t>pH (vandenilio jonų koncentracijos) nustatymas potenciometrijos metodu</t>
  </si>
  <si>
    <r>
      <t xml:space="preserve">Auksinių stafilokokų </t>
    </r>
    <r>
      <rPr>
        <i/>
        <sz val="12"/>
        <color theme="1"/>
        <rFont val="Times New Roman"/>
        <family val="1"/>
        <charset val="186"/>
      </rPr>
      <t>(Staphylococcus aureus)</t>
    </r>
    <r>
      <rPr>
        <sz val="12"/>
        <color theme="1"/>
        <rFont val="Times New Roman"/>
        <family val="1"/>
        <charset val="186"/>
      </rPr>
      <t xml:space="preserve"> skaičiaus nustatymas membraninio filtravimo metodu</t>
    </r>
  </si>
  <si>
    <r>
      <t>Žarninių lazdelių</t>
    </r>
    <r>
      <rPr>
        <i/>
        <sz val="12"/>
        <color theme="1"/>
        <rFont val="Times New Roman"/>
        <family val="1"/>
        <charset val="186"/>
      </rPr>
      <t xml:space="preserve"> (E.coli)</t>
    </r>
    <r>
      <rPr>
        <sz val="12"/>
        <color theme="1"/>
        <rFont val="Times New Roman"/>
        <family val="1"/>
        <charset val="186"/>
      </rPr>
      <t xml:space="preserve"> ir koliforminių bakterijų skaičiaus nustatymas membraninio filtravimo metodu</t>
    </r>
  </si>
  <si>
    <r>
      <t xml:space="preserve">Žaliamėlių pseudomonų </t>
    </r>
    <r>
      <rPr>
        <i/>
        <sz val="12"/>
        <color theme="1"/>
        <rFont val="Times New Roman"/>
        <family val="1"/>
        <charset val="186"/>
      </rPr>
      <t>(Pseudomonas aeruginosa)</t>
    </r>
    <r>
      <rPr>
        <sz val="12"/>
        <color theme="1"/>
        <rFont val="Times New Roman"/>
        <family val="1"/>
        <charset val="186"/>
      </rPr>
      <t xml:space="preserve"> skaičiaus nustatymas membraninio filtravimo metodu</t>
    </r>
  </si>
  <si>
    <t>Legionelių aptikimas ir skaičiavimas (su legionelių rūšies nustatymu)</t>
  </si>
  <si>
    <t>Liamblijų ir kriptosporidijų cistų nustatymas vandenyje sedimentacijos metodu</t>
  </si>
  <si>
    <t>Kirminų kiaušinėlių ir lervų nustatymas vandenyje sedimentacijos metodu</t>
  </si>
  <si>
    <t>12.</t>
  </si>
  <si>
    <t>13.</t>
  </si>
  <si>
    <t>14.</t>
  </si>
  <si>
    <t>15.</t>
  </si>
  <si>
    <t>Kolonijas sudarančių vienetų skaičiaus nustatymas</t>
  </si>
  <si>
    <t>Metalo kiekio ( kalcio) nustatymas vandenyje atominės absorbcijos spektrometrijos metodu</t>
  </si>
  <si>
    <t>Metalo kiekio ( magnio) nustatymas vandenyje atominės absorbcijos spektrometrijos metodu</t>
  </si>
  <si>
    <t>Metalo kiekio (kalio) nustatymas vandenyje atominės absorbcijos spektrometrijos metodu</t>
  </si>
  <si>
    <t>Metalo kiekio (natrio) nustatymas vandenyje atominės absorbcijos spektrometrijos metodu</t>
  </si>
  <si>
    <t>16.</t>
  </si>
  <si>
    <t>Mato vnt.</t>
  </si>
  <si>
    <t>Preliminarus kiekis</t>
  </si>
  <si>
    <t>Vnt. įkainis Eur be PVM</t>
  </si>
  <si>
    <t>PVM tarifas %</t>
  </si>
  <si>
    <t>Suma EUR, be PVM</t>
  </si>
  <si>
    <t>Kaina, EUR be PVM:</t>
  </si>
  <si>
    <t>PVM suma, EUR:</t>
  </si>
  <si>
    <t>Bendra pasiūlymo kaina, EUR su PVM:</t>
  </si>
  <si>
    <r>
      <rPr>
        <b/>
        <sz val="12"/>
        <color theme="1"/>
        <rFont val="Times New Roman"/>
        <family val="1"/>
        <charset val="186"/>
      </rPr>
      <t xml:space="preserve">1 pirkimo dalis. </t>
    </r>
    <r>
      <rPr>
        <sz val="12"/>
        <color theme="1"/>
        <rFont val="Times New Roman"/>
        <family val="1"/>
        <charset val="186"/>
      </rPr>
      <t xml:space="preserve"> Vandens kokybės rodiklių tyrimai</t>
    </r>
  </si>
  <si>
    <r>
      <t>T</t>
    </r>
    <r>
      <rPr>
        <b/>
        <sz val="12"/>
        <color theme="1"/>
        <rFont val="Times New Roman"/>
        <family val="1"/>
        <charset val="186"/>
      </rPr>
      <t>ECHNINĖ SPECIFIKACIJA IR ĮKAINIAI</t>
    </r>
  </si>
  <si>
    <t>SPS 1 priedas</t>
  </si>
  <si>
    <t>vnt.</t>
  </si>
  <si>
    <t xml:space="preserve">Paslaugų teikėjas privalo paimti tiriamąją medžiagą iš Užsakovo nurodytų Paslaugų teikimo vietų, atlikti tyrimus ir pateikti jų atsakymus ne vėliau kaip per 14 kalendorinių dienų nuo užsakymo pateikimo dienos.Tyrimų atsakymai teikiami el. paštu už sutarties vykdymą atsakingiems asmenims bei paėmimo procese kartu su Paslaugos teikėju dalyvavusiam darbuotojui.  Paslaugos teikėjas, elektroniniu paštu gavęs iš Užsakovo skubų užsakymą, privalo ne vėliau kaip per 3 darbo dienas paimti tiriamąją medžiagą iš Užsakovo nurodytų patalpų ir atlikti užsakomus tyrimus. Tiriamosios medžiagos paėmimo procedūros turi atitikti Lietvos higienos normos HN 109:2016 "Baseinų visuomenės sveikatos saugos reikalavimai", patvirtintos 2005 m. liepos 12 d. Lietuvos Respublikos sveikatos apsaugos ministro įsakymu Nr. V-572 "Dėl Lietuvos higienos normos HN 109:2016  "Baseinų visuomenės sveikatos saugos reikalavimai " patvirtinimo" nuostatas. Laboratorija turi būti akredituota pagal LST EN ISO/IEC 17025, vandens (aplinkos tyrimų) mikrobiologinių ir cheminių tyrimų srityje.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</si>
</sst>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Times New Roman"/>
      <family val="1"/>
      <charset val="186"/>
    </font>
    <font>
      <i/>
      <sz val="12"/>
      <color theme="1"/>
      <name val="Times New Roman"/>
      <family val="1"/>
      <charset val="186"/>
    </font>
    <font>
      <b/>
      <sz val="12"/>
      <color theme="1"/>
      <name val="Times New Roman"/>
      <family val="1"/>
      <charset val="186"/>
    </font>
    <font>
      <sz val="12"/>
      <color rgb="FF000000"/>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0" xfId="0" applyFont="1" applyAlignment="1">
      <alignment vertical="top"/>
    </xf>
    <xf numFmtId="0" fontId="1" fillId="0" borderId="0" xfId="0" applyFont="1" applyBorder="1" applyAlignment="1">
      <alignment vertical="top"/>
    </xf>
    <xf numFmtId="0" fontId="3" fillId="0" borderId="0" xfId="0" applyFont="1" applyBorder="1" applyAlignment="1">
      <alignment vertical="top"/>
    </xf>
    <xf numFmtId="0" fontId="1" fillId="0" borderId="0" xfId="0" applyFont="1" applyBorder="1" applyAlignment="1">
      <alignment horizontal="right" vertical="top"/>
    </xf>
    <xf numFmtId="0" fontId="1" fillId="0" borderId="0" xfId="0" applyFont="1" applyBorder="1" applyAlignment="1">
      <alignment vertical="top" wrapText="1"/>
    </xf>
    <xf numFmtId="0" fontId="1" fillId="0" borderId="0" xfId="0" applyFont="1" applyBorder="1" applyAlignment="1">
      <alignment wrapText="1"/>
    </xf>
    <xf numFmtId="0" fontId="1" fillId="0" borderId="0" xfId="0" applyFont="1" applyBorder="1"/>
    <xf numFmtId="0" fontId="4" fillId="0" borderId="1" xfId="0" applyFont="1" applyBorder="1" applyAlignment="1">
      <alignment wrapText="1"/>
    </xf>
    <xf numFmtId="0" fontId="1" fillId="2" borderId="1" xfId="0" applyFont="1" applyFill="1" applyBorder="1" applyAlignment="1">
      <alignment vertical="top"/>
    </xf>
    <xf numFmtId="0" fontId="1" fillId="0" borderId="1" xfId="0" applyFont="1" applyBorder="1" applyAlignment="1">
      <alignment horizontal="center" vertical="center"/>
    </xf>
    <xf numFmtId="0" fontId="4" fillId="0" borderId="0" xfId="0" applyFont="1" applyAlignment="1">
      <alignment wrapText="1"/>
    </xf>
    <xf numFmtId="2"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0" borderId="0" xfId="0" applyFont="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Alignment="1">
      <alignment horizontal="center" vertical="center"/>
    </xf>
    <xf numFmtId="0" fontId="1" fillId="0" borderId="2" xfId="0" applyFont="1" applyBorder="1" applyAlignment="1">
      <alignment wrapText="1"/>
    </xf>
    <xf numFmtId="0" fontId="4" fillId="0" borderId="1" xfId="0" applyFont="1" applyBorder="1" applyAlignment="1">
      <alignment horizontal="center" vertical="center"/>
    </xf>
    <xf numFmtId="0" fontId="3" fillId="0" borderId="2" xfId="0" applyFont="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right" vertical="top"/>
    </xf>
    <xf numFmtId="0" fontId="1" fillId="0" borderId="2" xfId="0" applyFont="1" applyBorder="1" applyAlignment="1">
      <alignment horizontal="right" vertical="top"/>
    </xf>
    <xf numFmtId="0" fontId="3" fillId="0" borderId="0" xfId="0" applyFont="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abSelected="1" zoomScale="160" zoomScaleNormal="160" workbookViewId="0">
      <selection activeCell="A5" sqref="A5:G5"/>
    </sheetView>
  </sheetViews>
  <sheetFormatPr defaultRowHeight="15.75" x14ac:dyDescent="0.25"/>
  <cols>
    <col min="1" max="1" width="3.85546875" style="4" customWidth="1"/>
    <col min="2" max="2" width="43.28515625" style="4" customWidth="1"/>
    <col min="3" max="3" width="6.85546875" style="4" customWidth="1"/>
    <col min="4" max="4" width="13" style="4" customWidth="1"/>
    <col min="5" max="5" width="11" style="4" customWidth="1"/>
    <col min="6" max="6" width="10.5703125" style="4" customWidth="1"/>
    <col min="7" max="7" width="16.140625" style="4" customWidth="1"/>
    <col min="8" max="16384" width="9.140625" style="4"/>
  </cols>
  <sheetData>
    <row r="1" spans="1:8" x14ac:dyDescent="0.25">
      <c r="A1" s="30" t="s">
        <v>45</v>
      </c>
      <c r="B1" s="30"/>
      <c r="C1" s="30"/>
      <c r="D1" s="30"/>
      <c r="E1" s="30"/>
      <c r="F1" s="30"/>
      <c r="G1" s="30"/>
    </row>
    <row r="3" spans="1:8" x14ac:dyDescent="0.25">
      <c r="B3" s="28" t="s">
        <v>44</v>
      </c>
      <c r="C3" s="28"/>
      <c r="D3" s="28"/>
      <c r="E3" s="28"/>
      <c r="F3" s="28"/>
      <c r="G3" s="28"/>
    </row>
    <row r="5" spans="1:8" ht="168.75" customHeight="1" x14ac:dyDescent="0.25">
      <c r="A5" s="29" t="s">
        <v>47</v>
      </c>
      <c r="B5" s="29"/>
      <c r="C5" s="29"/>
      <c r="D5" s="29"/>
      <c r="E5" s="29"/>
      <c r="F5" s="29"/>
      <c r="G5" s="29"/>
      <c r="H5" s="17"/>
    </row>
    <row r="7" spans="1:8" x14ac:dyDescent="0.25">
      <c r="B7" s="28" t="s">
        <v>43</v>
      </c>
      <c r="C7" s="28"/>
      <c r="D7" s="28"/>
      <c r="E7" s="28"/>
      <c r="F7" s="28"/>
      <c r="G7" s="28"/>
    </row>
    <row r="9" spans="1:8" ht="45" customHeight="1" x14ac:dyDescent="0.25">
      <c r="A9" s="18" t="s">
        <v>0</v>
      </c>
      <c r="B9" s="19" t="s">
        <v>1</v>
      </c>
      <c r="C9" s="18" t="s">
        <v>35</v>
      </c>
      <c r="D9" s="20" t="s">
        <v>36</v>
      </c>
      <c r="E9" s="20" t="s">
        <v>37</v>
      </c>
      <c r="F9" s="20" t="s">
        <v>38</v>
      </c>
      <c r="G9" s="20" t="s">
        <v>39</v>
      </c>
    </row>
    <row r="10" spans="1:8" ht="51" customHeight="1" x14ac:dyDescent="0.25">
      <c r="A10" s="3" t="s">
        <v>2</v>
      </c>
      <c r="B10" s="2" t="s">
        <v>20</v>
      </c>
      <c r="C10" s="21" t="s">
        <v>46</v>
      </c>
      <c r="D10" s="13">
        <v>155</v>
      </c>
      <c r="E10" s="15"/>
      <c r="F10" s="13">
        <v>21</v>
      </c>
      <c r="G10" s="15">
        <f>D10*E10</f>
        <v>0</v>
      </c>
    </row>
    <row r="11" spans="1:8" ht="48.75" customHeight="1" x14ac:dyDescent="0.25">
      <c r="A11" s="3" t="s">
        <v>3</v>
      </c>
      <c r="B11" s="2" t="s">
        <v>19</v>
      </c>
      <c r="C11" s="21" t="s">
        <v>46</v>
      </c>
      <c r="D11" s="13">
        <v>155</v>
      </c>
      <c r="E11" s="15"/>
      <c r="F11" s="13">
        <v>21</v>
      </c>
      <c r="G11" s="15">
        <f t="shared" ref="G11:G26" si="0">D11*E11</f>
        <v>0</v>
      </c>
    </row>
    <row r="12" spans="1:8" ht="52.5" customHeight="1" x14ac:dyDescent="0.25">
      <c r="A12" s="3" t="s">
        <v>4</v>
      </c>
      <c r="B12" s="2" t="s">
        <v>21</v>
      </c>
      <c r="C12" s="21" t="s">
        <v>46</v>
      </c>
      <c r="D12" s="13">
        <v>155</v>
      </c>
      <c r="E12" s="15"/>
      <c r="F12" s="13">
        <v>21</v>
      </c>
      <c r="G12" s="15">
        <f t="shared" si="0"/>
        <v>0</v>
      </c>
    </row>
    <row r="13" spans="1:8" ht="36" customHeight="1" x14ac:dyDescent="0.25">
      <c r="A13" s="3" t="s">
        <v>5</v>
      </c>
      <c r="B13" s="23" t="s">
        <v>22</v>
      </c>
      <c r="C13" s="21" t="s">
        <v>46</v>
      </c>
      <c r="D13" s="13">
        <v>710</v>
      </c>
      <c r="E13" s="15"/>
      <c r="F13" s="13">
        <v>21</v>
      </c>
      <c r="G13" s="15">
        <f t="shared" si="0"/>
        <v>0</v>
      </c>
    </row>
    <row r="14" spans="1:8" ht="38.25" customHeight="1" x14ac:dyDescent="0.25">
      <c r="A14" s="12" t="s">
        <v>6</v>
      </c>
      <c r="B14" s="14" t="s">
        <v>29</v>
      </c>
      <c r="C14" s="24" t="s">
        <v>46</v>
      </c>
      <c r="D14" s="13">
        <v>150</v>
      </c>
      <c r="E14" s="15"/>
      <c r="F14" s="13">
        <v>21</v>
      </c>
      <c r="G14" s="15">
        <f t="shared" si="0"/>
        <v>0</v>
      </c>
    </row>
    <row r="15" spans="1:8" ht="31.5" x14ac:dyDescent="0.25">
      <c r="A15" s="12" t="s">
        <v>7</v>
      </c>
      <c r="B15" s="23" t="s">
        <v>23</v>
      </c>
      <c r="C15" s="21" t="s">
        <v>46</v>
      </c>
      <c r="D15" s="13">
        <v>50</v>
      </c>
      <c r="E15" s="15"/>
      <c r="F15" s="13">
        <v>21</v>
      </c>
      <c r="G15" s="15">
        <f t="shared" si="0"/>
        <v>0</v>
      </c>
    </row>
    <row r="16" spans="1:8" ht="31.5" x14ac:dyDescent="0.25">
      <c r="A16" s="12" t="s">
        <v>8</v>
      </c>
      <c r="B16" s="2" t="s">
        <v>24</v>
      </c>
      <c r="C16" s="21" t="s">
        <v>46</v>
      </c>
      <c r="D16" s="13">
        <v>50</v>
      </c>
      <c r="E16" s="15"/>
      <c r="F16" s="13">
        <v>21</v>
      </c>
      <c r="G16" s="15">
        <f t="shared" si="0"/>
        <v>0</v>
      </c>
    </row>
    <row r="17" spans="1:7" ht="38.25" customHeight="1" x14ac:dyDescent="0.25">
      <c r="A17" s="12" t="s">
        <v>9</v>
      </c>
      <c r="B17" s="2" t="s">
        <v>18</v>
      </c>
      <c r="C17" s="21" t="s">
        <v>46</v>
      </c>
      <c r="D17" s="13">
        <v>150</v>
      </c>
      <c r="E17" s="15"/>
      <c r="F17" s="13">
        <v>21</v>
      </c>
      <c r="G17" s="15">
        <f t="shared" si="0"/>
        <v>0</v>
      </c>
    </row>
    <row r="18" spans="1:7" ht="23.25" customHeight="1" x14ac:dyDescent="0.25">
      <c r="A18" s="12" t="s">
        <v>10</v>
      </c>
      <c r="B18" s="2" t="s">
        <v>17</v>
      </c>
      <c r="C18" s="21" t="s">
        <v>46</v>
      </c>
      <c r="D18" s="13">
        <v>150</v>
      </c>
      <c r="E18" s="15"/>
      <c r="F18" s="13">
        <v>21</v>
      </c>
      <c r="G18" s="15">
        <f t="shared" si="0"/>
        <v>0</v>
      </c>
    </row>
    <row r="19" spans="1:7" ht="27" customHeight="1" x14ac:dyDescent="0.25">
      <c r="A19" s="12" t="s">
        <v>12</v>
      </c>
      <c r="B19" s="1" t="s">
        <v>11</v>
      </c>
      <c r="C19" s="22" t="s">
        <v>46</v>
      </c>
      <c r="D19" s="13">
        <v>72</v>
      </c>
      <c r="E19" s="15"/>
      <c r="F19" s="13">
        <v>21</v>
      </c>
      <c r="G19" s="15">
        <f t="shared" si="0"/>
        <v>0</v>
      </c>
    </row>
    <row r="20" spans="1:7" ht="24.75" customHeight="1" x14ac:dyDescent="0.25">
      <c r="A20" s="12" t="s">
        <v>14</v>
      </c>
      <c r="B20" s="1" t="s">
        <v>13</v>
      </c>
      <c r="C20" s="21" t="s">
        <v>46</v>
      </c>
      <c r="D20" s="13">
        <v>144</v>
      </c>
      <c r="E20" s="15"/>
      <c r="F20" s="13">
        <v>21</v>
      </c>
      <c r="G20" s="15">
        <f t="shared" si="0"/>
        <v>0</v>
      </c>
    </row>
    <row r="21" spans="1:7" ht="31.5" x14ac:dyDescent="0.25">
      <c r="A21" s="12" t="s">
        <v>25</v>
      </c>
      <c r="B21" s="1" t="s">
        <v>15</v>
      </c>
      <c r="C21" s="21" t="s">
        <v>46</v>
      </c>
      <c r="D21" s="13">
        <v>144</v>
      </c>
      <c r="E21" s="15"/>
      <c r="F21" s="13">
        <v>21</v>
      </c>
      <c r="G21" s="15">
        <f t="shared" si="0"/>
        <v>0</v>
      </c>
    </row>
    <row r="22" spans="1:7" ht="31.5" x14ac:dyDescent="0.25">
      <c r="A22" s="12" t="s">
        <v>26</v>
      </c>
      <c r="B22" s="11" t="s">
        <v>30</v>
      </c>
      <c r="C22" s="21" t="s">
        <v>46</v>
      </c>
      <c r="D22" s="13">
        <v>190</v>
      </c>
      <c r="E22" s="15"/>
      <c r="F22" s="13">
        <v>21</v>
      </c>
      <c r="G22" s="15">
        <f t="shared" si="0"/>
        <v>0</v>
      </c>
    </row>
    <row r="23" spans="1:7" ht="31.5" x14ac:dyDescent="0.25">
      <c r="A23" s="12" t="s">
        <v>27</v>
      </c>
      <c r="B23" s="11" t="s">
        <v>31</v>
      </c>
      <c r="C23" s="21" t="s">
        <v>46</v>
      </c>
      <c r="D23" s="13">
        <v>190</v>
      </c>
      <c r="E23" s="15"/>
      <c r="F23" s="13">
        <v>21</v>
      </c>
      <c r="G23" s="15">
        <f t="shared" si="0"/>
        <v>0</v>
      </c>
    </row>
    <row r="24" spans="1:7" ht="31.5" x14ac:dyDescent="0.25">
      <c r="A24" s="12" t="s">
        <v>28</v>
      </c>
      <c r="B24" s="11" t="s">
        <v>32</v>
      </c>
      <c r="C24" s="22" t="s">
        <v>46</v>
      </c>
      <c r="D24" s="13">
        <v>190</v>
      </c>
      <c r="E24" s="15"/>
      <c r="F24" s="13">
        <v>21</v>
      </c>
      <c r="G24" s="15">
        <f t="shared" si="0"/>
        <v>0</v>
      </c>
    </row>
    <row r="25" spans="1:7" ht="31.5" x14ac:dyDescent="0.25">
      <c r="A25" s="12" t="s">
        <v>34</v>
      </c>
      <c r="B25" s="11" t="s">
        <v>33</v>
      </c>
      <c r="C25" s="21" t="s">
        <v>46</v>
      </c>
      <c r="D25" s="13">
        <v>190</v>
      </c>
      <c r="E25" s="15"/>
      <c r="F25" s="13">
        <v>21</v>
      </c>
      <c r="G25" s="15">
        <f t="shared" si="0"/>
        <v>0</v>
      </c>
    </row>
    <row r="26" spans="1:7" ht="24" customHeight="1" x14ac:dyDescent="0.25">
      <c r="A26" s="12">
        <v>17</v>
      </c>
      <c r="B26" s="1" t="s">
        <v>16</v>
      </c>
      <c r="C26" s="21" t="s">
        <v>46</v>
      </c>
      <c r="D26" s="13">
        <v>420</v>
      </c>
      <c r="E26" s="15"/>
      <c r="F26" s="13">
        <v>21</v>
      </c>
      <c r="G26" s="15">
        <f t="shared" si="0"/>
        <v>0</v>
      </c>
    </row>
    <row r="27" spans="1:7" ht="21.75" customHeight="1" x14ac:dyDescent="0.25">
      <c r="A27" s="31" t="s">
        <v>40</v>
      </c>
      <c r="B27" s="26"/>
      <c r="C27" s="26"/>
      <c r="D27" s="26"/>
      <c r="E27" s="26"/>
      <c r="F27" s="27"/>
      <c r="G27" s="16">
        <f>SUM(G10:G26)</f>
        <v>0</v>
      </c>
    </row>
    <row r="28" spans="1:7" ht="19.5" customHeight="1" x14ac:dyDescent="0.25">
      <c r="A28" s="31" t="s">
        <v>41</v>
      </c>
      <c r="B28" s="26"/>
      <c r="C28" s="26"/>
      <c r="D28" s="26"/>
      <c r="E28" s="26"/>
      <c r="F28" s="27"/>
      <c r="G28" s="15">
        <f>G27*0.21</f>
        <v>0</v>
      </c>
    </row>
    <row r="29" spans="1:7" ht="26.25" customHeight="1" x14ac:dyDescent="0.25">
      <c r="A29" s="25" t="s">
        <v>42</v>
      </c>
      <c r="B29" s="26"/>
      <c r="C29" s="26"/>
      <c r="D29" s="26"/>
      <c r="E29" s="26"/>
      <c r="F29" s="27"/>
      <c r="G29" s="16">
        <f>G27+G28</f>
        <v>0</v>
      </c>
    </row>
    <row r="30" spans="1:7" x14ac:dyDescent="0.25">
      <c r="A30" s="5"/>
      <c r="B30" s="5"/>
      <c r="C30" s="5"/>
      <c r="D30" s="5"/>
    </row>
    <row r="31" spans="1:7" x14ac:dyDescent="0.25">
      <c r="A31" s="5"/>
      <c r="B31" s="5"/>
      <c r="C31" s="5"/>
      <c r="D31" s="5"/>
    </row>
    <row r="35" spans="1:3" x14ac:dyDescent="0.25">
      <c r="A35" s="5"/>
      <c r="B35" s="5"/>
      <c r="C35" s="5"/>
    </row>
    <row r="36" spans="1:3" x14ac:dyDescent="0.25">
      <c r="A36" s="5"/>
      <c r="B36" s="5"/>
      <c r="C36" s="5"/>
    </row>
    <row r="37" spans="1:3" x14ac:dyDescent="0.25">
      <c r="A37" s="5"/>
      <c r="B37" s="5"/>
      <c r="C37" s="5"/>
    </row>
    <row r="38" spans="1:3" x14ac:dyDescent="0.25">
      <c r="A38" s="5"/>
      <c r="B38" s="5"/>
      <c r="C38" s="5"/>
    </row>
  </sheetData>
  <mergeCells count="7">
    <mergeCell ref="A29:F29"/>
    <mergeCell ref="B7:G7"/>
    <mergeCell ref="A5:G5"/>
    <mergeCell ref="B3:G3"/>
    <mergeCell ref="A1:G1"/>
    <mergeCell ref="A27:F27"/>
    <mergeCell ref="A28:F28"/>
  </mergeCells>
  <pageMargins left="0.7" right="0.7" top="0.75" bottom="0.75" header="0.3" footer="0.3"/>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workbookViewId="0">
      <selection activeCell="B16" sqref="B16"/>
    </sheetView>
  </sheetViews>
  <sheetFormatPr defaultRowHeight="15.75" x14ac:dyDescent="0.25"/>
  <cols>
    <col min="1" max="1" width="3.85546875" style="5" customWidth="1"/>
    <col min="2" max="2" width="47.85546875" style="5" customWidth="1"/>
    <col min="3" max="3" width="10.140625" style="5" customWidth="1"/>
    <col min="4" max="4" width="15.85546875" style="5" bestFit="1" customWidth="1"/>
    <col min="5" max="16384" width="9.140625" style="5"/>
  </cols>
  <sheetData>
    <row r="1" spans="1:5" ht="17.25" customHeight="1" x14ac:dyDescent="0.25">
      <c r="A1" s="8"/>
      <c r="C1" s="8"/>
      <c r="E1" s="8"/>
    </row>
    <row r="3" spans="1:5" x14ac:dyDescent="0.25">
      <c r="A3" s="6"/>
      <c r="B3" s="6"/>
      <c r="C3" s="6"/>
      <c r="D3" s="6"/>
      <c r="E3" s="6"/>
    </row>
    <row r="4" spans="1:5" x14ac:dyDescent="0.25">
      <c r="B4" s="9"/>
      <c r="C4" s="8"/>
    </row>
    <row r="5" spans="1:5" x14ac:dyDescent="0.25">
      <c r="B5" s="9"/>
      <c r="C5" s="8"/>
    </row>
    <row r="6" spans="1:5" ht="18.75" customHeight="1" x14ac:dyDescent="0.25">
      <c r="B6" s="9"/>
      <c r="C6" s="8"/>
    </row>
    <row r="7" spans="1:5" x14ac:dyDescent="0.25">
      <c r="B7" s="9"/>
      <c r="C7" s="8"/>
    </row>
    <row r="8" spans="1:5" x14ac:dyDescent="0.25">
      <c r="A8" s="6"/>
      <c r="B8" s="6"/>
      <c r="C8" s="6"/>
      <c r="D8" s="6"/>
    </row>
    <row r="9" spans="1:5" x14ac:dyDescent="0.25">
      <c r="B9" s="9"/>
      <c r="C9" s="8"/>
    </row>
    <row r="10" spans="1:5" x14ac:dyDescent="0.25">
      <c r="B10" s="9"/>
      <c r="C10" s="8"/>
    </row>
    <row r="11" spans="1:5" x14ac:dyDescent="0.25">
      <c r="A11" s="6"/>
      <c r="B11" s="6"/>
      <c r="C11" s="6"/>
      <c r="D11" s="6"/>
    </row>
    <row r="12" spans="1:5" x14ac:dyDescent="0.25">
      <c r="B12" s="9"/>
    </row>
    <row r="13" spans="1:5" x14ac:dyDescent="0.25">
      <c r="B13" s="10"/>
    </row>
    <row r="16" spans="1:5" x14ac:dyDescent="0.25">
      <c r="B16" s="8"/>
      <c r="C16" s="8"/>
    </row>
    <row r="18" spans="4:4" x14ac:dyDescent="0.25">
      <c r="D18"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8"/>
  <sheetViews>
    <sheetView workbookViewId="0">
      <selection activeCell="B16" sqref="B16"/>
    </sheetView>
  </sheetViews>
  <sheetFormatPr defaultRowHeight="15.75" x14ac:dyDescent="0.25"/>
  <cols>
    <col min="1" max="1" width="3.85546875" style="5" customWidth="1"/>
    <col min="2" max="2" width="47.85546875" style="5" customWidth="1"/>
    <col min="3" max="3" width="10" style="5" customWidth="1"/>
    <col min="4" max="4" width="10.140625" style="5" customWidth="1"/>
    <col min="5" max="5" width="9.140625" style="5" customWidth="1"/>
    <col min="6" max="16384" width="9.140625" style="5"/>
  </cols>
  <sheetData>
    <row r="1" spans="1:5" ht="45" customHeight="1" x14ac:dyDescent="0.25">
      <c r="A1" s="8"/>
      <c r="C1" s="8"/>
      <c r="D1" s="8"/>
      <c r="E1" s="8"/>
    </row>
    <row r="2" spans="1:5" x14ac:dyDescent="0.25">
      <c r="A2" s="32"/>
      <c r="B2" s="32"/>
      <c r="C2" s="32"/>
      <c r="D2" s="32"/>
      <c r="E2" s="32"/>
    </row>
    <row r="3" spans="1:5" x14ac:dyDescent="0.25">
      <c r="A3" s="6"/>
      <c r="B3" s="6"/>
      <c r="C3" s="6"/>
      <c r="D3" s="6"/>
      <c r="E3" s="6"/>
    </row>
    <row r="4" spans="1:5" x14ac:dyDescent="0.25">
      <c r="B4" s="9"/>
      <c r="D4" s="8"/>
    </row>
    <row r="5" spans="1:5" x14ac:dyDescent="0.25">
      <c r="B5" s="9"/>
      <c r="D5" s="8"/>
    </row>
    <row r="6" spans="1:5" ht="32.25" customHeight="1" x14ac:dyDescent="0.25">
      <c r="B6" s="9"/>
      <c r="D6" s="8"/>
    </row>
    <row r="7" spans="1:5" x14ac:dyDescent="0.25">
      <c r="B7" s="9"/>
      <c r="D7" s="8"/>
    </row>
    <row r="8" spans="1:5" x14ac:dyDescent="0.25">
      <c r="A8" s="6"/>
      <c r="B8" s="6"/>
      <c r="C8" s="6"/>
      <c r="D8" s="6"/>
    </row>
    <row r="9" spans="1:5" x14ac:dyDescent="0.25">
      <c r="B9" s="9"/>
      <c r="D9" s="8"/>
    </row>
    <row r="10" spans="1:5" x14ac:dyDescent="0.25">
      <c r="B10" s="9"/>
      <c r="D10" s="8"/>
    </row>
    <row r="11" spans="1:5" x14ac:dyDescent="0.25">
      <c r="A11" s="6"/>
      <c r="B11" s="6"/>
      <c r="C11" s="6"/>
      <c r="D11" s="6"/>
    </row>
    <row r="12" spans="1:5" x14ac:dyDescent="0.25">
      <c r="B12" s="9"/>
    </row>
    <row r="13" spans="1:5" x14ac:dyDescent="0.25">
      <c r="B13" s="10"/>
    </row>
    <row r="16" spans="1:5" x14ac:dyDescent="0.25">
      <c r="B16" s="8"/>
      <c r="D16" s="8"/>
    </row>
    <row r="18" spans="3:4" x14ac:dyDescent="0.25">
      <c r="C18" s="7"/>
      <c r="D18" s="7"/>
    </row>
  </sheetData>
  <mergeCells count="1">
    <mergeCell ref="A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c275391c46c04a4100bf33e501529c23">
  <xsd:schema xmlns:xsd="http://www.w3.org/2001/XMLSchema" xmlns:xs="http://www.w3.org/2001/XMLSchema" xmlns:p="http://schemas.microsoft.com/office/2006/metadata/properties" xmlns:ns3="5bae7d12-13eb-4134-a1d8-2ddc8d2534e1" targetNamespace="http://schemas.microsoft.com/office/2006/metadata/properties" ma:root="true" ma:fieldsID="1558761d7322068b40225ff7fd1295ca"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2B2779-0D61-4FDC-8416-C82194A58C6E}">
  <ds:schemaRefs>
    <ds:schemaRef ds:uri="http://www.w3.org/XML/1998/namespace"/>
    <ds:schemaRef ds:uri="http://purl.org/dc/elements/1.1/"/>
    <ds:schemaRef ds:uri="5bae7d12-13eb-4134-a1d8-2ddc8d2534e1"/>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6B7C7DD-A16C-47A9-9900-EBE588B08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FBE58D-CF97-4A4F-9992-F9DB322C4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2026-02-23T13:09:05Z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