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200" activeTab="1"/>
  </bookViews>
  <sheets>
    <sheet name="1 piedasTechnine specifikacija" sheetId="2" r:id="rId1"/>
    <sheet name="2 priedas Kiekis ir ikainiai" sheetId="1" r:id="rId2"/>
    <sheet name="3 priedas Uzsakymo forma" sheetId="4" r:id="rId3"/>
    <sheet name="4 priedas pasiūlymas" sheetId="5" r:id="rId4"/>
    <sheet name="4 priedas TS paramet " sheetId="6" r:id="rId5"/>
  </sheets>
  <definedNames>
    <definedName name="_xlnm.Print_Titles" localSheetId="1">'2 priedas Kiekis ir ikainiai'!$5:$5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1" i="5" l="1"/>
  <c r="G457" i="5"/>
  <c r="H460" i="5" s="1"/>
  <c r="H447" i="5"/>
  <c r="G443" i="5"/>
  <c r="H446" i="5" s="1"/>
  <c r="H433" i="5"/>
  <c r="G429" i="5"/>
  <c r="G432" i="5" s="1"/>
  <c r="G433" i="5" s="1"/>
  <c r="G434" i="5" s="1"/>
  <c r="H419" i="5"/>
  <c r="H418" i="5"/>
  <c r="G414" i="5"/>
  <c r="G418" i="5" s="1"/>
  <c r="G419" i="5" s="1"/>
  <c r="G420" i="5" s="1"/>
  <c r="H404" i="5"/>
  <c r="H403" i="5"/>
  <c r="G401" i="5"/>
  <c r="G403" i="5" s="1"/>
  <c r="G404" i="5" s="1"/>
  <c r="G405" i="5" s="1"/>
  <c r="H391" i="5"/>
  <c r="G387" i="5"/>
  <c r="G390" i="5" s="1"/>
  <c r="G391" i="5" s="1"/>
  <c r="G392" i="5" s="1"/>
  <c r="H377" i="5"/>
  <c r="G373" i="5"/>
  <c r="G376" i="5" s="1"/>
  <c r="G377" i="5" s="1"/>
  <c r="G378" i="5" s="1"/>
  <c r="H363" i="5"/>
  <c r="H362" i="5"/>
  <c r="G359" i="5"/>
  <c r="G362" i="5" s="1"/>
  <c r="G363" i="5" s="1"/>
  <c r="G364" i="5" s="1"/>
  <c r="H349" i="5"/>
  <c r="H348" i="5"/>
  <c r="G343" i="5"/>
  <c r="G348" i="5" s="1"/>
  <c r="G349" i="5" s="1"/>
  <c r="G350" i="5" s="1"/>
  <c r="H333" i="5"/>
  <c r="G328" i="5"/>
  <c r="G332" i="5" s="1"/>
  <c r="G333" i="5" s="1"/>
  <c r="G334" i="5" s="1"/>
  <c r="H318" i="5"/>
  <c r="G314" i="5"/>
  <c r="G317" i="5" s="1"/>
  <c r="G318" i="5" s="1"/>
  <c r="G319" i="5" s="1"/>
  <c r="H304" i="5"/>
  <c r="H303" i="5"/>
  <c r="G299" i="5"/>
  <c r="G303" i="5" s="1"/>
  <c r="G304" i="5" s="1"/>
  <c r="G305" i="5" s="1"/>
  <c r="H289" i="5"/>
  <c r="H288" i="5"/>
  <c r="G285" i="5"/>
  <c r="G288" i="5" s="1"/>
  <c r="G289" i="5" s="1"/>
  <c r="G290" i="5" s="1"/>
  <c r="H275" i="5"/>
  <c r="G272" i="5"/>
  <c r="H274" i="5" s="1"/>
  <c r="H262" i="5"/>
  <c r="G259" i="5"/>
  <c r="G261" i="5" s="1"/>
  <c r="G262" i="5" s="1"/>
  <c r="G263" i="5" s="1"/>
  <c r="H249" i="5"/>
  <c r="H248" i="5"/>
  <c r="G244" i="5"/>
  <c r="G248" i="5" s="1"/>
  <c r="G249" i="5" s="1"/>
  <c r="G250" i="5" s="1"/>
  <c r="H234" i="5"/>
  <c r="H233" i="5"/>
  <c r="G230" i="5"/>
  <c r="G233" i="5" s="1"/>
  <c r="G234" i="5" s="1"/>
  <c r="G235" i="5" s="1"/>
  <c r="H220" i="5"/>
  <c r="G216" i="5"/>
  <c r="G219" i="5" s="1"/>
  <c r="G220" i="5" s="1"/>
  <c r="G221" i="5" s="1"/>
  <c r="H206" i="5"/>
  <c r="G202" i="5"/>
  <c r="G205" i="5" s="1"/>
  <c r="G206" i="5" s="1"/>
  <c r="G207" i="5" s="1"/>
  <c r="H192" i="5"/>
  <c r="H191" i="5"/>
  <c r="G187" i="5"/>
  <c r="G191" i="5" s="1"/>
  <c r="G192" i="5" s="1"/>
  <c r="G193" i="5" s="1"/>
  <c r="H177" i="5"/>
  <c r="G174" i="5"/>
  <c r="H176" i="5" s="1"/>
  <c r="H164" i="5"/>
  <c r="G161" i="5"/>
  <c r="H163" i="5" s="1"/>
  <c r="H151" i="5"/>
  <c r="G146" i="5"/>
  <c r="G150" i="5" s="1"/>
  <c r="G151" i="5" s="1"/>
  <c r="G152" i="5" s="1"/>
  <c r="H136" i="5"/>
  <c r="H135" i="5"/>
  <c r="G129" i="5"/>
  <c r="G135" i="5" s="1"/>
  <c r="G136" i="5" s="1"/>
  <c r="G137" i="5" s="1"/>
  <c r="H119" i="5"/>
  <c r="G113" i="5"/>
  <c r="H118" i="5" s="1"/>
  <c r="H103" i="5"/>
  <c r="G97" i="5"/>
  <c r="H102" i="5" s="1"/>
  <c r="H87" i="5"/>
  <c r="G83" i="5"/>
  <c r="G86" i="5" s="1"/>
  <c r="G87" i="5" s="1"/>
  <c r="G88" i="5" s="1"/>
  <c r="H73" i="5"/>
  <c r="H72" i="5"/>
  <c r="G67" i="5"/>
  <c r="G72" i="5" s="1"/>
  <c r="G73" i="5" s="1"/>
  <c r="G74" i="5" s="1"/>
  <c r="H57" i="5"/>
  <c r="G53" i="5"/>
  <c r="H56" i="5" s="1"/>
  <c r="G37" i="5"/>
  <c r="H42" i="5" s="1"/>
  <c r="G21" i="5"/>
  <c r="H219" i="5" l="1"/>
  <c r="H332" i="5"/>
  <c r="H390" i="5"/>
  <c r="H86" i="5"/>
  <c r="H150" i="5"/>
  <c r="H205" i="5"/>
  <c r="H261" i="5"/>
  <c r="H317" i="5"/>
  <c r="H376" i="5"/>
  <c r="H432" i="5"/>
  <c r="G56" i="5"/>
  <c r="G57" i="5" s="1"/>
  <c r="G58" i="5" s="1"/>
  <c r="G118" i="5"/>
  <c r="G119" i="5" s="1"/>
  <c r="G120" i="5" s="1"/>
  <c r="G176" i="5"/>
  <c r="G177" i="5" s="1"/>
  <c r="G178" i="5" s="1"/>
  <c r="G460" i="5"/>
  <c r="G461" i="5" s="1"/>
  <c r="G462" i="5" s="1"/>
  <c r="G102" i="5"/>
  <c r="G103" i="5" s="1"/>
  <c r="G104" i="5" s="1"/>
  <c r="G163" i="5"/>
  <c r="G164" i="5" s="1"/>
  <c r="G165" i="5" s="1"/>
  <c r="G274" i="5"/>
  <c r="G275" i="5" s="1"/>
  <c r="G276" i="5" s="1"/>
  <c r="G446" i="5"/>
  <c r="G447" i="5" s="1"/>
  <c r="G448" i="5" s="1"/>
  <c r="G42" i="5"/>
  <c r="G43" i="5" s="1"/>
  <c r="G44" i="5" s="1"/>
  <c r="I6" i="1" l="1"/>
  <c r="J6" i="1" s="1"/>
</calcChain>
</file>

<file path=xl/sharedStrings.xml><?xml version="1.0" encoding="utf-8"?>
<sst xmlns="http://schemas.openxmlformats.org/spreadsheetml/2006/main" count="1077" uniqueCount="485">
  <si>
    <t>Pavadinimas</t>
  </si>
  <si>
    <t>vnt.</t>
  </si>
  <si>
    <t>Pirkimo dalies Nr.</t>
  </si>
  <si>
    <t>Mato vnt.</t>
  </si>
  <si>
    <t>Prekinis pavadinimas, modelis</t>
  </si>
  <si>
    <t>Mato vieneto įkainis/kaina Eur (be PVM)</t>
  </si>
  <si>
    <t>2 priedas</t>
  </si>
  <si>
    <t>PREKIŲ KIEKIS IR ĮKAINIAI</t>
  </si>
  <si>
    <t xml:space="preserve">Maksimalus prekių kiekis 24 mėn. </t>
  </si>
  <si>
    <t xml:space="preserve">Minimalus išperkamas prekių  kiekis </t>
  </si>
  <si>
    <t>Suma, maksimalaus kiekio, Eur (su PVM)</t>
  </si>
  <si>
    <t>Suma, maksimalaus kiekio  Eur (be PVM)</t>
  </si>
  <si>
    <t>II. TECHNINIAI REIKALAVIMAI</t>
  </si>
  <si>
    <t>Techniniai reikalavimai</t>
  </si>
  <si>
    <t xml:space="preserve">Prekių pirkimo-pardavimo  sutarties </t>
  </si>
  <si>
    <t>3 priedas</t>
  </si>
  <si>
    <t>PREKIŲ UŽSAKYMO LAPAS</t>
  </si>
  <si>
    <t>(užsakymo pateikimo data, numeris)</t>
  </si>
  <si>
    <t>VYKDANT</t>
  </si>
  <si>
    <t>(Tiekėjo pavadinimas, sutarties data ir numeris)</t>
  </si>
  <si>
    <t>Informacija apie prekių tiekimą:</t>
  </si>
  <si>
    <t>Eil. Nr.</t>
  </si>
  <si>
    <t>Prekės (paslaugos) pavadinimas</t>
  </si>
  <si>
    <t>Kaina, Eur</t>
  </si>
  <si>
    <t>Mato vnt. kiekis</t>
  </si>
  <si>
    <t>Suma, Eur</t>
  </si>
  <si>
    <t>Pristatymo terminas</t>
  </si>
  <si>
    <t>Pastabos (pristatymo vieta)</t>
  </si>
  <si>
    <t xml:space="preserve">VISO: </t>
  </si>
  <si>
    <t>Monitorius, gyvybinių funkcijų sekimo</t>
  </si>
  <si>
    <t>1. BENDROSIOS NUOSTATOS</t>
  </si>
  <si>
    <t>MONITORIUS, GYVYBINIŲ FUNKCIJŲ SEKIMO</t>
  </si>
  <si>
    <t>STALIUKAS, INSTRUMENTINIS, MAYO</t>
  </si>
  <si>
    <t>III. ŽENKLINIMAS, PAKAVIMAS IR PRIĖMIMAS</t>
  </si>
  <si>
    <t>3. Prekių komplektacijoje turi būti  naudojimo instrukcijos lietuvių ir anglų kalba.</t>
  </si>
  <si>
    <t>4. Prekės priimamos vadovaujantis pirkimo-pardavimo sutartyje nustatytais reikalavimais.</t>
  </si>
  <si>
    <t xml:space="preserve">5. Su prekių pristatymu teiktinų paslaugų pobūdis: transportavimas, pakavimas, pakrovimas, iškrovimas, išpakavimas, tikrinimas, pristatyto prietaiso/prekės surinkimas, sumontavimas/instaliavimas perkančiosios organizacijos nurodytu adresu, prietaiso/prekės paruošimas darbui ir suderinimas/išbandymas, medicinos prietaiso paso užpildymas (jei toks reikalingas), perkančiosios organizacijos personalo apmokymas dirbti su prietaisu/preke.
</t>
  </si>
  <si>
    <t>Gamintojas</t>
  </si>
  <si>
    <t>Prekių pirkimo-pardavimo sutarties
1  priedas</t>
  </si>
  <si>
    <t>PIRKIMO SĄLYGŲ PRIEDAS "PASIŪLYMO FORMA"</t>
  </si>
  <si>
    <t>MEDICINOS ĮRANGA</t>
  </si>
  <si>
    <t>Kam:</t>
  </si>
  <si>
    <t>Gynybos resursų agentūra prie KAM</t>
  </si>
  <si>
    <t>Data:</t>
  </si>
  <si>
    <t>Nr.:</t>
  </si>
  <si>
    <t>Vieta:</t>
  </si>
  <si>
    <t>Tiekėjo pavadinimas / Ūkio subjektų grupės nariai:</t>
  </si>
  <si>
    <t>Tiekėjo kodas (-ai):</t>
  </si>
  <si>
    <t>Tiekėjo adresas (-ai):</t>
  </si>
  <si>
    <t>Tiekėjo PVM mokėtojo kodas(-ai):</t>
  </si>
  <si>
    <t>Tiekėjo / Ūkio subjektų grupės atsakingo partnerio sąskaitos numeris, banko pavadinimas ir banko kodas (-ai):</t>
  </si>
  <si>
    <t>Asmens atsakingo už pasiūlymą vardas, pavardė:</t>
  </si>
  <si>
    <t>Asmens atsakingo už pasiūlymą telefono numeris, el. pašto adresas:</t>
  </si>
  <si>
    <t>Tiekėjo / Ūkio subjektų grupės, laimėjimo atveju, pasirašančio sutartį asmens vardas, pavardė, pareigos:</t>
  </si>
  <si>
    <t>Tiekėjo / Ūkio subjektų grupės, laimėjimo atveju, už sutarties vykdymą atsakingo asmens vardas, pavardė, telefono numeris, elektroninio pašto adresas:</t>
  </si>
  <si>
    <t>(1) Tiekėjo / Ūkio subjektų grupės narių, (2) ūkio subjektų, kurių pajėgumais remiamasi, ir (3) jei pašalinimo pagrindai taikomi visiems subtiekėjams - subtiekėjų, kolegialaus priežiūros organo (Stebėtojų tarybos) ir (ar) kolegialaus valdymo organo (Valdybos) narių sąrašas (jei sudaryta) ir (ar) asmuo, kuriam suteikti VPĮ 46 str. 2 d. 2 p. numatyti įgaliojimai</t>
  </si>
  <si>
    <t>Tiekėjo patvirtinimai:</t>
  </si>
  <si>
    <t>1. Šiuo pasiūlymu pažymime, kad sutinkame su visomi pirkimo sąlygomis, nustatytomis:</t>
  </si>
  <si>
    <t>1.1. viešojo pirkimo dokumentuose</t>
  </si>
  <si>
    <t>1.2. kituose pirkimo dokumentuose (jų paaiškinimuose, papildymuose).</t>
  </si>
  <si>
    <t>2. Patvirtiname, kad informacija ir duomenys, pateikti pasiūlyme, yra teisingi ir apima viską, ko reikia tinkamam sutarties įvykdymui</t>
  </si>
  <si>
    <t>3. Patvirtiname, kad jei pasiūlyme nenurodyti kolegialaus priežiūros/valdymo organų nariai, šie organai juridiniuose asmenyse nėra sudaryti (taikoma, kai pirkimo dokumentuose nustatyti pašalinimo pagrindai).</t>
  </si>
  <si>
    <t>4. Pasiūlymas galioja iki termino, nustatyto pirkimo dokumentuose.</t>
  </si>
  <si>
    <t>5. Tais atvejais, kai pagal galiojančius teisės aktus tiekėjui nereikia mokėti PVM, jis nurodo priežastis, dėl kurių PVM nemoka:</t>
  </si>
  <si>
    <t>6. Tiekėjas kainas pateikia, nurodydamas ne daugiau skaičių po kablelio, nei leidžiama pirkimo dokumentuose.</t>
  </si>
  <si>
    <t>Tiekėjo pasiūlymas:</t>
  </si>
  <si>
    <t>5. DALIS</t>
  </si>
  <si>
    <t>Nr.</t>
  </si>
  <si>
    <t>Maksimalus kiekis **</t>
  </si>
  <si>
    <t>Siūloma reikšmė, ekonominio naudingumo balui nustatyti</t>
  </si>
  <si>
    <t>Mato vienetas</t>
  </si>
  <si>
    <t>Mato vieneto kaina be PVM, Eur*</t>
  </si>
  <si>
    <t>Suma be PVM, Eur</t>
  </si>
  <si>
    <t>Prekės pavadinimas, modelis, gamintojas, kilmės šalis</t>
  </si>
  <si>
    <t>5.</t>
  </si>
  <si>
    <t>5.1.</t>
  </si>
  <si>
    <t>5.1.1.</t>
  </si>
  <si>
    <t>Braižymui atsparus monitoriaus ekranas(Taip/Ne)</t>
  </si>
  <si>
    <t>TAIP</t>
  </si>
  <si>
    <t>5.1.2.</t>
  </si>
  <si>
    <t>Atsparumas išoriniams veiksniams didesnis nei IP32(Taip/Ne)</t>
  </si>
  <si>
    <t>5.1.3.</t>
  </si>
  <si>
    <t>Atitinka standartą MIL-STD-461(Taip/Ne)</t>
  </si>
  <si>
    <t>5.1.4.</t>
  </si>
  <si>
    <t>Atitinka standartą MIL-STD-810G (Taip/Ne)</t>
  </si>
  <si>
    <t>Suma be PVM</t>
  </si>
  <si>
    <t>Taikomas PVM dydis (%)</t>
  </si>
  <si>
    <t>PVM suma</t>
  </si>
  <si>
    <t>Suma su PVM</t>
  </si>
  <si>
    <t>*Į Prekių įkainius įskaičiuoti visi mokesčiai ir visos Pardavėjo išlaidos (Prekių transportavimas, pakavimas, pakrovimas, iškrovimas, išpakavimas, tikrinimas, pristatyto prietaiso/prekės surinkimas, sumontavimas/instaliavimas perkančiosios organizacijos nurodytu adresu, prietaiso/prekės paruošimas darbui ir suderinimas/išbandymas, medicinos prietaiso paso užpildymas (jei toks reikalingas), perkančiosios organizacijos personalo apmokymas dirbti su prietaisu/preke), Prekių garantinio remonto bei kitos, galinčios turėti įtakos Prekių kainai/įkainiams ar galinčios atsirasti vykdant šią Sutartį. Sudarydamas šią Sutartį, Pardavėjas įvertina visą maksimalią Prekių apimtį bei prisiima riziką dėl išlaidų dydžių svyravimo.</t>
  </si>
  <si>
    <t>** Perkančioji organizacija neįsipareigoja išpirkti viso maksimalaus kiekio. Minimalus išperkamas kiekis nurodytas pirkimo sąlygų 3 priedo „Sutarties sąlygų“  2 priede.</t>
  </si>
  <si>
    <t>Techniniai  reikalavimai</t>
  </si>
  <si>
    <t xml:space="preserve">Reikšmė </t>
  </si>
  <si>
    <t>Pirk. dalies Nr.</t>
  </si>
  <si>
    <t xml:space="preserve">Pavadinimas </t>
  </si>
  <si>
    <r>
      <rPr>
        <b/>
        <sz val="12"/>
        <rFont val="Times New Roman"/>
        <family val="1"/>
        <charset val="186"/>
      </rPr>
      <t xml:space="preserve">Siūloma tiekti prekė visiškai atitinka pirkimo dokumentuose nustatytus techninius reikalavimus  ir jos savybės tokios </t>
    </r>
    <r>
      <rPr>
        <sz val="12"/>
        <rFont val="Times New Roman"/>
        <family val="1"/>
        <charset val="186"/>
      </rPr>
      <t xml:space="preserve">
(</t>
    </r>
    <r>
      <rPr>
        <i/>
        <sz val="12"/>
        <rFont val="Times New Roman"/>
        <family val="1"/>
        <charset val="186"/>
      </rPr>
      <t>techninių reikalavimų formuluotėse, kur nurodyta paklaida ar reikalavimas "Taip/Ne (tikslus aprašymas) nurodomos siūlomo objekto charakteristikos)</t>
    </r>
    <r>
      <rPr>
        <sz val="12"/>
        <rFont val="Times New Roman"/>
        <family val="1"/>
        <charset val="186"/>
      </rPr>
      <t xml:space="preserve">
</t>
    </r>
  </si>
  <si>
    <t>Taip</t>
  </si>
  <si>
    <t>Šildytuvas infuzinių tirpalų, kraujo, stacionarus</t>
  </si>
  <si>
    <t>ŠILDYTUVAS INFUZINIŲ TIRPALŲ, KRAUJO, STACIONARUS</t>
  </si>
  <si>
    <t>Būtina.</t>
  </si>
  <si>
    <t>Pirkimo sąlygų 
2 priedas</t>
  </si>
  <si>
    <t>1. DALIS</t>
  </si>
  <si>
    <t>APARATAS DIRBTINĖS PLAUČIŲ VENTILIACIJOS</t>
  </si>
  <si>
    <t>1.</t>
  </si>
  <si>
    <t>Aparatas dirbtinės plaučių ventiliacijos</t>
  </si>
  <si>
    <t>1.1.</t>
  </si>
  <si>
    <t>1.1.1.</t>
  </si>
  <si>
    <t>Tinka vaikų dirbtinei plaučių ventiliacijai (Taip/Ne)</t>
  </si>
  <si>
    <t>(įrašoma TAIP arba NE)</t>
  </si>
  <si>
    <t>1.1.2.</t>
  </si>
  <si>
    <t>Atitinka standartą MIL-STD 810 G (Taip/Ne)</t>
  </si>
  <si>
    <t>1.1.3.</t>
  </si>
  <si>
    <t>Veikimo nuo vidinės integruotos baterijos laikas ilgesnis kaip 5 val. (Taip/Ne)</t>
  </si>
  <si>
    <t>val.</t>
  </si>
  <si>
    <t>1.1.4.</t>
  </si>
  <si>
    <t>Reguliuojamas iškvėpimo įkvėpimo santykis I:E (Taip/Ne)</t>
  </si>
  <si>
    <t>2. DALIS</t>
  </si>
  <si>
    <t>KONCENTRATORIUS DEGUONIES, KARINIS</t>
  </si>
  <si>
    <t>2.</t>
  </si>
  <si>
    <t>Koncentratorius deguonies, karinis</t>
  </si>
  <si>
    <t>2.1.</t>
  </si>
  <si>
    <t>2.1.1.</t>
  </si>
  <si>
    <t>Pilnai įkrauto akumuliatoriaus darbo laikas ilgesnis nei 30 min(Taip/Ne)</t>
  </si>
  <si>
    <t>2.1.2.</t>
  </si>
  <si>
    <t>Apsaugos klasė didesnė nei IP33 (Taip/Ne)</t>
  </si>
  <si>
    <t>3. DALIS</t>
  </si>
  <si>
    <t>APARATAS DIRBTINĖS PLAUČIŲ VENTILIACIJOS, NEŠIOJAMAS</t>
  </si>
  <si>
    <t>3.</t>
  </si>
  <si>
    <t>Aparatas dirbtinės plaučių ventiliacijos, nešiojamas</t>
  </si>
  <si>
    <t>3.1.</t>
  </si>
  <si>
    <t>3.1.1.</t>
  </si>
  <si>
    <t>Atitinka standartą MIL-STD-810G(Taip/Ne)</t>
  </si>
  <si>
    <t>3.1.2.</t>
  </si>
  <si>
    <t>Atitinka standartus IEC 60068-2-6 ir 60068-2-36 (Taip/Ne)</t>
  </si>
  <si>
    <t>3.1.3.</t>
  </si>
  <si>
    <t>Ventiliacijos režimas CPAP(Taip/Ne)</t>
  </si>
  <si>
    <t>3.1.4.</t>
  </si>
  <si>
    <t>Reguliuojamas I:E santykis(Taip/Ne)</t>
  </si>
  <si>
    <t>4. DALIS</t>
  </si>
  <si>
    <t>4.</t>
  </si>
  <si>
    <t>4.1.</t>
  </si>
  <si>
    <t>4.1.1.</t>
  </si>
  <si>
    <t>Monitoravimo duomenų pilnas grafinis parametrų vaizdavimas (Taip/Ne)</t>
  </si>
  <si>
    <t>4.1.2.</t>
  </si>
  <si>
    <t>Monitoriaus darbo nuo akumuliatoriaus daugiau kaip 4 val.(Taip/Ne)</t>
  </si>
  <si>
    <t>6. DALIS</t>
  </si>
  <si>
    <t>POMPA ŠVIRKŠTINĖ</t>
  </si>
  <si>
    <t>6.</t>
  </si>
  <si>
    <t>Pompa švirkštinė</t>
  </si>
  <si>
    <t>6.1.</t>
  </si>
  <si>
    <t>6.1.1.</t>
  </si>
  <si>
    <t>Automatinis infuzijos greičio skaičiavimas, įvedus vaisto koncentraciją, vaisto dozę ir paciento duomenis(Taip/Ne)</t>
  </si>
  <si>
    <t>6.1.2.</t>
  </si>
  <si>
    <t>Valdymas mygtukais (Taip/Ne)</t>
  </si>
  <si>
    <t>6.1.3.</t>
  </si>
  <si>
    <t>Svoris mažiau nei 2,6 kg</t>
  </si>
  <si>
    <t>(įrašomas svoris, kg)</t>
  </si>
  <si>
    <t>kg</t>
  </si>
  <si>
    <t>6.1.4.</t>
  </si>
  <si>
    <t>Galimybė sujungti kelias švirkštines infuzines pompas tarpusavyje ir transportuoti jas viena rankena/fiksatoriumi(Taip/Ne)</t>
  </si>
  <si>
    <t>7. DALIS</t>
  </si>
  <si>
    <t>DEFIBRILIATORIUS</t>
  </si>
  <si>
    <t>7.</t>
  </si>
  <si>
    <t>Defibriliatorius</t>
  </si>
  <si>
    <t>7.1.</t>
  </si>
  <si>
    <t>7.1.1.</t>
  </si>
  <si>
    <t>Impulso energijos keitimo ribos platesnės nei 2-200J(Taip/Ne)</t>
  </si>
  <si>
    <t>7.1.2.</t>
  </si>
  <si>
    <t>Defibriliacijos iškrovų skaičius naudojant didžiausią galimą energiją daugiau kaip 200 impulsų. (Taip/Ne)</t>
  </si>
  <si>
    <t>7.1.3.</t>
  </si>
  <si>
    <t>Komplektacijoje akumuliatorių 2 ir daugiau (Taip/Ne)</t>
  </si>
  <si>
    <t>7.1.4.</t>
  </si>
  <si>
    <t>Komplektacijoje kūno temperatūros matavimo daviklis  (Taip/Ne)</t>
  </si>
  <si>
    <t>7.1.5.</t>
  </si>
  <si>
    <t>Atitinka standartą MIL-STD-810 (Taip/Ne)</t>
  </si>
  <si>
    <t>8. DALIS</t>
  </si>
  <si>
    <t>APARATAS ULTRAGARSINĖS DIAGNOSTIKOS, NEŠIOJAMAS</t>
  </si>
  <si>
    <t>8.</t>
  </si>
  <si>
    <t>Aparatas ultragarsinės diagnostikos, nešiojamas</t>
  </si>
  <si>
    <t>8.1.</t>
  </si>
  <si>
    <t>8.1.1.</t>
  </si>
  <si>
    <t>Veikimas bevieliu ryšiu(Taip/Ne)</t>
  </si>
  <si>
    <t>8.1.2.</t>
  </si>
  <si>
    <t>Linijinis ir konvekcinis daviklis integruoti į vieną prietaisą(Taip/Ne)</t>
  </si>
  <si>
    <t>8.1.3.</t>
  </si>
  <si>
    <t>Daviklio apsaugos klasė didesnė nei IP44 (Taip/Ne)</t>
  </si>
  <si>
    <t>9. DALIS</t>
  </si>
  <si>
    <t>RINKINYS PRIEMONIŲ IŠORINEI KAULŲ FIKSACIJAI, DUBENS</t>
  </si>
  <si>
    <t>9.</t>
  </si>
  <si>
    <t>Rinkinys priemonių išorinei kaulų fiksacijai, dubens</t>
  </si>
  <si>
    <t>9.1.</t>
  </si>
  <si>
    <t>kompl.</t>
  </si>
  <si>
    <t>9.1.1.</t>
  </si>
  <si>
    <t>Garantija ilgesnė nei 24 mėn.(Taip/Ne)</t>
  </si>
  <si>
    <t>10. DALIS</t>
  </si>
  <si>
    <t>RINKINYS PRIEMONIŲ IŠORINEI KAULŲ FIKSACIJAI, GALŪNIŲ</t>
  </si>
  <si>
    <t>10.</t>
  </si>
  <si>
    <t>Rinkinys priemonių išorinei kaulų fiksacijai, galūnių</t>
  </si>
  <si>
    <t>10.1.</t>
  </si>
  <si>
    <t>10.1.1.</t>
  </si>
  <si>
    <t>11. DALIS</t>
  </si>
  <si>
    <t>LARINGOSKOPAS VIDEO</t>
  </si>
  <si>
    <t>11.</t>
  </si>
  <si>
    <t>Laringoskopas video</t>
  </si>
  <si>
    <t>11.1.</t>
  </si>
  <si>
    <t>11.1.1.</t>
  </si>
  <si>
    <t>Maitinimas iš įkraunamo akumuliatorius (Taip/Ne)</t>
  </si>
  <si>
    <t>11.1.2.</t>
  </si>
  <si>
    <t>Veikimas su naujais elementais ar pilnai įkrautu akumuliatoriumi daugiau nei 200 min. (Taip/Ne)</t>
  </si>
  <si>
    <t>11.1.3.</t>
  </si>
  <si>
    <t>Galimybė įrašyti vaizdus į prietaiso atmintį(Taip/Ne)</t>
  </si>
  <si>
    <t>12. DALIS</t>
  </si>
  <si>
    <t>STALAS OPERACINIS, NEŠIOJAMAS</t>
  </si>
  <si>
    <t>12.</t>
  </si>
  <si>
    <t>Stalas operacinis, nešiojamas</t>
  </si>
  <si>
    <t>12.1.</t>
  </si>
  <si>
    <t>12.1.1.</t>
  </si>
  <si>
    <t>Komplektacijoje yra šviestuvai tvirtinami prie bėgelių, 2 vnt.(Taip/Ne)</t>
  </si>
  <si>
    <t>12.1.2.</t>
  </si>
  <si>
    <t>Komplektacijoje yra balnakilpės kojoms pakelti, 2 vnt.(Taip/Ne)</t>
  </si>
  <si>
    <t>13. DALIS</t>
  </si>
  <si>
    <t>ŠILDYTUVAS INFUZINIŲ TIRPALŲ</t>
  </si>
  <si>
    <t>13.</t>
  </si>
  <si>
    <t>Šildytuvas infuzinių tirpalų</t>
  </si>
  <si>
    <t>13.1.</t>
  </si>
  <si>
    <t>13.1.1.</t>
  </si>
  <si>
    <t>Temperatūros reguliavimo ribos platesnės už 39-40°C.(Taip/Ne)</t>
  </si>
  <si>
    <t>13.1.2.</t>
  </si>
  <si>
    <t>Apsaugos klasė didesnė nei IP X3(Taip/Ne)</t>
  </si>
  <si>
    <t>14. DALIS</t>
  </si>
  <si>
    <t>PACIENTŲ ŠILDYMO SISTEMA</t>
  </si>
  <si>
    <t>14.</t>
  </si>
  <si>
    <t>Pacientų šildymo sistema</t>
  </si>
  <si>
    <t>14.1.</t>
  </si>
  <si>
    <t>14.1.1.</t>
  </si>
  <si>
    <t>Matuojamos temperatūros paklaida žarnos pabaigoje mažesnė už 2,5 ºC.  (Taip/Ne)</t>
  </si>
  <si>
    <t>14.1.2.</t>
  </si>
  <si>
    <t>Reguliuojamas oro srautas(Taip/Ne)</t>
  </si>
  <si>
    <t>15. DALIS</t>
  </si>
  <si>
    <t>15.</t>
  </si>
  <si>
    <t>15.1.</t>
  </si>
  <si>
    <t>15.1.1.</t>
  </si>
  <si>
    <t>Vienos kameros, be papildomų lentynų ir stalčių(Taip/Ne)</t>
  </si>
  <si>
    <t>15.1.2.</t>
  </si>
  <si>
    <t>Durelės, permatomos, atsidarančios vertikaliai į viršų(Taip/Ne)</t>
  </si>
  <si>
    <t>15.1.3.</t>
  </si>
  <si>
    <t>Prietaiso svoris mažesnis už 25 kg.(Taip/Ne)</t>
  </si>
  <si>
    <t>16. DALIS</t>
  </si>
  <si>
    <t>ČIUŽINYS OPERACINIAM STALUI, ŠILDOMAS</t>
  </si>
  <si>
    <t>16.</t>
  </si>
  <si>
    <t>Čiužinys operaciniam stalui, šildomas</t>
  </si>
  <si>
    <t>16.1.</t>
  </si>
  <si>
    <t>16.1.1.</t>
  </si>
  <si>
    <t>Veikia nuo vidinio akumuliatoriaus(Taip/Ne)</t>
  </si>
  <si>
    <t>17. DALIS</t>
  </si>
  <si>
    <t>ŠVIESTUVAS ANT GALVOS, OPERACINIS, LED</t>
  </si>
  <si>
    <t>17.</t>
  </si>
  <si>
    <t>Šviestuvas ant galvos, operacinis, LED</t>
  </si>
  <si>
    <t>17.1.</t>
  </si>
  <si>
    <t>17.1.1.</t>
  </si>
  <si>
    <t>Garantija ilgesnė kaip 24 mėn.(Taip/Ne)</t>
  </si>
  <si>
    <t>18. DALIS</t>
  </si>
  <si>
    <t>KAPNOMETRAS, NEŠIOJAMASIS</t>
  </si>
  <si>
    <t>18.</t>
  </si>
  <si>
    <t>Kapnometras, nešiojamasis</t>
  </si>
  <si>
    <t>18.1.</t>
  </si>
  <si>
    <t>18.1.1.</t>
  </si>
  <si>
    <t>Matavimo rezultatus pateikia greičiau nei per 15 sek. (Taip/Ne)</t>
  </si>
  <si>
    <t>18.1.2.</t>
  </si>
  <si>
    <t>Baterijos darbo laikas 6 val. ir ilgiau(Taip/Ne)</t>
  </si>
  <si>
    <t>20. DALIS</t>
  </si>
  <si>
    <t>STERILIZATORIUS DIDYSIS</t>
  </si>
  <si>
    <t>20.</t>
  </si>
  <si>
    <t>Sterilizatorius didysis</t>
  </si>
  <si>
    <t>20.1.</t>
  </si>
  <si>
    <t>20.1.1.</t>
  </si>
  <si>
    <t>Sterilizatoriaus kamera keturkampė(Taip/Ne)</t>
  </si>
  <si>
    <t>20.1.2.</t>
  </si>
  <si>
    <t>Supakuotų 8 kg., instrumentų pilna sterilizacijos ciklo trukmė esant 134°C su oro pašalinimu ir džiovinimu trumpesnė nei 35 minutės.(Taip/Ne)</t>
  </si>
  <si>
    <t>21. DALIS</t>
  </si>
  <si>
    <t>STOVAS, INFUZIJŲ</t>
  </si>
  <si>
    <t>21.</t>
  </si>
  <si>
    <t>Stovas, infuzijų</t>
  </si>
  <si>
    <t>21.1.</t>
  </si>
  <si>
    <t>21.1.1.</t>
  </si>
  <si>
    <t>Visas korpusas įskaitant atramas pagamintas iš nerūdijančio plieno(Taip/Ne)</t>
  </si>
  <si>
    <t>21.1.2.</t>
  </si>
  <si>
    <t>Reguliuojamas platesnėse ribose kaip 150- 200 cm.  (Taip/Ne)</t>
  </si>
  <si>
    <t>21.1.3.</t>
  </si>
  <si>
    <t>Maksimalus leidžiamas svoris didesnis kaip 6 kg.(Taip/Ne)</t>
  </si>
  <si>
    <t>22. DALIS</t>
  </si>
  <si>
    <t>ELEKTROKOAGULIATORIUS</t>
  </si>
  <si>
    <t>22.</t>
  </si>
  <si>
    <t>Elektrokoaguliatorius</t>
  </si>
  <si>
    <t>22.1.</t>
  </si>
  <si>
    <t>22.1.1.</t>
  </si>
  <si>
    <t>Automatinis bipolinis audinių sulydymas  (Taip/Ne)</t>
  </si>
  <si>
    <t>22.1.2.</t>
  </si>
  <si>
    <t>Automatinė galios ir slėgio kontrolė sulydymo metu  (Taip/Ne)</t>
  </si>
  <si>
    <t>22.1.3.</t>
  </si>
  <si>
    <t>Galimybė prijungti sulydymo rankenas tiek atvirajai, tiek ir laparoskopinei chirurgijai  (Taip/Ne)</t>
  </si>
  <si>
    <t>22.1.4.</t>
  </si>
  <si>
    <t>23. DALIS</t>
  </si>
  <si>
    <t>KRAUJO MAIŠYTUVAS- SVARSTYKLĖS</t>
  </si>
  <si>
    <t>23.</t>
  </si>
  <si>
    <t>Kraujo maišytuvas- svarstyklės</t>
  </si>
  <si>
    <t>23.1.</t>
  </si>
  <si>
    <t>23.1.1.</t>
  </si>
  <si>
    <t>Prietaiso svoris be priedų mažesnis nei 8,5 kg.(Taip/Ne)</t>
  </si>
  <si>
    <t>23.1.2.</t>
  </si>
  <si>
    <t>Pilnai įkrautas akumuliatorius užtikrina daugiau kaip 50 kraujo ėmimo procedūrų.(Taip/Ne)</t>
  </si>
  <si>
    <t>24. DALIS</t>
  </si>
  <si>
    <t>LOVA MEDICININĖ, SU RATUKAIS</t>
  </si>
  <si>
    <t>24.</t>
  </si>
  <si>
    <t>Lova medicininė, su ratukais</t>
  </si>
  <si>
    <t>24.1.</t>
  </si>
  <si>
    <t>24.1.1.</t>
  </si>
  <si>
    <t>Komplektacijoje po gulimąją dalimi pakabinama lentyna.(Taip/Ne)</t>
  </si>
  <si>
    <t>24.1.2.</t>
  </si>
  <si>
    <t>Garantija ilgesnė kaip 24 mėn(Taip/Ne)</t>
  </si>
  <si>
    <t>25. DALIS</t>
  </si>
  <si>
    <t>SPINTA MEDICININĖ SU RATUKAIS, LENTYNOMIS, MODULINĖ</t>
  </si>
  <si>
    <t>25.</t>
  </si>
  <si>
    <t>Spinta medicininė su ratukais, lentynomis, modulinė</t>
  </si>
  <si>
    <t>25.1.</t>
  </si>
  <si>
    <t>25.1.1.</t>
  </si>
  <si>
    <t>Viršutinė spintos dalis uždaroma žaliuzių tipo durelėmis.(Taip/Ne)</t>
  </si>
  <si>
    <t>25.1.2.</t>
  </si>
  <si>
    <t>26. DALIS</t>
  </si>
  <si>
    <t>SPINTA MEDICININĖ SU RATUKAIS, MODULINĖ</t>
  </si>
  <si>
    <t>26.</t>
  </si>
  <si>
    <t>Spinta medicininė su ratukais, modulinė</t>
  </si>
  <si>
    <t>26.1.</t>
  </si>
  <si>
    <t>26.1.1.</t>
  </si>
  <si>
    <t>Garantija ilgesnė kaip 24mėn.(Taip/Ne)</t>
  </si>
  <si>
    <t>27. DALIS</t>
  </si>
  <si>
    <t>STALIUKAS MEDICININIS, MULTIFUNKCINIS</t>
  </si>
  <si>
    <t>27.</t>
  </si>
  <si>
    <t>Staliukas medicininis, multifunkcinis</t>
  </si>
  <si>
    <t>27.1.</t>
  </si>
  <si>
    <t>27.1.1.</t>
  </si>
  <si>
    <t>Yra galimybė pasirinkti skirtingas stalčių spalvas arba stalčių spalvinį žymėjimą.(Taip/Ne)</t>
  </si>
  <si>
    <t>27.1.2.</t>
  </si>
  <si>
    <t>Nerūdijančio plieno konstrukcija(Taip/Ne)</t>
  </si>
  <si>
    <t>27.1.3.</t>
  </si>
  <si>
    <t>Maksimali leistina apkrova didesnė nei 50 kg(Taip/Ne)</t>
  </si>
  <si>
    <t>28. DALIS</t>
  </si>
  <si>
    <t>28.</t>
  </si>
  <si>
    <t>Staliukas, instrumentinis, Mayo</t>
  </si>
  <si>
    <t>28.1.</t>
  </si>
  <si>
    <t>28.1.1.</t>
  </si>
  <si>
    <t>Stalviršis rotuojamas 360 laipsnių(Taip/Ne)</t>
  </si>
  <si>
    <t>28.1.2.</t>
  </si>
  <si>
    <t>Atlaikoma apkrova didesnė kaip 20 kg.(Taip/Ne)</t>
  </si>
  <si>
    <t>29. DALIS</t>
  </si>
  <si>
    <t>NEŠTUVAI- VEŽIMĖLIS</t>
  </si>
  <si>
    <t>29.</t>
  </si>
  <si>
    <t>Neštuvai- vežimėlis</t>
  </si>
  <si>
    <t>29.1.</t>
  </si>
  <si>
    <t>29.1.1.</t>
  </si>
  <si>
    <t>Rėmas pagamintas iš anglies pluošto(Taip/Ne)</t>
  </si>
  <si>
    <t>29.1.2.</t>
  </si>
  <si>
    <t>30. DALIS</t>
  </si>
  <si>
    <t>APARATAS JUOSTŲ UŽLYDYMO, ROTACINIS</t>
  </si>
  <si>
    <t>30.</t>
  </si>
  <si>
    <t>Aparatas juostų užlydymo, rotacinis</t>
  </si>
  <si>
    <t>30.1.</t>
  </si>
  <si>
    <t>30.1.1.</t>
  </si>
  <si>
    <t>Nuolatinė siūlės parametrų (temperatūros, slėgio, greičio) stebėjimo funkcija(Taip/Ne)</t>
  </si>
  <si>
    <t>30.1.2.</t>
  </si>
  <si>
    <t>Garantijos laikas ilgesnis kaip 24 mėn.(Taip/Ne)</t>
  </si>
  <si>
    <t>Pirkimo sąlygų 2 priedo priedėlis</t>
  </si>
  <si>
    <t>Komplektacija</t>
  </si>
  <si>
    <t>Ne mažiau 24 mėn.</t>
  </si>
  <si>
    <t xml:space="preserve"> TECHNINĖ SPECIFIKACIJA</t>
  </si>
  <si>
    <t>TIEKĖJO PASIŪLYMAS</t>
  </si>
  <si>
    <t xml:space="preserve">5 Su prekių pristatymu teiktinų paslaugų pobūdis: transportavimas, pakavimas, pakrovimas, iškrovimas, išpakavimas, tikrinimas, pristatyto prietaiso/prekės surinkimas, sumontavimas/instaliavimas perkančiosios organizacijos nurodytu adresu, prietaiso/prekės paruošimas darbui ir suderinimas/išbandymas, medicinos prietaiso paso užpildymas (jei toks reikalingas), perkančiosios organizacijos personalo apmokymas dirbti su prietaisu/preke.
</t>
  </si>
  <si>
    <t>MEDUVENT Standard, WEINMANN Emergency Medical Technology GmbH + Co. KG Vokietija</t>
  </si>
  <si>
    <t xml:space="preserve"> WEINMANN Emergency Medical Technology GmbH + Co. KG Vokietija</t>
  </si>
  <si>
    <t>MEDUVENT Standard</t>
  </si>
  <si>
    <t>Bendra kaina (nurodoma žodžiais): aštuoniasdešimt aštuoni tūkstančiai penki šimtai septyniasdešimt du eurai 0 centų</t>
  </si>
  <si>
    <t>1</t>
  </si>
  <si>
    <t>1.1</t>
  </si>
  <si>
    <t>Paskirtis</t>
  </si>
  <si>
    <t>Aparatas pritaikytas suaugusių, pageidautina ir vaikų dirbtinei plaučių ventiliacijai, tinkamas ilgesnei paciento priežiūrai. Portatyvus.</t>
  </si>
  <si>
    <t>1.2</t>
  </si>
  <si>
    <t xml:space="preserve">Matmenys </t>
  </si>
  <si>
    <t>Be priedų ne didesni nei 32 cm  x 30 cm x 21cm.</t>
  </si>
  <si>
    <t>1.3</t>
  </si>
  <si>
    <t>Svoris</t>
  </si>
  <si>
    <t xml:space="preserve">Su baterija ne daugiau kaip 4,5 kg. </t>
  </si>
  <si>
    <t>1.4</t>
  </si>
  <si>
    <t>Pritaikytas darbui ligoninės viduje, lauke ar GMP automobilyje</t>
  </si>
  <si>
    <t>1. Darbinė aplinkos temperatūra ne siauresnėse ribose  kaip nuo -18°C iki +49°C.
2. Darbinis aplinkos drėgmės lygis ne siauriau 15%-90%. 
3. Atitinka RTCA DO-160G, MIL-STD 810G - pageidautina arba lygiaverčius standartus.</t>
  </si>
  <si>
    <t>1.5</t>
  </si>
  <si>
    <t xml:space="preserve">Turi būti su integruota turbina </t>
  </si>
  <si>
    <t xml:space="preserve">Būtina, nereikalauja suspausto dujų šaltinio. </t>
  </si>
  <si>
    <t>1.6</t>
  </si>
  <si>
    <t>Maitinimo šaltinis</t>
  </si>
  <si>
    <t>1. Vidinė integruota pakraunama Ličio jonų ar lygiavertė baterija.
2. Baterijos darbo laikas ne mažiau kaip 5 val.
3. Pakrovimo laikas nuo visiško išsikrovimo iki ~90% ne ilgiau kaip  3 val.</t>
  </si>
  <si>
    <t>1.7</t>
  </si>
  <si>
    <t>Duomenų saugojimas ir sąsaja</t>
  </si>
  <si>
    <t>1.8</t>
  </si>
  <si>
    <t>Integruotas higieninis filtras</t>
  </si>
  <si>
    <t>1.9</t>
  </si>
  <si>
    <t>Dirbtinės plaučių ventiliacijos rėžimai:</t>
  </si>
  <si>
    <t>1.9.1</t>
  </si>
  <si>
    <t>Invazinės ventiliacijos pasirenkami rėžimai</t>
  </si>
  <si>
    <r>
      <t>1) SIMV</t>
    </r>
    <r>
      <rPr>
        <strike/>
        <sz val="11"/>
        <rFont val="Times New Roman"/>
        <family val="1"/>
        <charset val="186"/>
      </rPr>
      <t xml:space="preserve">
</t>
    </r>
    <r>
      <rPr>
        <sz val="11"/>
        <rFont val="Times New Roman"/>
        <family val="1"/>
        <charset val="186"/>
      </rPr>
      <t>2) IPPV arba VCV
3) Rankinio įkvėpimo funkcija – rankiniu būdu. inicijuojamas ventiliatoriaus ciklas.</t>
    </r>
  </si>
  <si>
    <t>1.9.2</t>
  </si>
  <si>
    <t>Neinvazinės ventiliacijos rėžimai pasirinktinai</t>
  </si>
  <si>
    <t>1) CPAP
2) CPAP + PS - pageidautina.
3) AC - pageidautina.
4) BL - pageidautina.</t>
  </si>
  <si>
    <t>1.9.3</t>
  </si>
  <si>
    <t>Pagrindiniai parametrai:</t>
  </si>
  <si>
    <t>1.9.3.1</t>
  </si>
  <si>
    <t>Kvėpavimo dažnio nustatymo ribos (ne siauresnės už nurodytas)</t>
  </si>
  <si>
    <t>5– 40 k/min.</t>
  </si>
  <si>
    <t>1.9.3.2</t>
  </si>
  <si>
    <t>Vienkartinio įkvėpimo tūrio nustatymo ribos (ne siauresnės už nurodytas)</t>
  </si>
  <si>
    <t>50 – 2000 ml</t>
  </si>
  <si>
    <t>1.9.3.3</t>
  </si>
  <si>
    <t>Iškvėpimo įkvėpimo santykis I:E</t>
  </si>
  <si>
    <t>1:2 fiksuotas arba reguliuojamas.</t>
  </si>
  <si>
    <t>1.9.3.4</t>
  </si>
  <si>
    <t xml:space="preserve">Nustatomos teigiamo slėgio iškvėpimo pabaigoje PEEP ribos </t>
  </si>
  <si>
    <t>Ne siauresnės nei 0 mbar iki 20 mbar.</t>
  </si>
  <si>
    <t>1.9.3.5</t>
  </si>
  <si>
    <t>O2 koncentracijos nustatymo ribos</t>
  </si>
  <si>
    <t>Ne siauresnės kaip 21 – 100 %</t>
  </si>
  <si>
    <t>1.10</t>
  </si>
  <si>
    <t>Ekranas</t>
  </si>
  <si>
    <t>Turi būti atvaizduojama ne mažiau nei šie parametrai:
1. Akumuliatoriaus įkrovos lygis;
2. Įputimų dažnis (BPM);
3. Įpučiamas tūris (Tidal volume);
4. Maksimalus įputimo slėgis (PIP);
5. Liekamas teigiamas slėgis iškvėpimo pabaigoje (PEEP).</t>
  </si>
  <si>
    <t>1.11</t>
  </si>
  <si>
    <t xml:space="preserve">1. Dirbtinės plaučių ventiliacijos aparatas, vidinė pakraunama baterija, higieninis filtras.
2. Jungtis išoriniam deguonies tiekimui prijungti. 
3. Daugkartinis kontūras pacientui.  
4. Pakrovėjas 220-230 V ir 12 V.
5. Krepšys/dėklas transportavimui. </t>
  </si>
  <si>
    <t>1.12</t>
  </si>
  <si>
    <t xml:space="preserve">Garantija </t>
  </si>
  <si>
    <t xml:space="preserve">1. Prekės turi atitikti Europos Parlamento ir Tarybos reglamento (ES) 2017/745 dėl medicinos priemonių reikalavimus (netaikoma pirkimo dalims Nr. 12, 16, 24-26, 29) . </t>
  </si>
  <si>
    <t>2. Prekės (pirkimo dalys Nr. 12, 16, 24-26, 29) turi būti sertifikuotos naudojimui Europos Sąjungoje.</t>
  </si>
  <si>
    <t>3. Prekės privalo būti naujos, nenaudotos ir atitikti II dalyje nurodytus techninės specifikacijos reikalavimus.</t>
  </si>
  <si>
    <t>4. Jeigu siūlomų įsigyti prekių gamintojas yra ne iš ES narių, Tiekėjas privalo nurodyti informaciją apie įgaliotąjį atstovą, kuris yra registruotas ES šalyje.</t>
  </si>
  <si>
    <t>5. Prekių komplektacijoje turi būti  naudojimo instrukcijos lietuvių ir anglų kalba.</t>
  </si>
  <si>
    <t xml:space="preserve">1. Prekės turi atitikti Europos Parlamento ir Tarybos reglamento (ES) 2017/745 dėl medicinos priemonių reikalavimus </t>
  </si>
  <si>
    <t>2. Prekės privalo būti naujos, nenaudotos ir atitikti II dalyje nurodytus techninės specifikacijos reikalavimus.</t>
  </si>
  <si>
    <t>2025.05.08</t>
  </si>
  <si>
    <t>Nr.05/05/25</t>
  </si>
  <si>
    <t>Vilnius</t>
  </si>
  <si>
    <t>UAB Jugrita</t>
  </si>
  <si>
    <t>J.Kubiliaus g. 6 Vilnius 08234</t>
  </si>
  <si>
    <t>LT243441515</t>
  </si>
  <si>
    <t xml:space="preserve">a.s LT44 7044 0600 0124 7502, AB SEB bankas   </t>
  </si>
  <si>
    <t>Rita Jurgionienė</t>
  </si>
  <si>
    <t xml:space="preserve">Rita Jurgionienė +37065580758; info@jugrita.lt </t>
  </si>
  <si>
    <t>Direktorė Rita Jurgionienė</t>
  </si>
  <si>
    <r>
      <t>Rita Jurgionienė +37065580758; info</t>
    </r>
    <r>
      <rPr>
        <sz val="11"/>
        <color theme="1"/>
        <rFont val="Aptos Narrow"/>
        <family val="2"/>
      </rPr>
      <t>@</t>
    </r>
    <r>
      <rPr>
        <sz val="11"/>
        <color theme="1"/>
        <rFont val="Times New Roman"/>
        <family val="1"/>
        <charset val="186"/>
      </rPr>
      <t xml:space="preserve">jugrita.lt </t>
    </r>
  </si>
  <si>
    <t>7,5 val</t>
  </si>
  <si>
    <t>19. DALIS</t>
  </si>
  <si>
    <t>STERILIZATORIUS MAŽASIS SU TRANSPORTAVIMO DĖŽE</t>
  </si>
  <si>
    <t>19.</t>
  </si>
  <si>
    <t>Sterilizatorius mažasis su transportavimo dėže</t>
  </si>
  <si>
    <t>19.1.</t>
  </si>
  <si>
    <t>19.1.1.</t>
  </si>
  <si>
    <t>Sterilizatoriaus ekrane pateikiami pranešimai lietuvių kalba (Taip/Ne)</t>
  </si>
  <si>
    <t>19.1.2.</t>
  </si>
  <si>
    <t>Papildoma jungtis išoriniam švaraus vandens tiekimui į sterilizatorių (Taip/Ne)</t>
  </si>
  <si>
    <t>19.1.3.</t>
  </si>
  <si>
    <t>Vandens laidumo matavimas ir pateikimas ekrane(Taip/Ne)</t>
  </si>
  <si>
    <t>Taip (su pasiūlymu pateikiami dokumentai, įrodantys informaciją apie CE)</t>
  </si>
  <si>
    <t>Pateikti dokumentus, įrodančius, kad prekės yra sertifikuotos naudojimui Europos Sąjungoje</t>
  </si>
  <si>
    <t>Taip/Ne (pateikti informaciją apie  gamintojo oficialųjį atstovą ES valstybėje 
narėje)</t>
  </si>
  <si>
    <t>Taip (pateikiama kartu su pasiūlymu)</t>
  </si>
  <si>
    <t>20.6 cm x 13.7 cm x 13 cm</t>
  </si>
  <si>
    <t>2.1 kg.</t>
  </si>
  <si>
    <t>Integruota turbina nereikalauja suspausto dujų šaltinio</t>
  </si>
  <si>
    <t>SD kortelė</t>
  </si>
  <si>
    <t>SIMV
IPPV
Rankinis režimas, rankiniu būdu inicijuojamas ventiliatoriaus ciklas</t>
  </si>
  <si>
    <t>CPAP
CPAP+PS</t>
  </si>
  <si>
    <t>Reguliuojamas</t>
  </si>
  <si>
    <t>0 mbar iki 20 mbar</t>
  </si>
  <si>
    <t>21 – 100 %</t>
  </si>
  <si>
    <t>1. Akumuliatoriaus įkrovos lygis;
2. Įpūtimų dažnis;
3. Įpučiamas tūris;
4. Maksimalus įpūtimo slėgis;
5. Liekamas teigiamas slėgis iškvėpimo pabaigoje.</t>
  </si>
  <si>
    <t xml:space="preserve">1. Dirbtinės plaučių ventiliacijos aparatas - vidinė pakraunama baterija, higieninis filtras.
2. Jungtis išoriniam deguonies tiekimui prijungti. 
3. Daugkartinis kontūras pacientui.  
4. Pakrovėjai: 220-230 V ir 12 V.
5. Krepšys transportavimui. </t>
  </si>
  <si>
    <t>24 mėn.</t>
  </si>
  <si>
    <r>
      <t xml:space="preserve">1.   Vidinė integruota pakraunama Ličio jonų baterija.
</t>
    </r>
    <r>
      <rPr>
        <b/>
        <i/>
        <sz val="11"/>
        <color theme="1"/>
        <rFont val="Times New Roman"/>
        <family val="1"/>
        <charset val="186"/>
      </rPr>
      <t>2. Baterijos darbo laikas 7,5 val.</t>
    </r>
    <r>
      <rPr>
        <i/>
        <sz val="11"/>
        <color theme="1"/>
        <rFont val="Times New Roman"/>
        <family val="1"/>
        <charset val="186"/>
      </rPr>
      <t xml:space="preserve">
3. Pakrovimo laikas nuo visiško išsikrovimo iki 95% per 2,5 val. </t>
    </r>
  </si>
  <si>
    <r>
      <t xml:space="preserve">Portatyvus dirbtinės plaučių ventiliacijos aparatas </t>
    </r>
    <r>
      <rPr>
        <b/>
        <i/>
        <sz val="11"/>
        <color theme="1"/>
        <rFont val="Times New Roman"/>
        <family val="1"/>
        <charset val="186"/>
      </rPr>
      <t xml:space="preserve">pritaikytas </t>
    </r>
    <r>
      <rPr>
        <i/>
        <sz val="11"/>
        <color theme="1"/>
        <rFont val="Times New Roman"/>
        <family val="1"/>
        <charset val="186"/>
      </rPr>
      <t xml:space="preserve">suaugusių ir </t>
    </r>
    <r>
      <rPr>
        <b/>
        <i/>
        <sz val="11"/>
        <color theme="1"/>
        <rFont val="Times New Roman"/>
        <family val="1"/>
        <charset val="186"/>
      </rPr>
      <t xml:space="preserve">vaikų </t>
    </r>
    <r>
      <rPr>
        <i/>
        <sz val="11"/>
        <color theme="1"/>
        <rFont val="Times New Roman"/>
        <family val="1"/>
        <charset val="186"/>
      </rPr>
      <t>dirbtinei plaučių ventiliacijai, tinkamas ilgesnei paciento priežiūrai</t>
    </r>
  </si>
  <si>
    <r>
      <t>1.  Darbinė aplinkos temperatūra nuo -20°C iki +50°C.
2. Darbinis aplinkos drėgmės lygis 15% - 95%. 
3. A</t>
    </r>
    <r>
      <rPr>
        <b/>
        <i/>
        <sz val="11"/>
        <color theme="1"/>
        <rFont val="Times New Roman"/>
        <family val="1"/>
        <charset val="186"/>
      </rPr>
      <t>titinka MIL-STD 810 G, RTCA DO-160G standartus</t>
    </r>
    <r>
      <rPr>
        <i/>
        <sz val="11"/>
        <color theme="1"/>
        <rFont val="Times New Roman"/>
        <family val="1"/>
        <charset val="186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</si>
</sst>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color indexed="8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indexed="8"/>
      <name val="Arial"/>
      <family val="2"/>
      <charset val="186"/>
    </font>
    <font>
      <i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trike/>
      <sz val="11"/>
      <name val="Times New Roman"/>
      <family val="1"/>
      <charset val="186"/>
    </font>
    <font>
      <sz val="11"/>
      <color theme="1"/>
      <name val="Aptos Narrow"/>
      <family val="2"/>
    </font>
    <font>
      <i/>
      <sz val="11"/>
      <name val="Times New Roman"/>
      <family val="1"/>
    </font>
    <font>
      <b/>
      <i/>
      <sz val="11"/>
      <color theme="1"/>
      <name val="Times New Roman"/>
      <family val="1"/>
      <charset val="186"/>
    </font>
    <font>
      <b/>
      <i/>
      <sz val="1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8" fillId="0" borderId="0"/>
    <xf numFmtId="0" fontId="1" fillId="0" borderId="0"/>
    <xf numFmtId="0" fontId="14" fillId="0" borderId="0"/>
    <xf numFmtId="0" fontId="23" fillId="0" borderId="0"/>
  </cellStyleXfs>
  <cellXfs count="236">
    <xf numFmtId="0" fontId="0" fillId="0" borderId="0" xfId="0"/>
    <xf numFmtId="1" fontId="4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6" fillId="0" borderId="0" xfId="0" applyFont="1" applyFill="1" applyBorder="1" applyAlignment="1">
      <alignment horizontal="center" wrapText="1"/>
    </xf>
    <xf numFmtId="1" fontId="6" fillId="0" borderId="0" xfId="0" applyNumberFormat="1" applyFont="1" applyFill="1" applyBorder="1" applyAlignment="1">
      <alignment horizontal="center" wrapText="1"/>
    </xf>
    <xf numFmtId="1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9" fillId="2" borderId="1" xfId="3" applyFont="1" applyFill="1" applyBorder="1" applyAlignment="1">
      <alignment horizontal="center" vertical="center" wrapText="1"/>
    </xf>
    <xf numFmtId="4" fontId="9" fillId="2" borderId="1" xfId="3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4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11" fillId="0" borderId="0" xfId="0" applyFont="1"/>
    <xf numFmtId="0" fontId="11" fillId="0" borderId="0" xfId="0" applyFont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17" fillId="0" borderId="0" xfId="0" applyFont="1"/>
    <xf numFmtId="0" fontId="4" fillId="0" borderId="0" xfId="0" applyFont="1"/>
    <xf numFmtId="0" fontId="5" fillId="0" borderId="0" xfId="0" applyFont="1"/>
    <xf numFmtId="0" fontId="17" fillId="0" borderId="0" xfId="0" applyFont="1" applyAlignment="1">
      <alignment horizontal="center" vertical="center"/>
    </xf>
    <xf numFmtId="0" fontId="3" fillId="0" borderId="0" xfId="0" applyFont="1" applyFill="1"/>
    <xf numFmtId="1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19" fillId="0" borderId="0" xfId="0" applyFont="1" applyAlignment="1">
      <alignment horizontal="left"/>
    </xf>
    <xf numFmtId="2" fontId="19" fillId="0" borderId="0" xfId="0" applyNumberFormat="1" applyFont="1" applyAlignment="1">
      <alignment horizontal="center"/>
    </xf>
    <xf numFmtId="4" fontId="20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0" applyFont="1" applyBorder="1"/>
    <xf numFmtId="49" fontId="3" fillId="0" borderId="17" xfId="6" applyNumberFormat="1" applyFont="1" applyFill="1" applyBorder="1" applyAlignment="1">
      <alignment horizontal="center" vertical="center" wrapText="1"/>
    </xf>
    <xf numFmtId="49" fontId="4" fillId="0" borderId="18" xfId="6" applyNumberFormat="1" applyFont="1" applyFill="1" applyBorder="1" applyAlignment="1">
      <alignment vertical="center" wrapText="1"/>
    </xf>
    <xf numFmtId="0" fontId="24" fillId="0" borderId="18" xfId="0" applyFont="1" applyBorder="1" applyAlignment="1">
      <alignment horizontal="center"/>
    </xf>
    <xf numFmtId="1" fontId="3" fillId="0" borderId="18" xfId="0" applyNumberFormat="1" applyFont="1" applyFill="1" applyBorder="1" applyAlignment="1" applyProtection="1">
      <alignment horizontal="center" vertical="center"/>
    </xf>
    <xf numFmtId="0" fontId="0" fillId="0" borderId="19" xfId="0" applyFont="1" applyBorder="1"/>
    <xf numFmtId="49" fontId="25" fillId="0" borderId="18" xfId="6" applyNumberFormat="1" applyFont="1" applyFill="1" applyBorder="1" applyAlignment="1">
      <alignment vertical="center" wrapText="1"/>
    </xf>
    <xf numFmtId="49" fontId="3" fillId="0" borderId="20" xfId="6" applyNumberFormat="1" applyFont="1" applyFill="1" applyBorder="1" applyAlignment="1">
      <alignment horizontal="center" vertical="center" wrapText="1"/>
    </xf>
    <xf numFmtId="49" fontId="25" fillId="0" borderId="1" xfId="6" applyNumberFormat="1" applyFont="1" applyFill="1" applyBorder="1" applyAlignment="1">
      <alignment vertical="center" wrapText="1"/>
    </xf>
    <xf numFmtId="0" fontId="24" fillId="0" borderId="1" xfId="0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0" fontId="0" fillId="0" borderId="21" xfId="0" applyFont="1" applyBorder="1"/>
    <xf numFmtId="49" fontId="25" fillId="0" borderId="5" xfId="6" applyNumberFormat="1" applyFont="1" applyFill="1" applyBorder="1" applyAlignment="1">
      <alignment vertical="center" wrapText="1"/>
    </xf>
    <xf numFmtId="1" fontId="18" fillId="0" borderId="25" xfId="0" applyNumberFormat="1" applyFont="1" applyFill="1" applyBorder="1" applyAlignment="1" applyProtection="1">
      <alignment horizontal="center" vertical="center"/>
    </xf>
    <xf numFmtId="0" fontId="24" fillId="0" borderId="25" xfId="0" applyFont="1" applyBorder="1" applyAlignment="1">
      <alignment horizontal="center"/>
    </xf>
    <xf numFmtId="0" fontId="0" fillId="0" borderId="26" xfId="0" applyFont="1" applyBorder="1"/>
    <xf numFmtId="49" fontId="12" fillId="0" borderId="0" xfId="6" applyNumberFormat="1" applyFont="1" applyFill="1" applyBorder="1" applyAlignment="1">
      <alignment horizontal="right" vertical="center" wrapText="1"/>
    </xf>
    <xf numFmtId="1" fontId="18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Border="1" applyAlignment="1">
      <alignment horizontal="center"/>
    </xf>
    <xf numFmtId="0" fontId="0" fillId="0" borderId="0" xfId="0" applyFont="1" applyBorder="1"/>
    <xf numFmtId="1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vertical="top"/>
    </xf>
    <xf numFmtId="0" fontId="3" fillId="0" borderId="0" xfId="1" applyFont="1" applyFill="1" applyAlignment="1">
      <alignment horizontal="center" wrapText="1"/>
    </xf>
    <xf numFmtId="0" fontId="3" fillId="0" borderId="0" xfId="1" applyFont="1" applyFill="1" applyBorder="1" applyAlignment="1">
      <alignment horizontal="justify" vertical="justify" wrapText="1"/>
    </xf>
    <xf numFmtId="0" fontId="3" fillId="0" borderId="0" xfId="0" applyFont="1" applyAlignment="1">
      <alignment horizontal="justify" vertical="justify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18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1" fillId="0" borderId="0" xfId="4"/>
    <xf numFmtId="0" fontId="1" fillId="3" borderId="0" xfId="4" applyFill="1"/>
    <xf numFmtId="1" fontId="6" fillId="0" borderId="2" xfId="0" applyNumberFormat="1" applyFont="1" applyFill="1" applyBorder="1" applyAlignment="1"/>
    <xf numFmtId="0" fontId="3" fillId="0" borderId="0" xfId="0" applyFont="1" applyFill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indent="15"/>
    </xf>
    <xf numFmtId="0" fontId="11" fillId="0" borderId="0" xfId="0" applyFont="1" applyAlignment="1">
      <alignment horizontal="left" vertical="center" indent="15"/>
    </xf>
    <xf numFmtId="0" fontId="18" fillId="0" borderId="0" xfId="1" applyFont="1" applyAlignment="1">
      <alignment horizontal="center" wrapText="1"/>
    </xf>
    <xf numFmtId="0" fontId="3" fillId="0" borderId="0" xfId="1" applyFont="1" applyAlignment="1">
      <alignment horizontal="justify" vertical="justify" wrapText="1"/>
    </xf>
    <xf numFmtId="0" fontId="1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28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3" fillId="3" borderId="0" xfId="0" applyFont="1" applyFill="1" applyAlignment="1">
      <alignment horizontal="left" indent="1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5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 wrapText="1"/>
    </xf>
    <xf numFmtId="4" fontId="15" fillId="5" borderId="0" xfId="0" applyNumberFormat="1" applyFont="1" applyFill="1" applyAlignment="1">
      <alignment horizontal="right" vertical="center" wrapText="1"/>
    </xf>
    <xf numFmtId="4" fontId="15" fillId="5" borderId="0" xfId="0" applyNumberFormat="1" applyFont="1" applyFill="1" applyAlignment="1">
      <alignment horizontal="center" vertical="center"/>
    </xf>
    <xf numFmtId="0" fontId="26" fillId="6" borderId="0" xfId="0" applyFont="1" applyFill="1" applyAlignment="1">
      <alignment vertical="center"/>
    </xf>
    <xf numFmtId="0" fontId="26" fillId="5" borderId="0" xfId="0" applyFont="1" applyFill="1" applyAlignment="1">
      <alignment vertical="center" wrapText="1"/>
    </xf>
    <xf numFmtId="0" fontId="26" fillId="5" borderId="0" xfId="0" applyFont="1" applyFill="1" applyAlignment="1">
      <alignment horizontal="center" vertical="center" wrapText="1"/>
    </xf>
    <xf numFmtId="0" fontId="26" fillId="6" borderId="0" xfId="0" applyFont="1" applyFill="1" applyAlignment="1">
      <alignment vertical="center" wrapText="1"/>
    </xf>
    <xf numFmtId="0" fontId="15" fillId="5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 applyProtection="1">
      <alignment vertical="center" wrapText="1"/>
      <protection locked="0"/>
    </xf>
    <xf numFmtId="4" fontId="15" fillId="6" borderId="0" xfId="0" applyNumberFormat="1" applyFont="1" applyFill="1" applyAlignment="1">
      <alignment horizontal="center" vertical="center"/>
    </xf>
    <xf numFmtId="0" fontId="15" fillId="5" borderId="0" xfId="0" applyFont="1" applyFill="1" applyAlignment="1" applyProtection="1">
      <alignment horizontal="center" vertical="center" wrapText="1"/>
      <protection locked="0"/>
    </xf>
    <xf numFmtId="4" fontId="15" fillId="5" borderId="0" xfId="0" applyNumberFormat="1" applyFont="1" applyFill="1" applyAlignment="1" applyProtection="1">
      <alignment horizontal="center" vertical="center" wrapText="1"/>
      <protection locked="0"/>
    </xf>
    <xf numFmtId="0" fontId="26" fillId="5" borderId="0" xfId="0" applyFont="1" applyFill="1" applyAlignment="1">
      <alignment vertical="center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>
      <alignment vertical="center" wrapText="1"/>
    </xf>
    <xf numFmtId="0" fontId="15" fillId="7" borderId="0" xfId="0" applyFont="1" applyFill="1" applyAlignment="1" applyProtection="1">
      <alignment horizontal="center" vertical="center"/>
      <protection locked="0"/>
    </xf>
    <xf numFmtId="0" fontId="15" fillId="6" borderId="0" xfId="0" applyFont="1" applyFill="1" applyAlignment="1">
      <alignment vertical="center"/>
    </xf>
    <xf numFmtId="0" fontId="26" fillId="6" borderId="29" xfId="0" applyFont="1" applyFill="1" applyBorder="1" applyAlignment="1">
      <alignment horizontal="center" vertical="center"/>
    </xf>
    <xf numFmtId="0" fontId="26" fillId="6" borderId="29" xfId="0" applyFont="1" applyFill="1" applyBorder="1" applyAlignment="1">
      <alignment horizontal="center" vertical="center" wrapText="1"/>
    </xf>
    <xf numFmtId="4" fontId="26" fillId="6" borderId="29" xfId="0" applyNumberFormat="1" applyFont="1" applyFill="1" applyBorder="1" applyAlignment="1">
      <alignment horizontal="center" vertical="center"/>
    </xf>
    <xf numFmtId="0" fontId="26" fillId="6" borderId="29" xfId="0" applyFont="1" applyFill="1" applyBorder="1" applyAlignment="1">
      <alignment vertical="center"/>
    </xf>
    <xf numFmtId="0" fontId="26" fillId="6" borderId="29" xfId="0" applyFont="1" applyFill="1" applyBorder="1" applyAlignment="1">
      <alignment vertical="center" wrapText="1"/>
    </xf>
    <xf numFmtId="0" fontId="15" fillId="6" borderId="29" xfId="0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center" vertical="center" wrapText="1"/>
    </xf>
    <xf numFmtId="4" fontId="15" fillId="6" borderId="29" xfId="0" applyNumberFormat="1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vertical="center"/>
    </xf>
    <xf numFmtId="0" fontId="15" fillId="6" borderId="29" xfId="0" applyFont="1" applyFill="1" applyBorder="1" applyAlignment="1">
      <alignment vertical="center" wrapText="1"/>
    </xf>
    <xf numFmtId="4" fontId="15" fillId="7" borderId="29" xfId="0" applyNumberFormat="1" applyFont="1" applyFill="1" applyBorder="1" applyAlignment="1" applyProtection="1">
      <alignment horizontal="center" vertical="center"/>
      <protection locked="0"/>
    </xf>
    <xf numFmtId="0" fontId="15" fillId="7" borderId="29" xfId="0" applyFont="1" applyFill="1" applyBorder="1" applyAlignment="1" applyProtection="1">
      <alignment horizontal="center" vertical="center"/>
      <protection locked="0"/>
    </xf>
    <xf numFmtId="0" fontId="28" fillId="7" borderId="29" xfId="0" applyFont="1" applyFill="1" applyBorder="1" applyAlignment="1" applyProtection="1">
      <alignment horizontal="center" vertical="center"/>
      <protection locked="0"/>
    </xf>
    <xf numFmtId="0" fontId="15" fillId="6" borderId="0" xfId="0" applyFont="1" applyFill="1" applyAlignment="1">
      <alignment horizontal="center" vertical="center"/>
    </xf>
    <xf numFmtId="4" fontId="15" fillId="5" borderId="0" xfId="0" applyNumberFormat="1" applyFont="1" applyFill="1" applyAlignment="1">
      <alignment vertical="center"/>
    </xf>
    <xf numFmtId="0" fontId="6" fillId="3" borderId="3" xfId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18" fillId="4" borderId="1" xfId="0" applyFont="1" applyFill="1" applyBorder="1" applyAlignment="1">
      <alignment horizontal="left" vertical="center" wrapText="1"/>
    </xf>
    <xf numFmtId="0" fontId="1" fillId="4" borderId="1" xfId="4" applyFill="1" applyBorder="1" applyAlignment="1">
      <alignment horizontal="left" wrapText="1"/>
    </xf>
    <xf numFmtId="0" fontId="25" fillId="0" borderId="1" xfId="0" applyFont="1" applyBorder="1" applyAlignment="1">
      <alignment horizontal="left" vertical="center" wrapText="1"/>
    </xf>
    <xf numFmtId="0" fontId="1" fillId="3" borderId="0" xfId="4" applyFill="1" applyAlignment="1">
      <alignment horizontal="left" wrapText="1"/>
    </xf>
    <xf numFmtId="0" fontId="1" fillId="0" borderId="0" xfId="4" applyAlignment="1">
      <alignment horizontal="left" wrapText="1"/>
    </xf>
    <xf numFmtId="0" fontId="0" fillId="0" borderId="0" xfId="0" applyAlignment="1">
      <alignment horizontal="left" wrapText="1"/>
    </xf>
    <xf numFmtId="14" fontId="15" fillId="7" borderId="1" xfId="0" applyNumberFormat="1" applyFont="1" applyFill="1" applyBorder="1" applyAlignment="1" applyProtection="1">
      <alignment vertical="center" wrapText="1"/>
      <protection locked="0"/>
    </xf>
    <xf numFmtId="0" fontId="15" fillId="7" borderId="29" xfId="0" applyFont="1" applyFill="1" applyBorder="1" applyAlignment="1" applyProtection="1">
      <alignment horizontal="center" vertical="center" wrapText="1"/>
      <protection locked="0"/>
    </xf>
    <xf numFmtId="1" fontId="6" fillId="2" borderId="1" xfId="0" quotePrefix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4" fontId="4" fillId="0" borderId="3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4" fontId="4" fillId="2" borderId="1" xfId="3" applyNumberFormat="1" applyFont="1" applyFill="1" applyBorder="1" applyAlignment="1">
      <alignment horizontal="center" vertical="center" wrapText="1"/>
    </xf>
    <xf numFmtId="4" fontId="6" fillId="2" borderId="1" xfId="3" applyNumberFormat="1" applyFont="1" applyFill="1" applyBorder="1" applyAlignment="1">
      <alignment horizontal="center" vertical="center" wrapText="1"/>
    </xf>
    <xf numFmtId="2" fontId="3" fillId="3" borderId="0" xfId="0" quotePrefix="1" applyNumberFormat="1" applyFont="1" applyFill="1" applyAlignment="1">
      <alignment horizontal="justify" vertical="justify" wrapText="1"/>
    </xf>
    <xf numFmtId="0" fontId="3" fillId="3" borderId="0" xfId="0" applyFont="1" applyFill="1" applyAlignment="1">
      <alignment horizontal="justify" vertical="justify"/>
    </xf>
    <xf numFmtId="0" fontId="3" fillId="0" borderId="0" xfId="0" quotePrefix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1" applyFont="1" applyFill="1" applyAlignment="1">
      <alignment horizontal="justify" vertical="justify" wrapText="1"/>
    </xf>
    <xf numFmtId="0" fontId="3" fillId="3" borderId="0" xfId="1" applyFont="1" applyFill="1" applyBorder="1" applyAlignment="1">
      <alignment horizontal="justify" vertical="justify" wrapText="1"/>
    </xf>
    <xf numFmtId="0" fontId="3" fillId="0" borderId="0" xfId="1" applyFont="1" applyFill="1" applyAlignment="1">
      <alignment horizontal="center" vertical="top" wrapText="1"/>
    </xf>
    <xf numFmtId="0" fontId="11" fillId="0" borderId="0" xfId="0" applyFont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0" fontId="11" fillId="0" borderId="0" xfId="0" applyFont="1" applyAlignment="1">
      <alignment horizontal="left" vertical="center"/>
    </xf>
    <xf numFmtId="164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left" wrapText="1"/>
    </xf>
    <xf numFmtId="0" fontId="21" fillId="0" borderId="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 shrinkToFit="1"/>
    </xf>
    <xf numFmtId="0" fontId="21" fillId="0" borderId="14" xfId="0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center" vertical="center" wrapText="1" shrinkToFit="1"/>
    </xf>
    <xf numFmtId="0" fontId="21" fillId="0" borderId="15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right"/>
    </xf>
    <xf numFmtId="0" fontId="2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49" fontId="12" fillId="0" borderId="22" xfId="6" applyNumberFormat="1" applyFont="1" applyFill="1" applyBorder="1" applyAlignment="1">
      <alignment horizontal="right" vertical="center" wrapText="1"/>
    </xf>
    <xf numFmtId="49" fontId="12" fillId="0" borderId="23" xfId="6" applyNumberFormat="1" applyFont="1" applyFill="1" applyBorder="1" applyAlignment="1">
      <alignment horizontal="right" vertical="center" wrapText="1"/>
    </xf>
    <xf numFmtId="49" fontId="12" fillId="0" borderId="24" xfId="6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 shrinkToFit="1"/>
    </xf>
    <xf numFmtId="0" fontId="21" fillId="0" borderId="13" xfId="0" applyFont="1" applyBorder="1" applyAlignment="1">
      <alignment horizontal="center" vertical="center" wrapText="1" shrinkToFit="1"/>
    </xf>
    <xf numFmtId="0" fontId="22" fillId="0" borderId="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7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15" fillId="5" borderId="0" xfId="0" applyFont="1" applyFill="1" applyAlignment="1">
      <alignment horizontal="left" vertical="center" wrapText="1"/>
    </xf>
    <xf numFmtId="0" fontId="15" fillId="5" borderId="1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15" fillId="7" borderId="1" xfId="0" applyFont="1" applyFill="1" applyBorder="1" applyAlignment="1" applyProtection="1">
      <alignment horizontal="center" vertical="center" wrapText="1"/>
      <protection locked="0"/>
    </xf>
    <xf numFmtId="49" fontId="27" fillId="5" borderId="27" xfId="0" applyNumberFormat="1" applyFont="1" applyFill="1" applyBorder="1" applyAlignment="1">
      <alignment horizontal="left" vertical="center"/>
    </xf>
    <xf numFmtId="0" fontId="7" fillId="0" borderId="28" xfId="0" applyFont="1" applyBorder="1" applyAlignment="1">
      <alignment vertical="center"/>
    </xf>
    <xf numFmtId="49" fontId="27" fillId="5" borderId="27" xfId="0" applyNumberFormat="1" applyFont="1" applyFill="1" applyBorder="1" applyAlignment="1">
      <alignment horizontal="left" vertical="center" wrapText="1"/>
    </xf>
    <xf numFmtId="0" fontId="15" fillId="5" borderId="0" xfId="0" applyFont="1" applyFill="1" applyAlignment="1">
      <alignment vertical="center"/>
    </xf>
    <xf numFmtId="0" fontId="15" fillId="6" borderId="29" xfId="0" applyFont="1" applyFill="1" applyBorder="1" applyAlignment="1">
      <alignment vertical="center" wrapText="1"/>
    </xf>
    <xf numFmtId="0" fontId="7" fillId="0" borderId="29" xfId="0" applyFont="1" applyBorder="1" applyAlignment="1">
      <alignment vertical="center"/>
    </xf>
    <xf numFmtId="0" fontId="15" fillId="7" borderId="29" xfId="0" applyFont="1" applyFill="1" applyBorder="1" applyAlignment="1" applyProtection="1">
      <alignment horizontal="center" vertical="center" wrapText="1"/>
      <protection locked="0"/>
    </xf>
    <xf numFmtId="0" fontId="26" fillId="5" borderId="0" xfId="0" applyFont="1" applyFill="1" applyAlignment="1">
      <alignment vertical="center"/>
    </xf>
    <xf numFmtId="0" fontId="15" fillId="5" borderId="0" xfId="0" applyFont="1" applyFill="1" applyAlignment="1">
      <alignment vertical="center" wrapText="1"/>
    </xf>
    <xf numFmtId="0" fontId="1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2" fontId="3" fillId="3" borderId="1" xfId="0" quotePrefix="1" applyNumberFormat="1" applyFont="1" applyFill="1" applyBorder="1" applyAlignment="1">
      <alignment horizontal="justify" vertical="justify" wrapText="1"/>
    </xf>
    <xf numFmtId="0" fontId="3" fillId="3" borderId="1" xfId="0" applyFont="1" applyFill="1" applyBorder="1" applyAlignment="1">
      <alignment horizontal="justify" vertical="justify"/>
    </xf>
    <xf numFmtId="0" fontId="3" fillId="3" borderId="0" xfId="0" applyFont="1" applyFill="1" applyAlignment="1">
      <alignment horizontal="justify" vertical="center"/>
    </xf>
    <xf numFmtId="0" fontId="3" fillId="3" borderId="0" xfId="0" applyFont="1" applyFill="1"/>
    <xf numFmtId="0" fontId="3" fillId="4" borderId="1" xfId="0" quotePrefix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8" fillId="0" borderId="0" xfId="1" applyFont="1" applyAlignment="1">
      <alignment horizontal="center" wrapText="1"/>
    </xf>
    <xf numFmtId="0" fontId="18" fillId="4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justify" vertical="justify" wrapText="1"/>
    </xf>
    <xf numFmtId="0" fontId="3" fillId="3" borderId="1" xfId="0" applyFont="1" applyFill="1" applyBorder="1" applyAlignment="1">
      <alignment horizontal="justify" vertical="justify" wrapText="1"/>
    </xf>
    <xf numFmtId="0" fontId="7" fillId="4" borderId="1" xfId="0" applyFont="1" applyFill="1" applyBorder="1" applyAlignment="1">
      <alignment horizontal="center" vertical="center" wrapText="1"/>
    </xf>
    <xf numFmtId="49" fontId="6" fillId="3" borderId="18" xfId="0" quotePrefix="1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49" fontId="4" fillId="3" borderId="1" xfId="0" quotePrefix="1" applyNumberFormat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justify" vertical="top" wrapText="1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15" fillId="7" borderId="29" xfId="0" applyFont="1" applyFill="1" applyBorder="1" applyAlignment="1" applyProtection="1">
      <alignment horizontal="left" vertical="center" wrapText="1"/>
      <protection locked="0"/>
    </xf>
    <xf numFmtId="0" fontId="3" fillId="3" borderId="1" xfId="1" applyFont="1" applyFill="1" applyBorder="1" applyAlignment="1">
      <alignment horizontal="justify" vertical="top" wrapText="1"/>
    </xf>
    <xf numFmtId="0" fontId="5" fillId="0" borderId="1" xfId="0" applyFont="1" applyBorder="1" applyAlignment="1">
      <alignment vertical="center" wrapText="1"/>
    </xf>
    <xf numFmtId="0" fontId="3" fillId="3" borderId="1" xfId="1" applyFont="1" applyFill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4" fillId="4" borderId="0" xfId="0" applyFont="1" applyFill="1"/>
    <xf numFmtId="0" fontId="0" fillId="0" borderId="1" xfId="0" applyBorder="1"/>
    <xf numFmtId="0" fontId="6" fillId="3" borderId="5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center" wrapText="1"/>
    </xf>
    <xf numFmtId="0" fontId="3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</cellXfs>
  <cellStyles count="7">
    <cellStyle name="Įprastas 2" xfId="1"/>
    <cellStyle name="Normal" xfId="0" builtinId="0"/>
    <cellStyle name="Normal 17" xfId="2"/>
    <cellStyle name="Normal 2" xfId="5"/>
    <cellStyle name="Normal 2 2 2 2 2 2" xfId="4"/>
    <cellStyle name="Normal_Sheet1_1" xfId="6"/>
    <cellStyle name="Paprastas_Lapas1" xfId="3"/>
  </cellStyles>
  <dxfs count="2"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6702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6702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6702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67025" y="2085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G16" sqref="G16"/>
    </sheetView>
  </sheetViews>
  <sheetFormatPr defaultColWidth="9.140625" defaultRowHeight="12.75"/>
  <cols>
    <col min="1" max="1" width="6.7109375" style="36" customWidth="1"/>
    <col min="2" max="2" width="29.140625" style="33" customWidth="1"/>
    <col min="3" max="3" width="66.5703125" style="33" customWidth="1"/>
    <col min="4" max="4" width="40.7109375" style="33" customWidth="1"/>
    <col min="5" max="5" width="10.7109375" style="33" customWidth="1"/>
    <col min="6" max="16384" width="9.140625" style="33"/>
  </cols>
  <sheetData>
    <row r="1" spans="1:3" s="30" customFormat="1" ht="29.25" customHeight="1">
      <c r="A1" s="29"/>
      <c r="C1" s="80" t="s">
        <v>38</v>
      </c>
    </row>
    <row r="2" spans="1:3" s="30" customFormat="1" ht="15.75" customHeight="1">
      <c r="A2" s="29"/>
    </row>
    <row r="3" spans="1:3" ht="15.75">
      <c r="A3" s="31"/>
      <c r="B3" s="32"/>
      <c r="C3" s="32"/>
    </row>
    <row r="4" spans="1:3" s="32" customFormat="1" ht="15.75">
      <c r="A4" s="159" t="s">
        <v>374</v>
      </c>
      <c r="B4" s="159"/>
      <c r="C4" s="159"/>
    </row>
    <row r="5" spans="1:3" s="32" customFormat="1" ht="15.75">
      <c r="A5" s="31"/>
    </row>
    <row r="6" spans="1:3" s="35" customFormat="1" ht="30" customHeight="1">
      <c r="A6" s="160" t="s">
        <v>30</v>
      </c>
      <c r="B6" s="160"/>
      <c r="C6" s="160"/>
    </row>
    <row r="7" spans="1:3" s="35" customFormat="1" ht="6.75" customHeight="1">
      <c r="A7" s="68"/>
      <c r="B7" s="68"/>
      <c r="C7" s="68"/>
    </row>
    <row r="8" spans="1:3" s="35" customFormat="1" ht="33" customHeight="1">
      <c r="A8" s="219" t="s">
        <v>441</v>
      </c>
      <c r="B8" s="219"/>
      <c r="C8" s="219"/>
    </row>
    <row r="9" spans="1:3" s="35" customFormat="1" ht="22.5" customHeight="1">
      <c r="A9" s="156" t="s">
        <v>442</v>
      </c>
      <c r="B9" s="156"/>
      <c r="C9" s="156"/>
    </row>
    <row r="10" spans="1:3" s="35" customFormat="1" ht="17.25" customHeight="1">
      <c r="A10" s="157" t="s">
        <v>34</v>
      </c>
      <c r="B10" s="157"/>
      <c r="C10" s="157"/>
    </row>
    <row r="11" spans="1:3" s="35" customFormat="1" ht="12" customHeight="1">
      <c r="A11" s="69"/>
      <c r="B11" s="70"/>
      <c r="C11" s="70"/>
    </row>
    <row r="12" spans="1:3" s="34" customFormat="1" ht="21" customHeight="1">
      <c r="A12" s="158" t="s">
        <v>12</v>
      </c>
      <c r="B12" s="158"/>
      <c r="C12" s="158"/>
    </row>
    <row r="13" spans="1:3" customFormat="1" ht="28.5">
      <c r="A13" s="71" t="s">
        <v>21</v>
      </c>
      <c r="B13" s="72" t="s">
        <v>0</v>
      </c>
      <c r="C13" s="72" t="s">
        <v>13</v>
      </c>
    </row>
    <row r="14" spans="1:3" customFormat="1" ht="15" customHeight="1">
      <c r="A14" s="215" t="s">
        <v>381</v>
      </c>
      <c r="B14" s="216" t="s">
        <v>102</v>
      </c>
      <c r="C14" s="217"/>
    </row>
    <row r="15" spans="1:3" customFormat="1" ht="30">
      <c r="A15" s="218" t="s">
        <v>382</v>
      </c>
      <c r="B15" s="73" t="s">
        <v>383</v>
      </c>
      <c r="C15" s="73" t="s">
        <v>384</v>
      </c>
    </row>
    <row r="16" spans="1:3" customFormat="1" ht="15">
      <c r="A16" s="218" t="s">
        <v>385</v>
      </c>
      <c r="B16" s="73" t="s">
        <v>386</v>
      </c>
      <c r="C16" s="73" t="s">
        <v>387</v>
      </c>
    </row>
    <row r="17" spans="1:3" customFormat="1" ht="15">
      <c r="A17" s="218" t="s">
        <v>388</v>
      </c>
      <c r="B17" s="73" t="s">
        <v>389</v>
      </c>
      <c r="C17" s="73" t="s">
        <v>390</v>
      </c>
    </row>
    <row r="18" spans="1:3" customFormat="1" ht="78" customHeight="1">
      <c r="A18" s="218" t="s">
        <v>391</v>
      </c>
      <c r="B18" s="73" t="s">
        <v>392</v>
      </c>
      <c r="C18" s="73" t="s">
        <v>393</v>
      </c>
    </row>
    <row r="19" spans="1:3" customFormat="1" ht="15">
      <c r="A19" s="218" t="s">
        <v>394</v>
      </c>
      <c r="B19" s="73" t="s">
        <v>395</v>
      </c>
      <c r="C19" s="73" t="s">
        <v>396</v>
      </c>
    </row>
    <row r="20" spans="1:3" customFormat="1" ht="76.5" customHeight="1">
      <c r="A20" s="218" t="s">
        <v>397</v>
      </c>
      <c r="B20" s="73" t="s">
        <v>398</v>
      </c>
      <c r="C20" s="73" t="s">
        <v>399</v>
      </c>
    </row>
    <row r="21" spans="1:3" customFormat="1" ht="15">
      <c r="A21" s="218" t="s">
        <v>400</v>
      </c>
      <c r="B21" s="73" t="s">
        <v>401</v>
      </c>
      <c r="C21" s="73" t="s">
        <v>99</v>
      </c>
    </row>
    <row r="22" spans="1:3" customFormat="1" ht="15">
      <c r="A22" s="218" t="s">
        <v>402</v>
      </c>
      <c r="B22" s="73" t="s">
        <v>403</v>
      </c>
      <c r="C22" s="73" t="s">
        <v>99</v>
      </c>
    </row>
    <row r="23" spans="1:3" customFormat="1" ht="30">
      <c r="A23" s="218" t="s">
        <v>404</v>
      </c>
      <c r="B23" s="73" t="s">
        <v>405</v>
      </c>
      <c r="C23" s="73"/>
    </row>
    <row r="24" spans="1:3" customFormat="1" ht="60">
      <c r="A24" s="218" t="s">
        <v>406</v>
      </c>
      <c r="B24" s="73" t="s">
        <v>407</v>
      </c>
      <c r="C24" s="73" t="s">
        <v>408</v>
      </c>
    </row>
    <row r="25" spans="1:3" customFormat="1" ht="60">
      <c r="A25" s="218" t="s">
        <v>409</v>
      </c>
      <c r="B25" s="73" t="s">
        <v>410</v>
      </c>
      <c r="C25" s="73" t="s">
        <v>411</v>
      </c>
    </row>
    <row r="26" spans="1:3" customFormat="1" ht="15">
      <c r="A26" s="218" t="s">
        <v>412</v>
      </c>
      <c r="B26" s="73" t="s">
        <v>413</v>
      </c>
      <c r="C26" s="73"/>
    </row>
    <row r="27" spans="1:3" customFormat="1" ht="45">
      <c r="A27" s="218" t="s">
        <v>414</v>
      </c>
      <c r="B27" s="73" t="s">
        <v>415</v>
      </c>
      <c r="C27" s="73" t="s">
        <v>416</v>
      </c>
    </row>
    <row r="28" spans="1:3" customFormat="1" ht="45">
      <c r="A28" s="218" t="s">
        <v>417</v>
      </c>
      <c r="B28" s="73" t="s">
        <v>418</v>
      </c>
      <c r="C28" s="73" t="s">
        <v>419</v>
      </c>
    </row>
    <row r="29" spans="1:3" customFormat="1" ht="15">
      <c r="A29" s="218" t="s">
        <v>420</v>
      </c>
      <c r="B29" s="73" t="s">
        <v>421</v>
      </c>
      <c r="C29" s="73" t="s">
        <v>422</v>
      </c>
    </row>
    <row r="30" spans="1:3" customFormat="1" ht="30">
      <c r="A30" s="218" t="s">
        <v>423</v>
      </c>
      <c r="B30" s="73" t="s">
        <v>424</v>
      </c>
      <c r="C30" s="73" t="s">
        <v>425</v>
      </c>
    </row>
    <row r="31" spans="1:3" customFormat="1" ht="30">
      <c r="A31" s="218" t="s">
        <v>426</v>
      </c>
      <c r="B31" s="73" t="s">
        <v>427</v>
      </c>
      <c r="C31" s="73" t="s">
        <v>428</v>
      </c>
    </row>
    <row r="32" spans="1:3" customFormat="1" ht="90">
      <c r="A32" s="218" t="s">
        <v>429</v>
      </c>
      <c r="B32" s="73" t="s">
        <v>430</v>
      </c>
      <c r="C32" s="73" t="s">
        <v>431</v>
      </c>
    </row>
    <row r="33" spans="1:3" customFormat="1" ht="93" customHeight="1">
      <c r="A33" s="218" t="s">
        <v>432</v>
      </c>
      <c r="B33" s="73" t="s">
        <v>372</v>
      </c>
      <c r="C33" s="73" t="s">
        <v>433</v>
      </c>
    </row>
    <row r="34" spans="1:3" customFormat="1" ht="15">
      <c r="A34" s="218" t="s">
        <v>434</v>
      </c>
      <c r="B34" s="73" t="s">
        <v>435</v>
      </c>
      <c r="C34" s="73" t="s">
        <v>373</v>
      </c>
    </row>
    <row r="35" spans="1:3" customFormat="1" ht="11.25" customHeight="1">
      <c r="A35" s="74"/>
      <c r="B35" s="75"/>
      <c r="C35" s="76"/>
    </row>
    <row r="36" spans="1:3" s="77" customFormat="1" ht="16.5" customHeight="1">
      <c r="A36" s="154" t="s">
        <v>33</v>
      </c>
      <c r="B36" s="155"/>
      <c r="C36" s="155"/>
    </row>
    <row r="37" spans="1:3" s="78" customFormat="1" ht="19.5" customHeight="1">
      <c r="A37" s="152" t="s">
        <v>35</v>
      </c>
      <c r="B37" s="153"/>
      <c r="C37" s="153"/>
    </row>
    <row r="38" spans="1:3" s="78" customFormat="1" ht="82.5" customHeight="1">
      <c r="A38" s="152" t="s">
        <v>36</v>
      </c>
      <c r="B38" s="152"/>
      <c r="C38" s="152"/>
    </row>
  </sheetData>
  <mergeCells count="10">
    <mergeCell ref="A4:C4"/>
    <mergeCell ref="A6:C6"/>
    <mergeCell ref="B14:C14"/>
    <mergeCell ref="A8:C8"/>
    <mergeCell ref="A9:C9"/>
    <mergeCell ref="A10:C10"/>
    <mergeCell ref="A37:C37"/>
    <mergeCell ref="A38:C38"/>
    <mergeCell ref="A36:C36"/>
    <mergeCell ref="A12:C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6"/>
  <sheetViews>
    <sheetView tabSelected="1" zoomScaleNormal="100" workbookViewId="0">
      <selection activeCell="R11" sqref="R11"/>
    </sheetView>
  </sheetViews>
  <sheetFormatPr defaultColWidth="9.140625" defaultRowHeight="15"/>
  <cols>
    <col min="1" max="1" width="6.5703125" style="1" customWidth="1"/>
    <col min="2" max="2" width="32.85546875" style="2" customWidth="1"/>
    <col min="3" max="3" width="5.85546875" style="3" customWidth="1"/>
    <col min="4" max="4" width="8.5703125" style="3" customWidth="1"/>
    <col min="5" max="5" width="9.28515625" style="17" customWidth="1"/>
    <col min="6" max="6" width="17.7109375" style="12" customWidth="1"/>
    <col min="7" max="7" width="13.42578125" style="2" customWidth="1"/>
    <col min="8" max="9" width="9.140625" style="2"/>
    <col min="10" max="10" width="11.5703125" style="2" customWidth="1"/>
    <col min="11" max="16384" width="9.140625" style="2"/>
  </cols>
  <sheetData>
    <row r="1" spans="1:10" ht="15.75">
      <c r="F1" s="21"/>
      <c r="G1" s="162" t="s">
        <v>14</v>
      </c>
      <c r="H1" s="162"/>
      <c r="I1" s="162"/>
      <c r="J1" s="162"/>
    </row>
    <row r="2" spans="1:10" ht="15.75">
      <c r="A2" s="4"/>
      <c r="B2" s="5"/>
      <c r="D2" s="6"/>
      <c r="E2" s="13"/>
      <c r="F2" s="20"/>
      <c r="G2" s="7"/>
      <c r="H2" s="7"/>
      <c r="J2" s="25" t="s">
        <v>6</v>
      </c>
    </row>
    <row r="3" spans="1:10" ht="16.899999999999999" customHeight="1">
      <c r="C3" s="24" t="s">
        <v>7</v>
      </c>
      <c r="G3" s="7"/>
      <c r="H3" s="7"/>
    </row>
    <row r="4" spans="1:10" ht="9.6" customHeight="1">
      <c r="A4" s="9"/>
      <c r="B4" s="8"/>
      <c r="C4" s="19"/>
      <c r="D4" s="18"/>
      <c r="E4" s="14"/>
    </row>
    <row r="5" spans="1:10" ht="67.900000000000006" customHeight="1">
      <c r="A5" s="22" t="s">
        <v>2</v>
      </c>
      <c r="B5" s="22" t="s">
        <v>0</v>
      </c>
      <c r="C5" s="22" t="s">
        <v>3</v>
      </c>
      <c r="D5" s="22" t="s">
        <v>8</v>
      </c>
      <c r="E5" s="22" t="s">
        <v>9</v>
      </c>
      <c r="F5" s="22" t="s">
        <v>4</v>
      </c>
      <c r="G5" s="22" t="s">
        <v>37</v>
      </c>
      <c r="H5" s="23" t="s">
        <v>5</v>
      </c>
      <c r="I5" s="22" t="s">
        <v>11</v>
      </c>
      <c r="J5" s="23" t="s">
        <v>10</v>
      </c>
    </row>
    <row r="6" spans="1:10" ht="89.25" customHeight="1">
      <c r="A6" s="144">
        <v>1</v>
      </c>
      <c r="B6" s="145" t="s">
        <v>104</v>
      </c>
      <c r="C6" s="146" t="s">
        <v>1</v>
      </c>
      <c r="D6" s="146">
        <v>8</v>
      </c>
      <c r="E6" s="146">
        <v>6</v>
      </c>
      <c r="F6" s="147" t="s">
        <v>379</v>
      </c>
      <c r="G6" s="148" t="s">
        <v>378</v>
      </c>
      <c r="H6" s="149">
        <v>9150</v>
      </c>
      <c r="I6" s="150">
        <f t="shared" ref="I6" si="0">D6*H6</f>
        <v>73200</v>
      </c>
      <c r="J6" s="151">
        <f t="shared" ref="J6" si="1">I6*1.21</f>
        <v>88572</v>
      </c>
    </row>
    <row r="7" spans="1:10">
      <c r="A7" s="79" t="s">
        <v>380</v>
      </c>
      <c r="B7" s="79"/>
      <c r="D7" s="11"/>
      <c r="E7" s="16"/>
      <c r="F7" s="15"/>
    </row>
    <row r="8" spans="1:10">
      <c r="A8" s="10"/>
      <c r="B8" s="7"/>
      <c r="D8" s="11"/>
      <c r="E8" s="16"/>
      <c r="F8" s="15"/>
    </row>
    <row r="9" spans="1:10">
      <c r="A9" s="10"/>
      <c r="B9" s="7"/>
      <c r="D9" s="11"/>
      <c r="E9" s="16"/>
      <c r="F9" s="15"/>
    </row>
    <row r="10" spans="1:10" ht="15.75">
      <c r="A10" s="161"/>
      <c r="B10" s="161"/>
      <c r="C10"/>
      <c r="D10"/>
      <c r="E10"/>
      <c r="F10"/>
      <c r="G10"/>
      <c r="H10" s="27"/>
      <c r="I10" s="28"/>
      <c r="J10" s="28"/>
    </row>
    <row r="11" spans="1:10">
      <c r="A11" s="10"/>
      <c r="B11" s="7"/>
      <c r="D11" s="11"/>
      <c r="E11" s="16"/>
      <c r="F11" s="15"/>
    </row>
    <row r="12" spans="1:10">
      <c r="A12" s="10"/>
      <c r="B12" s="7"/>
      <c r="D12" s="11"/>
      <c r="E12" s="16"/>
      <c r="F12" s="15"/>
    </row>
    <row r="13" spans="1:10">
      <c r="A13" s="10"/>
      <c r="B13" s="7"/>
      <c r="D13" s="11"/>
      <c r="E13" s="16"/>
      <c r="F13" s="15"/>
    </row>
    <row r="14" spans="1:10">
      <c r="A14" s="10"/>
      <c r="B14" s="7"/>
      <c r="D14" s="11"/>
      <c r="E14" s="16"/>
      <c r="F14" s="15"/>
    </row>
    <row r="15" spans="1:10">
      <c r="A15" s="10"/>
      <c r="B15" s="7"/>
      <c r="D15" s="11"/>
      <c r="E15" s="16"/>
      <c r="F15" s="15"/>
    </row>
    <row r="16" spans="1:10">
      <c r="A16" s="10"/>
      <c r="B16" s="7"/>
      <c r="D16" s="11"/>
      <c r="E16" s="16"/>
      <c r="F16" s="15"/>
    </row>
    <row r="17" spans="1:6">
      <c r="A17" s="10"/>
      <c r="B17" s="7"/>
      <c r="D17" s="11"/>
      <c r="E17" s="16"/>
      <c r="F17" s="15"/>
    </row>
    <row r="18" spans="1:6">
      <c r="A18" s="10"/>
      <c r="B18" s="7"/>
      <c r="D18" s="11"/>
      <c r="E18" s="16"/>
      <c r="F18" s="15"/>
    </row>
    <row r="19" spans="1:6">
      <c r="A19" s="10"/>
      <c r="B19" s="7"/>
      <c r="D19" s="11"/>
      <c r="E19" s="16"/>
      <c r="F19" s="15"/>
    </row>
    <row r="20" spans="1:6">
      <c r="A20" s="10"/>
      <c r="B20" s="7"/>
      <c r="D20" s="11"/>
      <c r="E20" s="16"/>
      <c r="F20" s="15"/>
    </row>
    <row r="21" spans="1:6">
      <c r="A21" s="10"/>
      <c r="B21" s="7"/>
      <c r="D21" s="11"/>
      <c r="E21" s="16"/>
      <c r="F21" s="15"/>
    </row>
    <row r="22" spans="1:6">
      <c r="A22" s="10"/>
      <c r="B22" s="7"/>
      <c r="D22" s="11"/>
      <c r="E22" s="16"/>
      <c r="F22" s="15"/>
    </row>
    <row r="23" spans="1:6">
      <c r="A23" s="10"/>
      <c r="B23" s="7"/>
      <c r="D23" s="11"/>
      <c r="E23" s="16"/>
      <c r="F23" s="15"/>
    </row>
    <row r="24" spans="1:6">
      <c r="A24" s="10"/>
      <c r="B24" s="7"/>
      <c r="D24" s="11"/>
      <c r="E24" s="16"/>
      <c r="F24" s="15"/>
    </row>
    <row r="25" spans="1:6">
      <c r="A25" s="10"/>
      <c r="B25" s="7"/>
      <c r="D25" s="11"/>
      <c r="E25" s="16"/>
      <c r="F25" s="15"/>
    </row>
    <row r="26" spans="1:6">
      <c r="A26" s="10"/>
      <c r="B26" s="7"/>
      <c r="D26" s="11"/>
      <c r="E26" s="16"/>
      <c r="F26" s="15"/>
    </row>
    <row r="27" spans="1:6">
      <c r="A27" s="10"/>
      <c r="B27" s="7"/>
      <c r="D27" s="11"/>
      <c r="E27" s="16"/>
      <c r="F27" s="15"/>
    </row>
    <row r="28" spans="1:6">
      <c r="A28" s="10"/>
      <c r="B28" s="7"/>
      <c r="D28" s="11"/>
      <c r="E28" s="16"/>
      <c r="F28" s="15"/>
    </row>
    <row r="29" spans="1:6">
      <c r="A29" s="10"/>
      <c r="B29" s="7"/>
      <c r="D29" s="11"/>
      <c r="E29" s="16"/>
      <c r="F29" s="15"/>
    </row>
    <row r="30" spans="1:6">
      <c r="A30" s="10"/>
      <c r="B30" s="7"/>
      <c r="D30" s="11"/>
      <c r="E30" s="16"/>
      <c r="F30" s="15"/>
    </row>
    <row r="31" spans="1:6">
      <c r="A31" s="10"/>
      <c r="B31" s="7"/>
      <c r="D31" s="11"/>
      <c r="E31" s="16"/>
      <c r="F31" s="15"/>
    </row>
    <row r="32" spans="1:6">
      <c r="A32" s="10"/>
      <c r="B32" s="7"/>
      <c r="D32" s="11"/>
      <c r="E32" s="16"/>
      <c r="F32" s="15"/>
    </row>
    <row r="33" spans="1:6">
      <c r="A33" s="10"/>
      <c r="B33" s="7"/>
      <c r="D33" s="11"/>
      <c r="E33" s="16"/>
      <c r="F33" s="15"/>
    </row>
    <row r="34" spans="1:6">
      <c r="A34" s="10"/>
      <c r="B34" s="7"/>
      <c r="D34" s="11"/>
      <c r="E34" s="16"/>
      <c r="F34" s="15"/>
    </row>
    <row r="35" spans="1:6">
      <c r="A35" s="10"/>
      <c r="B35" s="7"/>
      <c r="D35" s="11"/>
      <c r="E35" s="16"/>
      <c r="F35" s="15"/>
    </row>
    <row r="36" spans="1:6">
      <c r="A36" s="10"/>
      <c r="B36" s="7"/>
      <c r="D36" s="11"/>
      <c r="E36" s="16"/>
      <c r="F36" s="15"/>
    </row>
    <row r="37" spans="1:6">
      <c r="A37" s="10"/>
      <c r="B37" s="7"/>
      <c r="D37" s="11"/>
      <c r="E37" s="16"/>
      <c r="F37" s="15"/>
    </row>
    <row r="38" spans="1:6">
      <c r="A38" s="10"/>
      <c r="B38" s="7"/>
      <c r="D38" s="11"/>
      <c r="E38" s="16"/>
      <c r="F38" s="15"/>
    </row>
    <row r="39" spans="1:6">
      <c r="A39" s="10"/>
      <c r="B39" s="7"/>
      <c r="D39" s="11"/>
      <c r="E39" s="16"/>
      <c r="F39" s="15"/>
    </row>
    <row r="40" spans="1:6">
      <c r="A40" s="10"/>
      <c r="B40" s="7"/>
      <c r="D40" s="11"/>
      <c r="E40" s="16"/>
      <c r="F40" s="15"/>
    </row>
    <row r="41" spans="1:6">
      <c r="A41" s="10"/>
      <c r="B41" s="7"/>
      <c r="D41" s="11"/>
      <c r="E41" s="16"/>
      <c r="F41" s="15"/>
    </row>
    <row r="42" spans="1:6">
      <c r="A42" s="10"/>
      <c r="B42" s="7"/>
      <c r="D42" s="11"/>
      <c r="E42" s="16"/>
      <c r="F42" s="15"/>
    </row>
    <row r="43" spans="1:6">
      <c r="A43" s="10"/>
      <c r="B43" s="7"/>
      <c r="D43" s="11"/>
      <c r="E43" s="16"/>
      <c r="F43" s="15"/>
    </row>
    <row r="44" spans="1:6">
      <c r="A44" s="10"/>
      <c r="B44" s="7"/>
      <c r="D44" s="11"/>
      <c r="E44" s="16"/>
      <c r="F44" s="15"/>
    </row>
    <row r="45" spans="1:6">
      <c r="A45" s="10"/>
      <c r="B45" s="7"/>
      <c r="D45" s="11"/>
      <c r="E45" s="16"/>
      <c r="F45" s="15"/>
    </row>
    <row r="46" spans="1:6">
      <c r="A46" s="10"/>
      <c r="B46" s="7"/>
      <c r="D46" s="11"/>
      <c r="E46" s="16"/>
      <c r="F46" s="15"/>
    </row>
    <row r="47" spans="1:6">
      <c r="A47" s="10"/>
      <c r="B47" s="7"/>
      <c r="D47" s="11"/>
      <c r="E47" s="16"/>
      <c r="F47" s="15"/>
    </row>
    <row r="48" spans="1:6">
      <c r="A48" s="10"/>
      <c r="B48" s="7"/>
      <c r="D48" s="11"/>
      <c r="E48" s="16"/>
      <c r="F48" s="15"/>
    </row>
    <row r="49" spans="1:6">
      <c r="A49" s="10"/>
      <c r="B49" s="7"/>
      <c r="D49" s="11"/>
      <c r="E49" s="16"/>
      <c r="F49" s="15"/>
    </row>
    <row r="50" spans="1:6">
      <c r="A50" s="10"/>
      <c r="B50" s="7"/>
      <c r="D50" s="11"/>
      <c r="E50" s="16"/>
      <c r="F50" s="15"/>
    </row>
    <row r="51" spans="1:6">
      <c r="A51" s="10"/>
      <c r="B51" s="7"/>
      <c r="D51" s="11"/>
      <c r="E51" s="16"/>
      <c r="F51" s="15"/>
    </row>
    <row r="52" spans="1:6">
      <c r="A52" s="10"/>
      <c r="B52" s="7"/>
      <c r="D52" s="11"/>
      <c r="E52" s="16"/>
      <c r="F52" s="15"/>
    </row>
    <row r="53" spans="1:6">
      <c r="A53" s="10"/>
      <c r="B53" s="7"/>
      <c r="D53" s="11"/>
      <c r="E53" s="16"/>
      <c r="F53" s="15"/>
    </row>
    <row r="54" spans="1:6">
      <c r="A54" s="10"/>
      <c r="B54" s="7"/>
      <c r="D54" s="11"/>
      <c r="E54" s="16"/>
      <c r="F54" s="15"/>
    </row>
    <row r="55" spans="1:6">
      <c r="A55" s="10"/>
      <c r="B55" s="7"/>
      <c r="D55" s="11"/>
      <c r="E55" s="16"/>
      <c r="F55" s="15"/>
    </row>
    <row r="56" spans="1:6">
      <c r="A56" s="10"/>
      <c r="B56" s="7"/>
      <c r="D56" s="11"/>
      <c r="E56" s="16"/>
      <c r="F56" s="15"/>
    </row>
    <row r="57" spans="1:6">
      <c r="A57" s="10"/>
      <c r="B57" s="7"/>
      <c r="D57" s="11"/>
      <c r="E57" s="16"/>
      <c r="F57" s="15"/>
    </row>
    <row r="58" spans="1:6">
      <c r="A58" s="10"/>
      <c r="B58" s="7"/>
      <c r="D58" s="11"/>
      <c r="E58" s="16"/>
      <c r="F58" s="15"/>
    </row>
    <row r="59" spans="1:6">
      <c r="A59" s="10"/>
      <c r="B59" s="7"/>
      <c r="D59" s="11"/>
      <c r="E59" s="16"/>
      <c r="F59" s="15"/>
    </row>
    <row r="60" spans="1:6">
      <c r="A60" s="10"/>
      <c r="B60" s="7"/>
      <c r="D60" s="11"/>
      <c r="E60" s="16"/>
      <c r="F60" s="15"/>
    </row>
    <row r="61" spans="1:6">
      <c r="A61" s="10"/>
      <c r="B61" s="7"/>
      <c r="D61" s="11"/>
      <c r="E61" s="16"/>
      <c r="F61" s="15"/>
    </row>
    <row r="62" spans="1:6">
      <c r="A62" s="10"/>
      <c r="B62" s="7"/>
      <c r="D62" s="11"/>
      <c r="E62" s="16"/>
      <c r="F62" s="15"/>
    </row>
    <row r="63" spans="1:6">
      <c r="A63" s="10"/>
      <c r="B63" s="7"/>
      <c r="D63" s="11"/>
      <c r="E63" s="16"/>
      <c r="F63" s="15"/>
    </row>
    <row r="64" spans="1:6">
      <c r="A64" s="10"/>
      <c r="B64" s="7"/>
      <c r="D64" s="11"/>
      <c r="E64" s="16"/>
      <c r="F64" s="15"/>
    </row>
    <row r="65" spans="1:6">
      <c r="A65" s="10"/>
      <c r="B65" s="7"/>
      <c r="D65" s="11"/>
      <c r="E65" s="16"/>
      <c r="F65" s="15"/>
    </row>
    <row r="66" spans="1:6">
      <c r="A66" s="10"/>
      <c r="B66" s="7"/>
      <c r="D66" s="11"/>
      <c r="E66" s="16"/>
      <c r="F66" s="15"/>
    </row>
    <row r="67" spans="1:6">
      <c r="A67" s="10"/>
      <c r="B67" s="7"/>
      <c r="D67" s="11"/>
      <c r="E67" s="16"/>
      <c r="F67" s="15"/>
    </row>
    <row r="68" spans="1:6">
      <c r="A68" s="10"/>
      <c r="B68" s="7"/>
      <c r="D68" s="11"/>
      <c r="E68" s="16"/>
      <c r="F68" s="15"/>
    </row>
    <row r="69" spans="1:6">
      <c r="A69" s="10"/>
      <c r="B69" s="7"/>
      <c r="D69" s="11"/>
      <c r="E69" s="16"/>
      <c r="F69" s="15"/>
    </row>
    <row r="70" spans="1:6">
      <c r="A70" s="10"/>
      <c r="B70" s="7"/>
      <c r="D70" s="11"/>
      <c r="E70" s="16"/>
      <c r="F70" s="15"/>
    </row>
    <row r="71" spans="1:6">
      <c r="A71" s="10"/>
      <c r="B71" s="7"/>
      <c r="D71" s="11"/>
      <c r="E71" s="16"/>
      <c r="F71" s="15"/>
    </row>
    <row r="72" spans="1:6">
      <c r="A72" s="10"/>
      <c r="B72" s="7"/>
      <c r="D72" s="11"/>
      <c r="E72" s="16"/>
      <c r="F72" s="15"/>
    </row>
    <row r="73" spans="1:6">
      <c r="A73" s="10"/>
      <c r="B73" s="7"/>
      <c r="D73" s="11"/>
      <c r="E73" s="16"/>
      <c r="F73" s="15"/>
    </row>
    <row r="74" spans="1:6">
      <c r="A74" s="10"/>
      <c r="B74" s="7"/>
      <c r="D74" s="11"/>
      <c r="E74" s="16"/>
      <c r="F74" s="15"/>
    </row>
    <row r="75" spans="1:6">
      <c r="A75" s="10"/>
      <c r="B75" s="7"/>
      <c r="D75" s="11"/>
      <c r="E75" s="16"/>
      <c r="F75" s="15"/>
    </row>
    <row r="76" spans="1:6">
      <c r="A76" s="10"/>
      <c r="B76" s="7"/>
      <c r="D76" s="11"/>
      <c r="E76" s="16"/>
      <c r="F76" s="15"/>
    </row>
    <row r="77" spans="1:6">
      <c r="A77" s="10"/>
      <c r="B77" s="7"/>
      <c r="D77" s="11"/>
      <c r="E77" s="16"/>
      <c r="F77" s="15"/>
    </row>
    <row r="78" spans="1:6">
      <c r="A78" s="10"/>
      <c r="B78" s="7"/>
      <c r="D78" s="11"/>
      <c r="E78" s="16"/>
      <c r="F78" s="15"/>
    </row>
    <row r="79" spans="1:6">
      <c r="A79" s="10"/>
      <c r="B79" s="7"/>
      <c r="D79" s="11"/>
      <c r="E79" s="16"/>
      <c r="F79" s="15"/>
    </row>
    <row r="80" spans="1:6">
      <c r="A80" s="10"/>
      <c r="B80" s="7"/>
      <c r="D80" s="11"/>
      <c r="E80" s="16"/>
      <c r="F80" s="15"/>
    </row>
    <row r="81" spans="1:6">
      <c r="A81" s="10"/>
      <c r="B81" s="7"/>
      <c r="D81" s="11"/>
      <c r="E81" s="16"/>
      <c r="F81" s="15"/>
    </row>
    <row r="82" spans="1:6">
      <c r="A82" s="10"/>
      <c r="B82" s="7"/>
      <c r="D82" s="11"/>
      <c r="E82" s="16"/>
      <c r="F82" s="15"/>
    </row>
    <row r="83" spans="1:6">
      <c r="A83" s="10"/>
      <c r="B83" s="7"/>
      <c r="D83" s="11"/>
      <c r="E83" s="16"/>
      <c r="F83" s="15"/>
    </row>
    <row r="84" spans="1:6">
      <c r="A84" s="10"/>
      <c r="B84" s="7"/>
      <c r="D84" s="11"/>
      <c r="E84" s="16"/>
      <c r="F84" s="15"/>
    </row>
    <row r="85" spans="1:6">
      <c r="A85" s="10"/>
      <c r="B85" s="7"/>
      <c r="D85" s="11"/>
      <c r="E85" s="16"/>
      <c r="F85" s="15"/>
    </row>
    <row r="86" spans="1:6">
      <c r="A86" s="10"/>
      <c r="B86" s="7"/>
      <c r="D86" s="11"/>
      <c r="E86" s="16"/>
      <c r="F86" s="15"/>
    </row>
    <row r="87" spans="1:6">
      <c r="A87" s="10"/>
      <c r="B87" s="7"/>
      <c r="D87" s="11"/>
      <c r="E87" s="16"/>
      <c r="F87" s="15"/>
    </row>
    <row r="88" spans="1:6">
      <c r="A88" s="10"/>
      <c r="B88" s="7"/>
      <c r="D88" s="11"/>
      <c r="E88" s="16"/>
      <c r="F88" s="15"/>
    </row>
    <row r="89" spans="1:6">
      <c r="A89" s="10"/>
      <c r="B89" s="7"/>
      <c r="D89" s="11"/>
      <c r="E89" s="16"/>
      <c r="F89" s="15"/>
    </row>
    <row r="90" spans="1:6">
      <c r="A90" s="10"/>
      <c r="B90" s="7"/>
      <c r="D90" s="11"/>
      <c r="E90" s="16"/>
      <c r="F90" s="15"/>
    </row>
    <row r="91" spans="1:6">
      <c r="A91" s="10"/>
      <c r="B91" s="7"/>
      <c r="D91" s="11"/>
      <c r="E91" s="16"/>
      <c r="F91" s="15"/>
    </row>
    <row r="92" spans="1:6">
      <c r="A92" s="10"/>
      <c r="B92" s="7"/>
      <c r="D92" s="11"/>
      <c r="E92" s="16"/>
      <c r="F92" s="15"/>
    </row>
    <row r="93" spans="1:6">
      <c r="A93" s="10"/>
      <c r="B93" s="7"/>
      <c r="D93" s="11"/>
      <c r="E93" s="16"/>
      <c r="F93" s="15"/>
    </row>
    <row r="94" spans="1:6">
      <c r="A94" s="10"/>
      <c r="B94" s="7"/>
      <c r="D94" s="11"/>
      <c r="E94" s="16"/>
      <c r="F94" s="15"/>
    </row>
    <row r="95" spans="1:6">
      <c r="A95" s="10"/>
      <c r="B95" s="7"/>
      <c r="D95" s="11"/>
      <c r="E95" s="16"/>
      <c r="F95" s="15"/>
    </row>
    <row r="96" spans="1:6">
      <c r="A96" s="10"/>
      <c r="B96" s="7"/>
      <c r="D96" s="11"/>
      <c r="E96" s="16"/>
      <c r="F96" s="15"/>
    </row>
    <row r="97" spans="1:6">
      <c r="A97" s="10"/>
      <c r="B97" s="7"/>
      <c r="D97" s="11"/>
      <c r="E97" s="16"/>
      <c r="F97" s="15"/>
    </row>
    <row r="98" spans="1:6">
      <c r="A98" s="10"/>
      <c r="B98" s="7"/>
      <c r="D98" s="11"/>
      <c r="E98" s="16"/>
      <c r="F98" s="15"/>
    </row>
    <row r="99" spans="1:6">
      <c r="A99" s="10"/>
      <c r="B99" s="7"/>
      <c r="D99" s="11"/>
      <c r="E99" s="16"/>
      <c r="F99" s="15"/>
    </row>
    <row r="100" spans="1:6">
      <c r="A100" s="10"/>
      <c r="B100" s="7"/>
      <c r="D100" s="11"/>
      <c r="E100" s="16"/>
      <c r="F100" s="15"/>
    </row>
    <row r="101" spans="1:6">
      <c r="A101" s="10"/>
      <c r="B101" s="7"/>
      <c r="D101" s="11"/>
      <c r="E101" s="16"/>
      <c r="F101" s="15"/>
    </row>
    <row r="102" spans="1:6">
      <c r="A102" s="10"/>
      <c r="B102" s="7"/>
      <c r="D102" s="11"/>
      <c r="E102" s="16"/>
      <c r="F102" s="15"/>
    </row>
    <row r="103" spans="1:6">
      <c r="A103" s="10"/>
      <c r="B103" s="7"/>
      <c r="D103" s="11"/>
      <c r="E103" s="16"/>
      <c r="F103" s="15"/>
    </row>
    <row r="104" spans="1:6">
      <c r="A104" s="10"/>
      <c r="B104" s="7"/>
      <c r="D104" s="11"/>
      <c r="E104" s="16"/>
      <c r="F104" s="15"/>
    </row>
    <row r="105" spans="1:6">
      <c r="A105" s="10"/>
      <c r="B105" s="7"/>
      <c r="D105" s="11"/>
      <c r="E105" s="16"/>
      <c r="F105" s="15"/>
    </row>
    <row r="106" spans="1:6">
      <c r="A106" s="10"/>
      <c r="B106" s="7"/>
      <c r="D106" s="11"/>
      <c r="E106" s="16"/>
      <c r="F106" s="15"/>
    </row>
    <row r="107" spans="1:6">
      <c r="A107" s="10"/>
      <c r="B107" s="7"/>
      <c r="D107" s="11"/>
      <c r="E107" s="16"/>
      <c r="F107" s="15"/>
    </row>
    <row r="108" spans="1:6">
      <c r="A108" s="10"/>
      <c r="B108" s="7"/>
      <c r="D108" s="11"/>
      <c r="E108" s="16"/>
      <c r="F108" s="15"/>
    </row>
    <row r="109" spans="1:6">
      <c r="A109" s="10"/>
      <c r="B109" s="7"/>
      <c r="D109" s="11"/>
      <c r="E109" s="16"/>
      <c r="F109" s="15"/>
    </row>
    <row r="110" spans="1:6">
      <c r="A110" s="10"/>
      <c r="B110" s="7"/>
      <c r="D110" s="11"/>
      <c r="E110" s="16"/>
      <c r="F110" s="15"/>
    </row>
    <row r="111" spans="1:6">
      <c r="A111" s="10"/>
      <c r="B111" s="7"/>
      <c r="D111" s="11"/>
      <c r="E111" s="16"/>
      <c r="F111" s="15"/>
    </row>
    <row r="112" spans="1:6">
      <c r="A112" s="10"/>
      <c r="B112" s="7"/>
      <c r="D112" s="11"/>
      <c r="E112" s="16"/>
      <c r="F112" s="15"/>
    </row>
    <row r="113" spans="1:6">
      <c r="A113" s="10"/>
      <c r="B113" s="7"/>
      <c r="D113" s="11"/>
      <c r="E113" s="16"/>
      <c r="F113" s="15"/>
    </row>
    <row r="114" spans="1:6">
      <c r="A114" s="10"/>
      <c r="B114" s="7"/>
      <c r="D114" s="11"/>
      <c r="E114" s="16"/>
      <c r="F114" s="15"/>
    </row>
    <row r="115" spans="1:6">
      <c r="A115" s="10"/>
      <c r="B115" s="7"/>
      <c r="D115" s="11"/>
      <c r="E115" s="16"/>
      <c r="F115" s="15"/>
    </row>
    <row r="116" spans="1:6">
      <c r="A116" s="10"/>
      <c r="B116" s="7"/>
      <c r="D116" s="11"/>
      <c r="E116" s="16"/>
      <c r="F116" s="15"/>
    </row>
    <row r="117" spans="1:6">
      <c r="A117" s="10"/>
      <c r="B117" s="7"/>
      <c r="D117" s="11"/>
      <c r="E117" s="16"/>
      <c r="F117" s="15"/>
    </row>
    <row r="118" spans="1:6">
      <c r="A118" s="10"/>
      <c r="B118" s="7"/>
      <c r="D118" s="11"/>
      <c r="E118" s="16"/>
      <c r="F118" s="15"/>
    </row>
    <row r="119" spans="1:6">
      <c r="A119" s="10"/>
      <c r="B119" s="7"/>
      <c r="D119" s="11"/>
      <c r="E119" s="16"/>
      <c r="F119" s="15"/>
    </row>
    <row r="120" spans="1:6">
      <c r="A120" s="10"/>
      <c r="B120" s="7"/>
      <c r="D120" s="11"/>
      <c r="E120" s="16"/>
      <c r="F120" s="15"/>
    </row>
    <row r="121" spans="1:6">
      <c r="A121" s="10"/>
      <c r="B121" s="7"/>
      <c r="D121" s="11"/>
      <c r="E121" s="16"/>
      <c r="F121" s="15"/>
    </row>
    <row r="122" spans="1:6">
      <c r="A122" s="10"/>
      <c r="B122" s="7"/>
      <c r="D122" s="11"/>
      <c r="E122" s="16"/>
      <c r="F122" s="15"/>
    </row>
    <row r="123" spans="1:6">
      <c r="A123" s="10"/>
      <c r="B123" s="7"/>
      <c r="D123" s="11"/>
      <c r="E123" s="16"/>
      <c r="F123" s="15"/>
    </row>
    <row r="124" spans="1:6">
      <c r="A124" s="10"/>
      <c r="B124" s="7"/>
      <c r="D124" s="11"/>
      <c r="E124" s="16"/>
      <c r="F124" s="15"/>
    </row>
    <row r="125" spans="1:6">
      <c r="A125" s="10"/>
      <c r="B125" s="7"/>
      <c r="D125" s="11"/>
      <c r="E125" s="16"/>
      <c r="F125" s="15"/>
    </row>
    <row r="126" spans="1:6">
      <c r="A126" s="10"/>
      <c r="B126" s="7"/>
      <c r="D126" s="11"/>
      <c r="E126" s="16"/>
      <c r="F126" s="15"/>
    </row>
    <row r="127" spans="1:6">
      <c r="A127" s="10"/>
      <c r="B127" s="7"/>
      <c r="D127" s="11"/>
      <c r="E127" s="16"/>
      <c r="F127" s="15"/>
    </row>
    <row r="128" spans="1:6">
      <c r="A128" s="10"/>
      <c r="B128" s="7"/>
      <c r="D128" s="11"/>
      <c r="E128" s="16"/>
      <c r="F128" s="15"/>
    </row>
    <row r="129" spans="1:6">
      <c r="A129" s="10"/>
      <c r="B129" s="7"/>
      <c r="D129" s="11"/>
      <c r="E129" s="16"/>
      <c r="F129" s="15"/>
    </row>
    <row r="130" spans="1:6">
      <c r="A130" s="10"/>
      <c r="B130" s="7"/>
      <c r="D130" s="11"/>
      <c r="E130" s="16"/>
      <c r="F130" s="15"/>
    </row>
    <row r="131" spans="1:6">
      <c r="A131" s="10"/>
      <c r="B131" s="7"/>
      <c r="D131" s="11"/>
      <c r="E131" s="16"/>
      <c r="F131" s="15"/>
    </row>
    <row r="132" spans="1:6">
      <c r="A132" s="10"/>
      <c r="B132" s="7"/>
      <c r="D132" s="11"/>
      <c r="E132" s="16"/>
      <c r="F132" s="15"/>
    </row>
    <row r="133" spans="1:6">
      <c r="A133" s="10"/>
      <c r="B133" s="7"/>
      <c r="D133" s="11"/>
      <c r="E133" s="16"/>
      <c r="F133" s="15"/>
    </row>
    <row r="134" spans="1:6">
      <c r="A134" s="10"/>
      <c r="B134" s="7"/>
      <c r="D134" s="11"/>
      <c r="E134" s="16"/>
      <c r="F134" s="15"/>
    </row>
    <row r="135" spans="1:6">
      <c r="A135" s="10"/>
      <c r="B135" s="7"/>
      <c r="D135" s="11"/>
      <c r="E135" s="16"/>
      <c r="F135" s="15"/>
    </row>
    <row r="136" spans="1:6">
      <c r="A136" s="10"/>
      <c r="B136" s="7"/>
      <c r="D136" s="11"/>
      <c r="E136" s="16"/>
      <c r="F136" s="15"/>
    </row>
    <row r="137" spans="1:6">
      <c r="A137" s="10"/>
      <c r="B137" s="7"/>
      <c r="D137" s="11"/>
      <c r="E137" s="16"/>
      <c r="F137" s="15"/>
    </row>
    <row r="138" spans="1:6">
      <c r="A138" s="10"/>
      <c r="B138" s="7"/>
      <c r="D138" s="11"/>
      <c r="E138" s="16"/>
      <c r="F138" s="15"/>
    </row>
    <row r="139" spans="1:6">
      <c r="A139" s="10"/>
      <c r="B139" s="7"/>
      <c r="D139" s="11"/>
      <c r="E139" s="16"/>
      <c r="F139" s="15"/>
    </row>
    <row r="140" spans="1:6">
      <c r="A140" s="10"/>
      <c r="B140" s="7"/>
      <c r="D140" s="11"/>
      <c r="E140" s="16"/>
      <c r="F140" s="15"/>
    </row>
    <row r="141" spans="1:6">
      <c r="A141" s="10"/>
      <c r="B141" s="7"/>
      <c r="D141" s="11"/>
      <c r="E141" s="16"/>
      <c r="F141" s="15"/>
    </row>
    <row r="142" spans="1:6">
      <c r="A142" s="10"/>
      <c r="B142" s="7"/>
      <c r="D142" s="11"/>
      <c r="E142" s="16"/>
      <c r="F142" s="15"/>
    </row>
    <row r="143" spans="1:6">
      <c r="A143" s="10"/>
      <c r="B143" s="7"/>
      <c r="D143" s="11"/>
      <c r="E143" s="16"/>
      <c r="F143" s="15"/>
    </row>
    <row r="144" spans="1:6">
      <c r="A144" s="10"/>
      <c r="B144" s="7"/>
      <c r="D144" s="11"/>
      <c r="E144" s="16"/>
      <c r="F144" s="15"/>
    </row>
    <row r="145" spans="1:6">
      <c r="A145" s="10"/>
      <c r="B145" s="7"/>
      <c r="D145" s="11"/>
      <c r="E145" s="16"/>
      <c r="F145" s="15"/>
    </row>
    <row r="146" spans="1:6">
      <c r="A146" s="10"/>
      <c r="B146" s="7"/>
      <c r="D146" s="11"/>
      <c r="E146" s="16"/>
      <c r="F146" s="15"/>
    </row>
    <row r="147" spans="1:6">
      <c r="A147" s="10"/>
      <c r="B147" s="7"/>
      <c r="D147" s="11"/>
      <c r="E147" s="16"/>
      <c r="F147" s="15"/>
    </row>
    <row r="148" spans="1:6">
      <c r="A148" s="10"/>
      <c r="B148" s="7"/>
      <c r="D148" s="11"/>
      <c r="E148" s="16"/>
      <c r="F148" s="15"/>
    </row>
    <row r="149" spans="1:6">
      <c r="A149" s="10"/>
      <c r="B149" s="7"/>
      <c r="D149" s="11"/>
      <c r="E149" s="16"/>
      <c r="F149" s="15"/>
    </row>
    <row r="150" spans="1:6">
      <c r="A150" s="10"/>
      <c r="B150" s="7"/>
      <c r="D150" s="11"/>
      <c r="E150" s="16"/>
      <c r="F150" s="15"/>
    </row>
    <row r="151" spans="1:6">
      <c r="A151" s="10"/>
      <c r="B151" s="7"/>
      <c r="D151" s="11"/>
      <c r="E151" s="16"/>
      <c r="F151" s="15"/>
    </row>
    <row r="152" spans="1:6">
      <c r="A152" s="10"/>
      <c r="B152" s="7"/>
      <c r="D152" s="11"/>
      <c r="E152" s="16"/>
      <c r="F152" s="15"/>
    </row>
    <row r="153" spans="1:6">
      <c r="A153" s="10"/>
      <c r="B153" s="7"/>
      <c r="D153" s="11"/>
      <c r="E153" s="16"/>
      <c r="F153" s="15"/>
    </row>
    <row r="154" spans="1:6">
      <c r="A154" s="10"/>
      <c r="B154" s="7"/>
      <c r="D154" s="11"/>
      <c r="E154" s="16"/>
      <c r="F154" s="15"/>
    </row>
    <row r="155" spans="1:6">
      <c r="A155" s="10"/>
      <c r="B155" s="7"/>
      <c r="D155" s="11"/>
      <c r="E155" s="16"/>
      <c r="F155" s="15"/>
    </row>
    <row r="156" spans="1:6">
      <c r="A156" s="10"/>
      <c r="B156" s="7"/>
      <c r="D156" s="11"/>
      <c r="E156" s="16"/>
      <c r="F156" s="15"/>
    </row>
    <row r="157" spans="1:6">
      <c r="A157" s="10"/>
      <c r="B157" s="7"/>
      <c r="D157" s="11"/>
      <c r="E157" s="16"/>
      <c r="F157" s="15"/>
    </row>
    <row r="158" spans="1:6">
      <c r="A158" s="10"/>
      <c r="B158" s="7"/>
      <c r="D158" s="11"/>
      <c r="E158" s="16"/>
      <c r="F158" s="15"/>
    </row>
    <row r="159" spans="1:6">
      <c r="A159" s="10"/>
      <c r="B159" s="7"/>
      <c r="D159" s="11"/>
      <c r="E159" s="16"/>
      <c r="F159" s="15"/>
    </row>
    <row r="160" spans="1:6">
      <c r="A160" s="10"/>
      <c r="B160" s="7"/>
      <c r="D160" s="11"/>
      <c r="E160" s="16"/>
      <c r="F160" s="15"/>
    </row>
    <row r="161" spans="1:6">
      <c r="A161" s="10"/>
      <c r="B161" s="7"/>
      <c r="D161" s="11"/>
      <c r="E161" s="16"/>
      <c r="F161" s="15"/>
    </row>
    <row r="162" spans="1:6">
      <c r="A162" s="10"/>
      <c r="B162" s="7"/>
      <c r="D162" s="11"/>
      <c r="E162" s="16"/>
      <c r="F162" s="15"/>
    </row>
    <row r="163" spans="1:6">
      <c r="A163" s="10"/>
      <c r="B163" s="7"/>
      <c r="D163" s="11"/>
      <c r="E163" s="16"/>
      <c r="F163" s="15"/>
    </row>
    <row r="164" spans="1:6">
      <c r="A164" s="10"/>
      <c r="B164" s="7"/>
      <c r="D164" s="11"/>
      <c r="E164" s="16"/>
      <c r="F164" s="15"/>
    </row>
    <row r="165" spans="1:6">
      <c r="A165" s="10"/>
      <c r="B165" s="7"/>
      <c r="D165" s="11"/>
      <c r="E165" s="16"/>
      <c r="F165" s="15"/>
    </row>
    <row r="166" spans="1:6">
      <c r="A166" s="10"/>
      <c r="B166" s="7"/>
      <c r="D166" s="11"/>
      <c r="E166" s="16"/>
      <c r="F166" s="15"/>
    </row>
    <row r="167" spans="1:6">
      <c r="A167" s="10"/>
      <c r="B167" s="7"/>
      <c r="D167" s="11"/>
      <c r="E167" s="16"/>
      <c r="F167" s="15"/>
    </row>
    <row r="168" spans="1:6">
      <c r="A168" s="10"/>
      <c r="B168" s="7"/>
      <c r="D168" s="11"/>
      <c r="E168" s="16"/>
      <c r="F168" s="15"/>
    </row>
    <row r="169" spans="1:6">
      <c r="A169" s="10"/>
      <c r="B169" s="7"/>
      <c r="D169" s="11"/>
      <c r="E169" s="16"/>
      <c r="F169" s="15"/>
    </row>
    <row r="170" spans="1:6">
      <c r="A170" s="10"/>
      <c r="B170" s="7"/>
      <c r="D170" s="11"/>
      <c r="E170" s="16"/>
      <c r="F170" s="15"/>
    </row>
    <row r="171" spans="1:6">
      <c r="A171" s="10"/>
      <c r="B171" s="7"/>
      <c r="D171" s="11"/>
      <c r="E171" s="16"/>
      <c r="F171" s="15"/>
    </row>
    <row r="172" spans="1:6">
      <c r="A172" s="10"/>
      <c r="B172" s="7"/>
      <c r="D172" s="11"/>
      <c r="E172" s="16"/>
      <c r="F172" s="15"/>
    </row>
    <row r="173" spans="1:6">
      <c r="A173" s="10"/>
      <c r="B173" s="7"/>
      <c r="D173" s="11"/>
      <c r="E173" s="16"/>
      <c r="F173" s="15"/>
    </row>
    <row r="174" spans="1:6">
      <c r="A174" s="10"/>
      <c r="B174" s="7"/>
      <c r="D174" s="11"/>
      <c r="E174" s="16"/>
      <c r="F174" s="15"/>
    </row>
    <row r="175" spans="1:6">
      <c r="A175" s="10"/>
      <c r="B175" s="7"/>
      <c r="D175" s="11"/>
      <c r="E175" s="16"/>
      <c r="F175" s="15"/>
    </row>
    <row r="176" spans="1:6">
      <c r="A176" s="10"/>
      <c r="B176" s="7"/>
      <c r="D176" s="11"/>
      <c r="E176" s="16"/>
      <c r="F176" s="15"/>
    </row>
    <row r="177" spans="1:6">
      <c r="A177" s="10"/>
      <c r="B177" s="7"/>
      <c r="D177" s="11"/>
      <c r="E177" s="16"/>
      <c r="F177" s="15"/>
    </row>
    <row r="178" spans="1:6">
      <c r="A178" s="10"/>
      <c r="B178" s="7"/>
      <c r="D178" s="11"/>
      <c r="E178" s="16"/>
      <c r="F178" s="15"/>
    </row>
    <row r="179" spans="1:6">
      <c r="A179" s="10"/>
      <c r="B179" s="7"/>
      <c r="D179" s="11"/>
      <c r="E179" s="16"/>
      <c r="F179" s="15"/>
    </row>
    <row r="180" spans="1:6">
      <c r="A180" s="10"/>
      <c r="B180" s="7"/>
      <c r="D180" s="11"/>
      <c r="E180" s="16"/>
      <c r="F180" s="15"/>
    </row>
    <row r="181" spans="1:6">
      <c r="A181" s="10"/>
      <c r="B181" s="7"/>
      <c r="D181" s="11"/>
      <c r="E181" s="16"/>
      <c r="F181" s="15"/>
    </row>
    <row r="182" spans="1:6">
      <c r="A182" s="10"/>
      <c r="B182" s="7"/>
      <c r="D182" s="11"/>
      <c r="E182" s="16"/>
      <c r="F182" s="15"/>
    </row>
    <row r="183" spans="1:6">
      <c r="A183" s="10"/>
      <c r="B183" s="7"/>
      <c r="D183" s="11"/>
      <c r="E183" s="16"/>
      <c r="F183" s="15"/>
    </row>
    <row r="184" spans="1:6">
      <c r="A184" s="10"/>
      <c r="B184" s="7"/>
      <c r="D184" s="11"/>
      <c r="E184" s="16"/>
      <c r="F184" s="15"/>
    </row>
    <row r="185" spans="1:6">
      <c r="A185" s="10"/>
      <c r="B185" s="7"/>
      <c r="D185" s="11"/>
      <c r="E185" s="16"/>
      <c r="F185" s="15"/>
    </row>
    <row r="186" spans="1:6">
      <c r="A186" s="10"/>
      <c r="B186" s="7"/>
      <c r="D186" s="11"/>
      <c r="E186" s="16"/>
      <c r="F186" s="15"/>
    </row>
    <row r="187" spans="1:6">
      <c r="A187" s="10"/>
      <c r="B187" s="7"/>
      <c r="D187" s="11"/>
      <c r="E187" s="16"/>
      <c r="F187" s="15"/>
    </row>
    <row r="188" spans="1:6">
      <c r="A188" s="10"/>
      <c r="B188" s="7"/>
      <c r="D188" s="11"/>
      <c r="E188" s="16"/>
      <c r="F188" s="15"/>
    </row>
    <row r="189" spans="1:6">
      <c r="A189" s="10"/>
      <c r="B189" s="7"/>
      <c r="D189" s="11"/>
      <c r="E189" s="16"/>
      <c r="F189" s="15"/>
    </row>
    <row r="190" spans="1:6">
      <c r="A190" s="10"/>
      <c r="B190" s="7"/>
      <c r="D190" s="11"/>
      <c r="E190" s="16"/>
      <c r="F190" s="15"/>
    </row>
    <row r="191" spans="1:6">
      <c r="A191" s="10"/>
      <c r="B191" s="7"/>
      <c r="D191" s="11"/>
      <c r="E191" s="16"/>
      <c r="F191" s="15"/>
    </row>
    <row r="192" spans="1:6">
      <c r="A192" s="10"/>
      <c r="B192" s="7"/>
      <c r="D192" s="11"/>
      <c r="E192" s="16"/>
      <c r="F192" s="15"/>
    </row>
    <row r="193" spans="1:6">
      <c r="A193" s="10"/>
      <c r="B193" s="7"/>
      <c r="D193" s="11"/>
      <c r="E193" s="16"/>
      <c r="F193" s="15"/>
    </row>
    <row r="194" spans="1:6">
      <c r="A194" s="10"/>
      <c r="B194" s="7"/>
      <c r="D194" s="11"/>
      <c r="E194" s="16"/>
      <c r="F194" s="15"/>
    </row>
    <row r="195" spans="1:6">
      <c r="A195" s="10"/>
      <c r="B195" s="7"/>
      <c r="D195" s="11"/>
      <c r="E195" s="16"/>
      <c r="F195" s="15"/>
    </row>
    <row r="196" spans="1:6">
      <c r="A196" s="10"/>
      <c r="B196" s="7"/>
      <c r="D196" s="11"/>
      <c r="E196" s="16"/>
      <c r="F196" s="15"/>
    </row>
    <row r="197" spans="1:6">
      <c r="A197" s="10"/>
      <c r="B197" s="7"/>
      <c r="D197" s="11"/>
      <c r="E197" s="16"/>
      <c r="F197" s="15"/>
    </row>
    <row r="198" spans="1:6">
      <c r="A198" s="10"/>
      <c r="B198" s="7"/>
      <c r="D198" s="11"/>
      <c r="E198" s="16"/>
      <c r="F198" s="15"/>
    </row>
    <row r="199" spans="1:6">
      <c r="A199" s="10"/>
      <c r="B199" s="7"/>
      <c r="D199" s="11"/>
      <c r="E199" s="16"/>
      <c r="F199" s="15"/>
    </row>
    <row r="200" spans="1:6">
      <c r="A200" s="10"/>
      <c r="B200" s="7"/>
      <c r="D200" s="11"/>
      <c r="E200" s="16"/>
      <c r="F200" s="15"/>
    </row>
    <row r="201" spans="1:6">
      <c r="A201" s="10"/>
      <c r="B201" s="7"/>
      <c r="D201" s="11"/>
      <c r="E201" s="16"/>
      <c r="F201" s="15"/>
    </row>
    <row r="202" spans="1:6">
      <c r="A202" s="10"/>
      <c r="B202" s="7"/>
      <c r="D202" s="11"/>
      <c r="E202" s="16"/>
      <c r="F202" s="15"/>
    </row>
    <row r="203" spans="1:6">
      <c r="A203" s="10"/>
      <c r="B203" s="7"/>
      <c r="D203" s="11"/>
      <c r="E203" s="16"/>
      <c r="F203" s="15"/>
    </row>
    <row r="204" spans="1:6">
      <c r="A204" s="10"/>
      <c r="B204" s="7"/>
      <c r="D204" s="11"/>
      <c r="E204" s="16"/>
      <c r="F204" s="15"/>
    </row>
    <row r="205" spans="1:6">
      <c r="A205" s="10"/>
      <c r="B205" s="7"/>
      <c r="D205" s="11"/>
      <c r="E205" s="16"/>
      <c r="F205" s="15"/>
    </row>
    <row r="206" spans="1:6">
      <c r="A206" s="10"/>
      <c r="B206" s="7"/>
      <c r="D206" s="11"/>
      <c r="E206" s="16"/>
      <c r="F206" s="15"/>
    </row>
    <row r="207" spans="1:6">
      <c r="A207" s="10"/>
      <c r="B207" s="7"/>
      <c r="D207" s="11"/>
      <c r="E207" s="16"/>
      <c r="F207" s="15"/>
    </row>
    <row r="208" spans="1:6">
      <c r="A208" s="10"/>
      <c r="B208" s="7"/>
      <c r="D208" s="11"/>
      <c r="E208" s="16"/>
      <c r="F208" s="15"/>
    </row>
    <row r="209" spans="1:6">
      <c r="A209" s="10"/>
      <c r="B209" s="7"/>
      <c r="D209" s="11"/>
      <c r="E209" s="16"/>
      <c r="F209" s="15"/>
    </row>
    <row r="210" spans="1:6">
      <c r="A210" s="10"/>
      <c r="B210" s="7"/>
      <c r="D210" s="11"/>
      <c r="E210" s="16"/>
      <c r="F210" s="15"/>
    </row>
    <row r="211" spans="1:6">
      <c r="A211" s="10"/>
      <c r="B211" s="7"/>
      <c r="D211" s="11"/>
      <c r="E211" s="16"/>
      <c r="F211" s="15"/>
    </row>
    <row r="212" spans="1:6">
      <c r="A212" s="10"/>
      <c r="B212" s="7"/>
      <c r="D212" s="11"/>
      <c r="E212" s="16"/>
      <c r="F212" s="15"/>
    </row>
    <row r="213" spans="1:6">
      <c r="A213" s="10"/>
      <c r="B213" s="7"/>
      <c r="D213" s="11"/>
      <c r="E213" s="16"/>
      <c r="F213" s="15"/>
    </row>
    <row r="214" spans="1:6">
      <c r="A214" s="10"/>
      <c r="B214" s="7"/>
      <c r="D214" s="11"/>
      <c r="E214" s="16"/>
      <c r="F214" s="15"/>
    </row>
    <row r="215" spans="1:6">
      <c r="A215" s="10"/>
      <c r="B215" s="7"/>
      <c r="D215" s="11"/>
      <c r="E215" s="16"/>
      <c r="F215" s="15"/>
    </row>
    <row r="216" spans="1:6">
      <c r="A216" s="10"/>
      <c r="B216" s="7"/>
      <c r="D216" s="11"/>
      <c r="E216" s="16"/>
      <c r="F216" s="15"/>
    </row>
    <row r="217" spans="1:6">
      <c r="A217" s="10"/>
      <c r="B217" s="7"/>
      <c r="D217" s="11"/>
      <c r="E217" s="16"/>
      <c r="F217" s="15"/>
    </row>
    <row r="218" spans="1:6">
      <c r="A218" s="10"/>
      <c r="B218" s="7"/>
      <c r="D218" s="11"/>
      <c r="E218" s="16"/>
      <c r="F218" s="15"/>
    </row>
    <row r="219" spans="1:6">
      <c r="A219" s="10"/>
      <c r="B219" s="7"/>
      <c r="D219" s="11"/>
      <c r="E219" s="16"/>
      <c r="F219" s="15"/>
    </row>
    <row r="220" spans="1:6">
      <c r="A220" s="10"/>
      <c r="B220" s="7"/>
      <c r="D220" s="11"/>
      <c r="E220" s="16"/>
      <c r="F220" s="15"/>
    </row>
    <row r="221" spans="1:6">
      <c r="A221" s="10"/>
      <c r="B221" s="7"/>
      <c r="D221" s="11"/>
      <c r="E221" s="16"/>
      <c r="F221" s="15"/>
    </row>
    <row r="222" spans="1:6">
      <c r="A222" s="10"/>
      <c r="B222" s="7"/>
      <c r="D222" s="11"/>
      <c r="E222" s="16"/>
      <c r="F222" s="15"/>
    </row>
    <row r="223" spans="1:6">
      <c r="A223" s="10"/>
      <c r="B223" s="7"/>
      <c r="D223" s="11"/>
      <c r="E223" s="16"/>
      <c r="F223" s="15"/>
    </row>
    <row r="224" spans="1:6">
      <c r="A224" s="10"/>
      <c r="B224" s="7"/>
      <c r="D224" s="11"/>
      <c r="E224" s="16"/>
      <c r="F224" s="15"/>
    </row>
    <row r="225" spans="1:6">
      <c r="A225" s="10"/>
      <c r="B225" s="7"/>
      <c r="D225" s="11"/>
      <c r="E225" s="16"/>
      <c r="F225" s="15"/>
    </row>
    <row r="226" spans="1:6">
      <c r="A226" s="10"/>
      <c r="B226" s="7"/>
      <c r="D226" s="11"/>
      <c r="E226" s="16"/>
      <c r="F226" s="15"/>
    </row>
    <row r="227" spans="1:6">
      <c r="A227" s="10"/>
      <c r="B227" s="7"/>
      <c r="D227" s="11"/>
      <c r="E227" s="16"/>
      <c r="F227" s="15"/>
    </row>
    <row r="228" spans="1:6">
      <c r="A228" s="10"/>
      <c r="B228" s="7"/>
      <c r="D228" s="11"/>
      <c r="E228" s="16"/>
      <c r="F228" s="15"/>
    </row>
    <row r="229" spans="1:6">
      <c r="A229" s="10"/>
      <c r="B229" s="7"/>
      <c r="D229" s="11"/>
      <c r="E229" s="16"/>
      <c r="F229" s="15"/>
    </row>
    <row r="230" spans="1:6">
      <c r="A230" s="10"/>
      <c r="B230" s="7"/>
      <c r="D230" s="11"/>
      <c r="E230" s="16"/>
      <c r="F230" s="15"/>
    </row>
    <row r="231" spans="1:6">
      <c r="A231" s="10"/>
      <c r="B231" s="7"/>
      <c r="D231" s="11"/>
      <c r="E231" s="16"/>
      <c r="F231" s="15"/>
    </row>
    <row r="232" spans="1:6">
      <c r="A232" s="10"/>
      <c r="B232" s="7"/>
      <c r="D232" s="11"/>
      <c r="E232" s="16"/>
      <c r="F232" s="15"/>
    </row>
    <row r="233" spans="1:6">
      <c r="A233" s="10"/>
      <c r="B233" s="7"/>
      <c r="D233" s="11"/>
      <c r="E233" s="16"/>
      <c r="F233" s="15"/>
    </row>
    <row r="234" spans="1:6">
      <c r="A234" s="10"/>
      <c r="B234" s="7"/>
      <c r="D234" s="11"/>
      <c r="E234" s="16"/>
      <c r="F234" s="15"/>
    </row>
    <row r="235" spans="1:6">
      <c r="A235" s="10"/>
      <c r="B235" s="7"/>
      <c r="D235" s="11"/>
      <c r="E235" s="16"/>
      <c r="F235" s="15"/>
    </row>
    <row r="236" spans="1:6">
      <c r="A236" s="10"/>
      <c r="B236" s="7"/>
      <c r="D236" s="11"/>
      <c r="E236" s="16"/>
      <c r="F236" s="15"/>
    </row>
    <row r="237" spans="1:6">
      <c r="A237" s="10"/>
      <c r="B237" s="7"/>
      <c r="D237" s="11"/>
      <c r="E237" s="16"/>
      <c r="F237" s="15"/>
    </row>
    <row r="238" spans="1:6">
      <c r="A238" s="10"/>
      <c r="B238" s="7"/>
      <c r="D238" s="11"/>
      <c r="E238" s="16"/>
      <c r="F238" s="15"/>
    </row>
    <row r="239" spans="1:6">
      <c r="A239" s="10"/>
      <c r="B239" s="7"/>
      <c r="D239" s="11"/>
      <c r="E239" s="16"/>
      <c r="F239" s="15"/>
    </row>
    <row r="240" spans="1:6">
      <c r="A240" s="10"/>
      <c r="B240" s="7"/>
      <c r="D240" s="11"/>
      <c r="E240" s="16"/>
      <c r="F240" s="15"/>
    </row>
    <row r="241" spans="1:6">
      <c r="A241" s="10"/>
      <c r="B241" s="7"/>
      <c r="D241" s="11"/>
      <c r="E241" s="16"/>
      <c r="F241" s="15"/>
    </row>
    <row r="242" spans="1:6">
      <c r="A242" s="10"/>
      <c r="B242" s="7"/>
      <c r="D242" s="11"/>
      <c r="E242" s="16"/>
      <c r="F242" s="15"/>
    </row>
    <row r="243" spans="1:6">
      <c r="A243" s="10"/>
      <c r="B243" s="7"/>
      <c r="D243" s="11"/>
      <c r="E243" s="16"/>
      <c r="F243" s="15"/>
    </row>
    <row r="244" spans="1:6">
      <c r="A244" s="10"/>
      <c r="B244" s="7"/>
      <c r="D244" s="11"/>
      <c r="E244" s="16"/>
      <c r="F244" s="15"/>
    </row>
    <row r="245" spans="1:6">
      <c r="A245" s="10"/>
      <c r="B245" s="7"/>
      <c r="D245" s="11"/>
      <c r="E245" s="16"/>
      <c r="F245" s="15"/>
    </row>
    <row r="246" spans="1:6">
      <c r="A246" s="10"/>
      <c r="B246" s="7"/>
      <c r="D246" s="11"/>
      <c r="E246" s="16"/>
      <c r="F246" s="15"/>
    </row>
    <row r="247" spans="1:6">
      <c r="A247" s="10"/>
      <c r="B247" s="7"/>
      <c r="D247" s="11"/>
      <c r="E247" s="16"/>
      <c r="F247" s="15"/>
    </row>
    <row r="248" spans="1:6">
      <c r="A248" s="10"/>
      <c r="B248" s="7"/>
      <c r="D248" s="11"/>
      <c r="E248" s="16"/>
      <c r="F248" s="15"/>
    </row>
    <row r="249" spans="1:6">
      <c r="A249" s="10"/>
      <c r="B249" s="7"/>
      <c r="D249" s="11"/>
      <c r="E249" s="16"/>
      <c r="F249" s="15"/>
    </row>
    <row r="250" spans="1:6">
      <c r="A250" s="10"/>
      <c r="B250" s="7"/>
      <c r="D250" s="11"/>
      <c r="E250" s="16"/>
      <c r="F250" s="15"/>
    </row>
    <row r="251" spans="1:6">
      <c r="A251" s="10"/>
      <c r="B251" s="7"/>
      <c r="D251" s="11"/>
      <c r="E251" s="16"/>
      <c r="F251" s="15"/>
    </row>
    <row r="252" spans="1:6">
      <c r="A252" s="10"/>
      <c r="B252" s="7"/>
      <c r="D252" s="11"/>
      <c r="E252" s="16"/>
      <c r="F252" s="15"/>
    </row>
    <row r="253" spans="1:6">
      <c r="A253" s="10"/>
      <c r="B253" s="7"/>
      <c r="D253" s="11"/>
      <c r="E253" s="16"/>
      <c r="F253" s="15"/>
    </row>
    <row r="254" spans="1:6">
      <c r="A254" s="10"/>
      <c r="B254" s="7"/>
      <c r="D254" s="11"/>
      <c r="E254" s="16"/>
      <c r="F254" s="15"/>
    </row>
    <row r="255" spans="1:6">
      <c r="A255" s="10"/>
      <c r="B255" s="7"/>
      <c r="D255" s="11"/>
      <c r="E255" s="16"/>
      <c r="F255" s="15"/>
    </row>
    <row r="256" spans="1:6">
      <c r="A256" s="10"/>
      <c r="B256" s="7"/>
      <c r="D256" s="11"/>
      <c r="E256" s="16"/>
      <c r="F256" s="15"/>
    </row>
    <row r="257" spans="1:6">
      <c r="A257" s="10"/>
      <c r="B257" s="7"/>
      <c r="D257" s="11"/>
      <c r="E257" s="16"/>
      <c r="F257" s="15"/>
    </row>
    <row r="258" spans="1:6">
      <c r="A258" s="10"/>
      <c r="B258" s="7"/>
      <c r="D258" s="11"/>
      <c r="E258" s="16"/>
      <c r="F258" s="15"/>
    </row>
    <row r="259" spans="1:6">
      <c r="A259" s="10"/>
      <c r="B259" s="7"/>
      <c r="D259" s="11"/>
      <c r="E259" s="16"/>
      <c r="F259" s="15"/>
    </row>
    <row r="260" spans="1:6">
      <c r="A260" s="10"/>
      <c r="B260" s="7"/>
      <c r="D260" s="11"/>
      <c r="E260" s="16"/>
      <c r="F260" s="15"/>
    </row>
    <row r="261" spans="1:6">
      <c r="A261" s="10"/>
      <c r="B261" s="7"/>
      <c r="D261" s="11"/>
      <c r="E261" s="16"/>
      <c r="F261" s="15"/>
    </row>
    <row r="262" spans="1:6">
      <c r="A262" s="10"/>
      <c r="B262" s="7"/>
      <c r="D262" s="11"/>
      <c r="E262" s="16"/>
      <c r="F262" s="15"/>
    </row>
    <row r="263" spans="1:6">
      <c r="A263" s="10"/>
      <c r="B263" s="7"/>
      <c r="D263" s="11"/>
      <c r="E263" s="16"/>
      <c r="F263" s="15"/>
    </row>
    <row r="264" spans="1:6">
      <c r="A264" s="10"/>
      <c r="B264" s="7"/>
      <c r="D264" s="11"/>
      <c r="E264" s="16"/>
      <c r="F264" s="15"/>
    </row>
    <row r="265" spans="1:6">
      <c r="A265" s="10"/>
      <c r="B265" s="7"/>
      <c r="D265" s="11"/>
      <c r="E265" s="16"/>
      <c r="F265" s="15"/>
    </row>
    <row r="266" spans="1:6">
      <c r="A266" s="10"/>
      <c r="B266" s="7"/>
      <c r="D266" s="11"/>
      <c r="E266" s="16"/>
      <c r="F266" s="15"/>
    </row>
    <row r="267" spans="1:6">
      <c r="A267" s="10"/>
      <c r="B267" s="7"/>
      <c r="D267" s="11"/>
      <c r="E267" s="16"/>
      <c r="F267" s="15"/>
    </row>
    <row r="268" spans="1:6">
      <c r="A268" s="10"/>
      <c r="B268" s="7"/>
      <c r="D268" s="11"/>
      <c r="E268" s="16"/>
      <c r="F268" s="15"/>
    </row>
    <row r="269" spans="1:6">
      <c r="A269" s="10"/>
      <c r="B269" s="7"/>
      <c r="D269" s="11"/>
      <c r="E269" s="16"/>
      <c r="F269" s="15"/>
    </row>
    <row r="270" spans="1:6">
      <c r="A270" s="10"/>
      <c r="B270" s="7"/>
      <c r="D270" s="11"/>
      <c r="E270" s="16"/>
      <c r="F270" s="15"/>
    </row>
    <row r="271" spans="1:6">
      <c r="A271" s="10"/>
      <c r="B271" s="7"/>
      <c r="D271" s="11"/>
      <c r="E271" s="16"/>
      <c r="F271" s="15"/>
    </row>
    <row r="272" spans="1:6">
      <c r="A272" s="10"/>
      <c r="B272" s="7"/>
      <c r="D272" s="11"/>
      <c r="E272" s="16"/>
      <c r="F272" s="15"/>
    </row>
    <row r="273" spans="1:6">
      <c r="A273" s="10"/>
      <c r="B273" s="7"/>
      <c r="D273" s="11"/>
      <c r="E273" s="16"/>
      <c r="F273" s="15"/>
    </row>
    <row r="274" spans="1:6">
      <c r="A274" s="10"/>
      <c r="B274" s="7"/>
      <c r="D274" s="11"/>
      <c r="E274" s="16"/>
      <c r="F274" s="15"/>
    </row>
    <row r="275" spans="1:6">
      <c r="A275" s="10"/>
      <c r="B275" s="7"/>
      <c r="D275" s="11"/>
      <c r="E275" s="16"/>
      <c r="F275" s="15"/>
    </row>
    <row r="276" spans="1:6">
      <c r="A276" s="10"/>
      <c r="B276" s="7"/>
      <c r="D276" s="11"/>
      <c r="E276" s="16"/>
      <c r="F276" s="15"/>
    </row>
    <row r="277" spans="1:6">
      <c r="A277" s="10"/>
      <c r="B277" s="7"/>
      <c r="D277" s="11"/>
      <c r="E277" s="16"/>
      <c r="F277" s="15"/>
    </row>
    <row r="278" spans="1:6">
      <c r="A278" s="10"/>
      <c r="B278" s="7"/>
      <c r="D278" s="11"/>
      <c r="E278" s="16"/>
      <c r="F278" s="15"/>
    </row>
    <row r="279" spans="1:6">
      <c r="A279" s="10"/>
      <c r="B279" s="7"/>
      <c r="D279" s="11"/>
      <c r="E279" s="16"/>
      <c r="F279" s="15"/>
    </row>
    <row r="280" spans="1:6">
      <c r="A280" s="10"/>
      <c r="B280" s="7"/>
      <c r="D280" s="11"/>
      <c r="E280" s="16"/>
      <c r="F280" s="15"/>
    </row>
    <row r="281" spans="1:6">
      <c r="A281" s="10"/>
      <c r="B281" s="7"/>
      <c r="D281" s="11"/>
      <c r="E281" s="16"/>
      <c r="F281" s="15"/>
    </row>
    <row r="282" spans="1:6">
      <c r="A282" s="10"/>
      <c r="B282" s="7"/>
      <c r="D282" s="11"/>
      <c r="E282" s="16"/>
      <c r="F282" s="15"/>
    </row>
    <row r="283" spans="1:6">
      <c r="A283" s="10"/>
      <c r="B283" s="7"/>
      <c r="D283" s="11"/>
      <c r="E283" s="16"/>
      <c r="F283" s="15"/>
    </row>
    <row r="284" spans="1:6">
      <c r="A284" s="10"/>
      <c r="B284" s="7"/>
      <c r="D284" s="11"/>
      <c r="E284" s="16"/>
      <c r="F284" s="15"/>
    </row>
    <row r="285" spans="1:6">
      <c r="A285" s="10"/>
      <c r="B285" s="7"/>
      <c r="D285" s="11"/>
      <c r="E285" s="16"/>
      <c r="F285" s="15"/>
    </row>
    <row r="286" spans="1:6">
      <c r="A286" s="10"/>
      <c r="B286" s="7"/>
      <c r="D286" s="11"/>
      <c r="E286" s="16"/>
      <c r="F286" s="15"/>
    </row>
    <row r="287" spans="1:6">
      <c r="A287" s="10"/>
      <c r="B287" s="7"/>
      <c r="D287" s="11"/>
      <c r="E287" s="16"/>
      <c r="F287" s="15"/>
    </row>
    <row r="288" spans="1:6">
      <c r="A288" s="10"/>
      <c r="B288" s="7"/>
      <c r="D288" s="11"/>
      <c r="E288" s="16"/>
      <c r="F288" s="15"/>
    </row>
    <row r="289" spans="1:6">
      <c r="A289" s="10"/>
      <c r="B289" s="7"/>
      <c r="D289" s="11"/>
      <c r="E289" s="16"/>
      <c r="F289" s="15"/>
    </row>
    <row r="290" spans="1:6">
      <c r="A290" s="10"/>
      <c r="B290" s="7"/>
      <c r="D290" s="11"/>
      <c r="E290" s="16"/>
      <c r="F290" s="15"/>
    </row>
    <row r="291" spans="1:6">
      <c r="A291" s="10"/>
      <c r="B291" s="7"/>
      <c r="D291" s="11"/>
      <c r="E291" s="16"/>
      <c r="F291" s="15"/>
    </row>
    <row r="292" spans="1:6">
      <c r="A292" s="10"/>
      <c r="B292" s="7"/>
      <c r="D292" s="11"/>
      <c r="E292" s="16"/>
      <c r="F292" s="15"/>
    </row>
    <row r="293" spans="1:6">
      <c r="A293" s="10"/>
      <c r="B293" s="7"/>
      <c r="D293" s="11"/>
      <c r="E293" s="16"/>
      <c r="F293" s="15"/>
    </row>
    <row r="294" spans="1:6">
      <c r="A294" s="10"/>
      <c r="B294" s="7"/>
      <c r="D294" s="11"/>
      <c r="E294" s="16"/>
      <c r="F294" s="15"/>
    </row>
    <row r="295" spans="1:6">
      <c r="A295" s="10"/>
      <c r="B295" s="7"/>
      <c r="D295" s="11"/>
      <c r="E295" s="16"/>
      <c r="F295" s="15"/>
    </row>
    <row r="296" spans="1:6">
      <c r="A296" s="10"/>
      <c r="B296" s="7"/>
      <c r="D296" s="11"/>
      <c r="E296" s="16"/>
      <c r="F296" s="15"/>
    </row>
    <row r="297" spans="1:6">
      <c r="A297" s="10"/>
      <c r="B297" s="7"/>
      <c r="D297" s="11"/>
      <c r="E297" s="16"/>
      <c r="F297" s="15"/>
    </row>
    <row r="298" spans="1:6">
      <c r="A298" s="10"/>
      <c r="B298" s="7"/>
      <c r="D298" s="11"/>
      <c r="E298" s="16"/>
      <c r="F298" s="15"/>
    </row>
    <row r="299" spans="1:6">
      <c r="A299" s="10"/>
      <c r="B299" s="7"/>
      <c r="D299" s="11"/>
      <c r="E299" s="16"/>
      <c r="F299" s="15"/>
    </row>
    <row r="300" spans="1:6">
      <c r="A300" s="10"/>
      <c r="B300" s="7"/>
      <c r="D300" s="11"/>
      <c r="E300" s="16"/>
      <c r="F300" s="15"/>
    </row>
    <row r="301" spans="1:6">
      <c r="A301" s="10"/>
      <c r="B301" s="7"/>
      <c r="D301" s="11"/>
      <c r="E301" s="16"/>
      <c r="F301" s="15"/>
    </row>
    <row r="302" spans="1:6">
      <c r="A302" s="10"/>
      <c r="B302" s="7"/>
      <c r="D302" s="11"/>
      <c r="E302" s="16"/>
      <c r="F302" s="15"/>
    </row>
    <row r="303" spans="1:6">
      <c r="A303" s="10"/>
      <c r="B303" s="7"/>
      <c r="D303" s="11"/>
      <c r="E303" s="16"/>
      <c r="F303" s="15"/>
    </row>
    <row r="304" spans="1:6">
      <c r="A304" s="10"/>
      <c r="B304" s="7"/>
      <c r="D304" s="11"/>
      <c r="E304" s="16"/>
      <c r="F304" s="15"/>
    </row>
    <row r="305" spans="1:6">
      <c r="A305" s="10"/>
      <c r="B305" s="7"/>
      <c r="D305" s="11"/>
      <c r="E305" s="16"/>
      <c r="F305" s="15"/>
    </row>
    <row r="306" spans="1:6">
      <c r="A306" s="10"/>
      <c r="B306" s="7"/>
      <c r="D306" s="11"/>
      <c r="E306" s="16"/>
      <c r="F306" s="15"/>
    </row>
    <row r="307" spans="1:6">
      <c r="A307" s="10"/>
      <c r="B307" s="7"/>
      <c r="D307" s="11"/>
      <c r="E307" s="16"/>
      <c r="F307" s="15"/>
    </row>
    <row r="308" spans="1:6">
      <c r="A308" s="10"/>
      <c r="B308" s="7"/>
      <c r="D308" s="11"/>
      <c r="E308" s="16"/>
      <c r="F308" s="15"/>
    </row>
    <row r="309" spans="1:6">
      <c r="A309" s="10"/>
      <c r="B309" s="7"/>
      <c r="D309" s="11"/>
      <c r="E309" s="16"/>
      <c r="F309" s="15"/>
    </row>
    <row r="310" spans="1:6">
      <c r="A310" s="10"/>
      <c r="B310" s="7"/>
      <c r="D310" s="11"/>
      <c r="E310" s="16"/>
      <c r="F310" s="15"/>
    </row>
    <row r="311" spans="1:6">
      <c r="A311" s="10"/>
      <c r="B311" s="7"/>
      <c r="D311" s="11"/>
      <c r="E311" s="16"/>
      <c r="F311" s="15"/>
    </row>
    <row r="312" spans="1:6">
      <c r="A312" s="10"/>
      <c r="B312" s="7"/>
      <c r="D312" s="11"/>
      <c r="E312" s="16"/>
      <c r="F312" s="15"/>
    </row>
    <row r="313" spans="1:6">
      <c r="A313" s="10"/>
      <c r="B313" s="7"/>
      <c r="D313" s="11"/>
      <c r="E313" s="16"/>
      <c r="F313" s="15"/>
    </row>
    <row r="314" spans="1:6">
      <c r="A314" s="10"/>
      <c r="B314" s="7"/>
      <c r="D314" s="11"/>
      <c r="E314" s="16"/>
      <c r="F314" s="15"/>
    </row>
    <row r="315" spans="1:6">
      <c r="A315" s="10"/>
      <c r="B315" s="7"/>
      <c r="D315" s="11"/>
      <c r="E315" s="16"/>
      <c r="F315" s="15"/>
    </row>
    <row r="316" spans="1:6">
      <c r="A316" s="10"/>
      <c r="B316" s="7"/>
      <c r="D316" s="11"/>
      <c r="E316" s="16"/>
      <c r="F316" s="15"/>
    </row>
    <row r="317" spans="1:6">
      <c r="A317" s="10"/>
      <c r="B317" s="7"/>
      <c r="D317" s="11"/>
      <c r="E317" s="16"/>
      <c r="F317" s="15"/>
    </row>
    <row r="318" spans="1:6">
      <c r="A318" s="10"/>
      <c r="B318" s="7"/>
      <c r="D318" s="11"/>
      <c r="E318" s="16"/>
      <c r="F318" s="15"/>
    </row>
    <row r="319" spans="1:6">
      <c r="A319" s="10"/>
      <c r="B319" s="7"/>
      <c r="D319" s="11"/>
      <c r="E319" s="16"/>
      <c r="F319" s="15"/>
    </row>
    <row r="320" spans="1:6">
      <c r="A320" s="10"/>
      <c r="B320" s="7"/>
      <c r="D320" s="11"/>
      <c r="E320" s="16"/>
      <c r="F320" s="15"/>
    </row>
    <row r="321" spans="1:6">
      <c r="A321" s="10"/>
      <c r="B321" s="7"/>
      <c r="D321" s="11"/>
      <c r="E321" s="16"/>
      <c r="F321" s="15"/>
    </row>
    <row r="322" spans="1:6">
      <c r="A322" s="10"/>
      <c r="B322" s="7"/>
      <c r="D322" s="11"/>
      <c r="E322" s="16"/>
      <c r="F322" s="15"/>
    </row>
    <row r="323" spans="1:6">
      <c r="A323" s="10"/>
      <c r="B323" s="7"/>
      <c r="D323" s="11"/>
      <c r="E323" s="16"/>
      <c r="F323" s="15"/>
    </row>
    <row r="324" spans="1:6">
      <c r="A324" s="10"/>
      <c r="B324" s="7"/>
      <c r="D324" s="11"/>
      <c r="E324" s="16"/>
      <c r="F324" s="15"/>
    </row>
    <row r="325" spans="1:6">
      <c r="A325" s="10"/>
      <c r="B325" s="7"/>
      <c r="D325" s="11"/>
      <c r="E325" s="16"/>
      <c r="F325" s="15"/>
    </row>
    <row r="326" spans="1:6">
      <c r="A326" s="10"/>
      <c r="B326" s="7"/>
      <c r="D326" s="11"/>
      <c r="E326" s="16"/>
      <c r="F326" s="15"/>
    </row>
    <row r="327" spans="1:6">
      <c r="A327" s="10"/>
      <c r="B327" s="7"/>
      <c r="D327" s="11"/>
      <c r="E327" s="16"/>
      <c r="F327" s="15"/>
    </row>
    <row r="328" spans="1:6">
      <c r="A328" s="10"/>
      <c r="B328" s="7"/>
      <c r="D328" s="11"/>
      <c r="E328" s="16"/>
      <c r="F328" s="15"/>
    </row>
    <row r="329" spans="1:6">
      <c r="A329" s="10"/>
      <c r="B329" s="7"/>
      <c r="D329" s="11"/>
      <c r="E329" s="16"/>
      <c r="F329" s="15"/>
    </row>
    <row r="330" spans="1:6">
      <c r="A330" s="10"/>
      <c r="B330" s="7"/>
      <c r="D330" s="11"/>
      <c r="E330" s="16"/>
      <c r="F330" s="15"/>
    </row>
    <row r="331" spans="1:6">
      <c r="A331" s="10"/>
      <c r="B331" s="7"/>
      <c r="D331" s="11"/>
      <c r="E331" s="16"/>
      <c r="F331" s="15"/>
    </row>
    <row r="332" spans="1:6">
      <c r="A332" s="10"/>
      <c r="B332" s="7"/>
      <c r="D332" s="11"/>
      <c r="E332" s="16"/>
      <c r="F332" s="15"/>
    </row>
    <row r="333" spans="1:6">
      <c r="A333" s="10"/>
      <c r="B333" s="7"/>
      <c r="D333" s="11"/>
      <c r="E333" s="16"/>
      <c r="F333" s="15"/>
    </row>
    <row r="334" spans="1:6">
      <c r="A334" s="10"/>
      <c r="B334" s="7"/>
      <c r="D334" s="11"/>
      <c r="E334" s="16"/>
      <c r="F334" s="15"/>
    </row>
    <row r="335" spans="1:6">
      <c r="A335" s="10"/>
      <c r="B335" s="7"/>
      <c r="D335" s="11"/>
      <c r="E335" s="16"/>
      <c r="F335" s="15"/>
    </row>
    <row r="336" spans="1:6">
      <c r="A336" s="10"/>
      <c r="B336" s="7"/>
      <c r="D336" s="11"/>
      <c r="E336" s="16"/>
      <c r="F336" s="15"/>
    </row>
    <row r="337" spans="1:6">
      <c r="A337" s="10"/>
      <c r="B337" s="7"/>
      <c r="D337" s="11"/>
      <c r="E337" s="16"/>
      <c r="F337" s="15"/>
    </row>
    <row r="338" spans="1:6">
      <c r="A338" s="10"/>
      <c r="B338" s="7"/>
      <c r="D338" s="11"/>
      <c r="E338" s="16"/>
      <c r="F338" s="15"/>
    </row>
    <row r="339" spans="1:6">
      <c r="A339" s="10"/>
      <c r="B339" s="7"/>
      <c r="D339" s="11"/>
      <c r="E339" s="16"/>
      <c r="F339" s="15"/>
    </row>
    <row r="340" spans="1:6">
      <c r="A340" s="10"/>
      <c r="B340" s="7"/>
      <c r="D340" s="11"/>
      <c r="E340" s="16"/>
      <c r="F340" s="15"/>
    </row>
    <row r="341" spans="1:6">
      <c r="A341" s="10"/>
      <c r="B341" s="7"/>
      <c r="D341" s="11"/>
      <c r="E341" s="16"/>
      <c r="F341" s="15"/>
    </row>
    <row r="342" spans="1:6">
      <c r="A342" s="10"/>
      <c r="B342" s="7"/>
      <c r="D342" s="11"/>
      <c r="E342" s="16"/>
      <c r="F342" s="15"/>
    </row>
    <row r="343" spans="1:6">
      <c r="A343" s="10"/>
      <c r="B343" s="7"/>
      <c r="D343" s="11"/>
      <c r="E343" s="16"/>
      <c r="F343" s="15"/>
    </row>
    <row r="344" spans="1:6">
      <c r="A344" s="10"/>
      <c r="B344" s="7"/>
      <c r="D344" s="11"/>
      <c r="E344" s="16"/>
      <c r="F344" s="15"/>
    </row>
    <row r="345" spans="1:6">
      <c r="A345" s="10"/>
      <c r="B345" s="7"/>
      <c r="D345" s="11"/>
      <c r="E345" s="16"/>
      <c r="F345" s="15"/>
    </row>
    <row r="346" spans="1:6">
      <c r="A346" s="10"/>
      <c r="B346" s="7"/>
      <c r="D346" s="11"/>
      <c r="E346" s="16"/>
      <c r="F346" s="15"/>
    </row>
    <row r="347" spans="1:6">
      <c r="A347" s="10"/>
      <c r="B347" s="7"/>
      <c r="D347" s="11"/>
      <c r="E347" s="16"/>
      <c r="F347" s="15"/>
    </row>
    <row r="348" spans="1:6">
      <c r="A348" s="10"/>
      <c r="B348" s="7"/>
      <c r="D348" s="11"/>
      <c r="E348" s="16"/>
      <c r="F348" s="15"/>
    </row>
    <row r="349" spans="1:6">
      <c r="A349" s="10"/>
      <c r="B349" s="7"/>
      <c r="D349" s="11"/>
      <c r="E349" s="16"/>
      <c r="F349" s="15"/>
    </row>
    <row r="350" spans="1:6">
      <c r="A350" s="10"/>
      <c r="B350" s="7"/>
      <c r="D350" s="11"/>
      <c r="E350" s="16"/>
      <c r="F350" s="15"/>
    </row>
    <row r="351" spans="1:6">
      <c r="A351" s="10"/>
      <c r="B351" s="7"/>
      <c r="D351" s="11"/>
      <c r="E351" s="16"/>
      <c r="F351" s="15"/>
    </row>
    <row r="352" spans="1:6">
      <c r="A352" s="10"/>
      <c r="B352" s="7"/>
      <c r="D352" s="11"/>
      <c r="E352" s="16"/>
      <c r="F352" s="15"/>
    </row>
    <row r="353" spans="1:6">
      <c r="A353" s="10"/>
      <c r="B353" s="7"/>
      <c r="D353" s="11"/>
      <c r="E353" s="16"/>
      <c r="F353" s="15"/>
    </row>
    <row r="354" spans="1:6">
      <c r="A354" s="10"/>
      <c r="B354" s="7"/>
      <c r="D354" s="11"/>
      <c r="E354" s="16"/>
      <c r="F354" s="15"/>
    </row>
    <row r="355" spans="1:6">
      <c r="A355" s="10"/>
      <c r="B355" s="7"/>
      <c r="D355" s="11"/>
      <c r="E355" s="16"/>
      <c r="F355" s="15"/>
    </row>
    <row r="356" spans="1:6">
      <c r="A356" s="10"/>
      <c r="B356" s="7"/>
      <c r="D356" s="11"/>
      <c r="E356" s="16"/>
      <c r="F356" s="15"/>
    </row>
    <row r="357" spans="1:6">
      <c r="A357" s="10"/>
      <c r="B357" s="7"/>
      <c r="D357" s="11"/>
      <c r="E357" s="16"/>
      <c r="F357" s="15"/>
    </row>
    <row r="358" spans="1:6">
      <c r="A358" s="10"/>
      <c r="B358" s="7"/>
      <c r="D358" s="11"/>
      <c r="E358" s="16"/>
      <c r="F358" s="15"/>
    </row>
    <row r="359" spans="1:6">
      <c r="A359" s="10"/>
      <c r="B359" s="7"/>
      <c r="D359" s="11"/>
      <c r="E359" s="16"/>
      <c r="F359" s="15"/>
    </row>
    <row r="360" spans="1:6">
      <c r="A360" s="10"/>
      <c r="B360" s="7"/>
      <c r="D360" s="11"/>
      <c r="E360" s="16"/>
      <c r="F360" s="15"/>
    </row>
    <row r="361" spans="1:6">
      <c r="A361" s="10"/>
      <c r="B361" s="7"/>
      <c r="D361" s="11"/>
      <c r="E361" s="16"/>
      <c r="F361" s="15"/>
    </row>
    <row r="362" spans="1:6">
      <c r="A362" s="10"/>
      <c r="B362" s="7"/>
      <c r="D362" s="11"/>
      <c r="E362" s="16"/>
      <c r="F362" s="15"/>
    </row>
    <row r="363" spans="1:6">
      <c r="A363" s="10"/>
      <c r="B363" s="7"/>
      <c r="D363" s="11"/>
      <c r="E363" s="16"/>
      <c r="F363" s="15"/>
    </row>
    <row r="364" spans="1:6">
      <c r="A364" s="10"/>
      <c r="B364" s="7"/>
      <c r="D364" s="11"/>
      <c r="E364" s="16"/>
      <c r="F364" s="15"/>
    </row>
    <row r="365" spans="1:6">
      <c r="A365" s="10"/>
      <c r="B365" s="7"/>
      <c r="D365" s="11"/>
      <c r="E365" s="16"/>
      <c r="F365" s="15"/>
    </row>
    <row r="366" spans="1:6">
      <c r="A366" s="10"/>
      <c r="B366" s="7"/>
      <c r="D366" s="11"/>
      <c r="E366" s="16"/>
      <c r="F366" s="15"/>
    </row>
    <row r="367" spans="1:6">
      <c r="A367" s="10"/>
      <c r="B367" s="7"/>
      <c r="D367" s="11"/>
      <c r="E367" s="16"/>
      <c r="F367" s="15"/>
    </row>
    <row r="368" spans="1:6">
      <c r="A368" s="10"/>
      <c r="B368" s="7"/>
      <c r="D368" s="11"/>
      <c r="E368" s="16"/>
      <c r="F368" s="15"/>
    </row>
    <row r="369" spans="1:6">
      <c r="A369" s="10"/>
      <c r="B369" s="7"/>
      <c r="D369" s="11"/>
      <c r="E369" s="16"/>
      <c r="F369" s="15"/>
    </row>
    <row r="370" spans="1:6">
      <c r="A370" s="10"/>
      <c r="B370" s="7"/>
      <c r="D370" s="11"/>
      <c r="E370" s="16"/>
      <c r="F370" s="15"/>
    </row>
    <row r="371" spans="1:6">
      <c r="A371" s="10"/>
      <c r="B371" s="7"/>
      <c r="D371" s="11"/>
      <c r="E371" s="16"/>
      <c r="F371" s="15"/>
    </row>
    <row r="372" spans="1:6">
      <c r="A372" s="10"/>
      <c r="B372" s="7"/>
      <c r="D372" s="11"/>
      <c r="E372" s="16"/>
      <c r="F372" s="15"/>
    </row>
    <row r="373" spans="1:6">
      <c r="A373" s="10"/>
      <c r="B373" s="7"/>
      <c r="D373" s="11"/>
      <c r="E373" s="16"/>
      <c r="F373" s="15"/>
    </row>
    <row r="374" spans="1:6">
      <c r="A374" s="10"/>
      <c r="B374" s="7"/>
      <c r="D374" s="11"/>
      <c r="E374" s="16"/>
      <c r="F374" s="15"/>
    </row>
    <row r="375" spans="1:6">
      <c r="A375" s="10"/>
      <c r="B375" s="7"/>
      <c r="D375" s="11"/>
      <c r="E375" s="16"/>
      <c r="F375" s="15"/>
    </row>
    <row r="376" spans="1:6">
      <c r="A376" s="10"/>
      <c r="B376" s="7"/>
      <c r="D376" s="11"/>
      <c r="E376" s="16"/>
      <c r="F376" s="15"/>
    </row>
    <row r="377" spans="1:6">
      <c r="A377" s="10"/>
      <c r="B377" s="7"/>
      <c r="D377" s="11"/>
      <c r="E377" s="16"/>
      <c r="F377" s="15"/>
    </row>
    <row r="378" spans="1:6">
      <c r="A378" s="10"/>
      <c r="B378" s="7"/>
      <c r="D378" s="11"/>
      <c r="E378" s="16"/>
      <c r="F378" s="15"/>
    </row>
    <row r="379" spans="1:6">
      <c r="A379" s="10"/>
      <c r="B379" s="7"/>
      <c r="D379" s="11"/>
      <c r="E379" s="16"/>
      <c r="F379" s="15"/>
    </row>
    <row r="380" spans="1:6">
      <c r="A380" s="10"/>
      <c r="B380" s="7"/>
      <c r="D380" s="11"/>
      <c r="E380" s="16"/>
      <c r="F380" s="15"/>
    </row>
    <row r="381" spans="1:6">
      <c r="A381" s="10"/>
      <c r="B381" s="7"/>
      <c r="D381" s="11"/>
      <c r="E381" s="16"/>
      <c r="F381" s="15"/>
    </row>
    <row r="382" spans="1:6">
      <c r="A382" s="10"/>
      <c r="B382" s="7"/>
      <c r="D382" s="11"/>
      <c r="E382" s="16"/>
      <c r="F382" s="15"/>
    </row>
    <row r="383" spans="1:6">
      <c r="A383" s="10"/>
      <c r="B383" s="7"/>
      <c r="D383" s="11"/>
      <c r="E383" s="16"/>
      <c r="F383" s="15"/>
    </row>
    <row r="384" spans="1:6">
      <c r="A384" s="10"/>
      <c r="B384" s="7"/>
      <c r="D384" s="11"/>
      <c r="E384" s="16"/>
      <c r="F384" s="15"/>
    </row>
    <row r="385" spans="1:6">
      <c r="A385" s="10"/>
      <c r="B385" s="7"/>
      <c r="D385" s="11"/>
      <c r="E385" s="16"/>
      <c r="F385" s="15"/>
    </row>
    <row r="386" spans="1:6">
      <c r="A386" s="10"/>
      <c r="B386" s="7"/>
      <c r="D386" s="11"/>
      <c r="E386" s="16"/>
      <c r="F386" s="15"/>
    </row>
    <row r="387" spans="1:6">
      <c r="A387" s="10"/>
      <c r="B387" s="7"/>
      <c r="D387" s="11"/>
      <c r="E387" s="16"/>
      <c r="F387" s="15"/>
    </row>
    <row r="388" spans="1:6">
      <c r="A388" s="10"/>
      <c r="B388" s="7"/>
      <c r="D388" s="11"/>
      <c r="E388" s="16"/>
      <c r="F388" s="15"/>
    </row>
    <row r="389" spans="1:6">
      <c r="A389" s="10"/>
      <c r="B389" s="7"/>
      <c r="D389" s="11"/>
      <c r="E389" s="16"/>
      <c r="F389" s="15"/>
    </row>
    <row r="390" spans="1:6">
      <c r="A390" s="10"/>
      <c r="B390" s="7"/>
      <c r="D390" s="11"/>
      <c r="E390" s="16"/>
      <c r="F390" s="15"/>
    </row>
    <row r="391" spans="1:6">
      <c r="A391" s="10"/>
      <c r="B391" s="7"/>
      <c r="D391" s="11"/>
      <c r="E391" s="16"/>
      <c r="F391" s="15"/>
    </row>
    <row r="392" spans="1:6">
      <c r="A392" s="10"/>
      <c r="B392" s="7"/>
      <c r="D392" s="11"/>
      <c r="E392" s="16"/>
      <c r="F392" s="15"/>
    </row>
    <row r="393" spans="1:6">
      <c r="A393" s="10"/>
      <c r="B393" s="7"/>
      <c r="D393" s="11"/>
      <c r="E393" s="16"/>
      <c r="F393" s="15"/>
    </row>
    <row r="394" spans="1:6">
      <c r="A394" s="10"/>
      <c r="B394" s="7"/>
      <c r="D394" s="11"/>
      <c r="E394" s="16"/>
      <c r="F394" s="15"/>
    </row>
    <row r="395" spans="1:6">
      <c r="A395" s="10"/>
      <c r="B395" s="7"/>
      <c r="D395" s="11"/>
      <c r="E395" s="16"/>
      <c r="F395" s="15"/>
    </row>
    <row r="396" spans="1:6">
      <c r="A396" s="10"/>
      <c r="B396" s="7"/>
      <c r="D396" s="11"/>
      <c r="E396" s="16"/>
      <c r="F396" s="15"/>
    </row>
    <row r="397" spans="1:6">
      <c r="A397" s="10"/>
      <c r="B397" s="7"/>
      <c r="D397" s="11"/>
      <c r="E397" s="16"/>
      <c r="F397" s="15"/>
    </row>
    <row r="398" spans="1:6">
      <c r="A398" s="10"/>
      <c r="B398" s="7"/>
      <c r="D398" s="11"/>
      <c r="E398" s="16"/>
      <c r="F398" s="15"/>
    </row>
    <row r="399" spans="1:6">
      <c r="A399" s="10"/>
      <c r="B399" s="7"/>
      <c r="D399" s="11"/>
      <c r="E399" s="16"/>
      <c r="F399" s="15"/>
    </row>
    <row r="400" spans="1:6">
      <c r="A400" s="10"/>
      <c r="B400" s="7"/>
      <c r="D400" s="11"/>
      <c r="E400" s="16"/>
      <c r="F400" s="15"/>
    </row>
    <row r="401" spans="1:6">
      <c r="A401" s="10"/>
      <c r="B401" s="7"/>
      <c r="D401" s="11"/>
      <c r="E401" s="16"/>
      <c r="F401" s="15"/>
    </row>
    <row r="402" spans="1:6">
      <c r="A402" s="10"/>
      <c r="B402" s="7"/>
      <c r="D402" s="11"/>
      <c r="E402" s="16"/>
      <c r="F402" s="15"/>
    </row>
    <row r="403" spans="1:6">
      <c r="A403" s="10"/>
      <c r="B403" s="7"/>
      <c r="D403" s="11"/>
      <c r="E403" s="16"/>
      <c r="F403" s="15"/>
    </row>
    <row r="404" spans="1:6">
      <c r="A404" s="10"/>
      <c r="B404" s="7"/>
      <c r="D404" s="11"/>
      <c r="E404" s="16"/>
      <c r="F404" s="15"/>
    </row>
    <row r="405" spans="1:6">
      <c r="A405" s="10"/>
      <c r="B405" s="7"/>
      <c r="D405" s="11"/>
      <c r="E405" s="16"/>
      <c r="F405" s="15"/>
    </row>
    <row r="406" spans="1:6">
      <c r="A406" s="10"/>
      <c r="B406" s="7"/>
      <c r="D406" s="11"/>
      <c r="E406" s="16"/>
      <c r="F406" s="15"/>
    </row>
    <row r="407" spans="1:6">
      <c r="A407" s="10"/>
      <c r="B407" s="7"/>
      <c r="D407" s="11"/>
      <c r="E407" s="16"/>
      <c r="F407" s="15"/>
    </row>
    <row r="408" spans="1:6">
      <c r="A408" s="10"/>
      <c r="B408" s="7"/>
      <c r="D408" s="11"/>
      <c r="E408" s="16"/>
      <c r="F408" s="15"/>
    </row>
    <row r="409" spans="1:6">
      <c r="A409" s="10"/>
      <c r="B409" s="7"/>
      <c r="D409" s="11"/>
      <c r="E409" s="16"/>
      <c r="F409" s="15"/>
    </row>
    <row r="410" spans="1:6">
      <c r="A410" s="10"/>
      <c r="B410" s="7"/>
      <c r="D410" s="11"/>
      <c r="E410" s="16"/>
      <c r="F410" s="15"/>
    </row>
    <row r="411" spans="1:6">
      <c r="A411" s="10"/>
      <c r="B411" s="7"/>
      <c r="D411" s="11"/>
      <c r="E411" s="16"/>
      <c r="F411" s="15"/>
    </row>
    <row r="412" spans="1:6">
      <c r="A412" s="10"/>
      <c r="B412" s="7"/>
      <c r="D412" s="11"/>
      <c r="E412" s="16"/>
      <c r="F412" s="15"/>
    </row>
    <row r="413" spans="1:6">
      <c r="A413" s="10"/>
      <c r="B413" s="7"/>
      <c r="D413" s="11"/>
      <c r="E413" s="16"/>
      <c r="F413" s="15"/>
    </row>
    <row r="414" spans="1:6">
      <c r="A414" s="10"/>
      <c r="B414" s="7"/>
      <c r="D414" s="11"/>
      <c r="E414" s="16"/>
      <c r="F414" s="15"/>
    </row>
    <row r="415" spans="1:6">
      <c r="A415" s="10"/>
      <c r="B415" s="7"/>
      <c r="D415" s="11"/>
      <c r="E415" s="16"/>
      <c r="F415" s="15"/>
    </row>
    <row r="416" spans="1:6">
      <c r="A416" s="10"/>
      <c r="B416" s="7"/>
      <c r="D416" s="11"/>
      <c r="E416" s="16"/>
      <c r="F416" s="15"/>
    </row>
    <row r="417" spans="1:6">
      <c r="A417" s="10"/>
      <c r="B417" s="7"/>
      <c r="D417" s="11"/>
      <c r="E417" s="16"/>
      <c r="F417" s="15"/>
    </row>
    <row r="418" spans="1:6">
      <c r="A418" s="10"/>
      <c r="B418" s="7"/>
      <c r="D418" s="11"/>
      <c r="E418" s="16"/>
      <c r="F418" s="15"/>
    </row>
    <row r="419" spans="1:6">
      <c r="A419" s="10"/>
      <c r="B419" s="7"/>
      <c r="D419" s="11"/>
      <c r="E419" s="16"/>
      <c r="F419" s="15"/>
    </row>
    <row r="420" spans="1:6">
      <c r="A420" s="10"/>
      <c r="B420" s="7"/>
      <c r="D420" s="11"/>
      <c r="E420" s="16"/>
      <c r="F420" s="15"/>
    </row>
    <row r="421" spans="1:6">
      <c r="A421" s="10"/>
      <c r="B421" s="7"/>
      <c r="D421" s="11"/>
      <c r="E421" s="16"/>
      <c r="F421" s="15"/>
    </row>
    <row r="422" spans="1:6">
      <c r="A422" s="10"/>
      <c r="B422" s="7"/>
      <c r="D422" s="11"/>
      <c r="E422" s="16"/>
      <c r="F422" s="15"/>
    </row>
    <row r="423" spans="1:6">
      <c r="A423" s="10"/>
      <c r="B423" s="7"/>
      <c r="D423" s="11"/>
      <c r="E423" s="16"/>
      <c r="F423" s="15"/>
    </row>
    <row r="424" spans="1:6">
      <c r="A424" s="10"/>
      <c r="B424" s="7"/>
      <c r="D424" s="11"/>
      <c r="E424" s="16"/>
      <c r="F424" s="15"/>
    </row>
    <row r="425" spans="1:6">
      <c r="A425" s="10"/>
      <c r="B425" s="7"/>
      <c r="D425" s="11"/>
      <c r="E425" s="16"/>
      <c r="F425" s="15"/>
    </row>
    <row r="426" spans="1:6">
      <c r="A426" s="10"/>
      <c r="B426" s="7"/>
      <c r="D426" s="11"/>
      <c r="E426" s="16"/>
      <c r="F426" s="15"/>
    </row>
    <row r="427" spans="1:6">
      <c r="A427" s="10"/>
      <c r="B427" s="7"/>
      <c r="D427" s="11"/>
      <c r="E427" s="16"/>
      <c r="F427" s="15"/>
    </row>
    <row r="428" spans="1:6">
      <c r="A428" s="10"/>
      <c r="B428" s="7"/>
      <c r="D428" s="11"/>
      <c r="E428" s="16"/>
      <c r="F428" s="15"/>
    </row>
    <row r="429" spans="1:6">
      <c r="A429" s="10"/>
      <c r="B429" s="7"/>
      <c r="D429" s="11"/>
      <c r="E429" s="16"/>
      <c r="F429" s="15"/>
    </row>
    <row r="430" spans="1:6">
      <c r="A430" s="10"/>
      <c r="B430" s="7"/>
      <c r="D430" s="11"/>
      <c r="E430" s="16"/>
      <c r="F430" s="15"/>
    </row>
    <row r="431" spans="1:6">
      <c r="A431" s="10"/>
      <c r="B431" s="7"/>
      <c r="D431" s="11"/>
      <c r="E431" s="16"/>
      <c r="F431" s="15"/>
    </row>
    <row r="432" spans="1:6">
      <c r="A432" s="10"/>
      <c r="B432" s="7"/>
      <c r="D432" s="11"/>
      <c r="E432" s="16"/>
      <c r="F432" s="15"/>
    </row>
    <row r="433" spans="1:6">
      <c r="A433" s="10"/>
      <c r="B433" s="7"/>
      <c r="D433" s="11"/>
      <c r="E433" s="16"/>
      <c r="F433" s="15"/>
    </row>
    <row r="434" spans="1:6">
      <c r="A434" s="10"/>
      <c r="B434" s="7"/>
      <c r="D434" s="11"/>
      <c r="E434" s="16"/>
      <c r="F434" s="15"/>
    </row>
    <row r="435" spans="1:6">
      <c r="A435" s="10"/>
      <c r="B435" s="7"/>
      <c r="D435" s="11"/>
      <c r="E435" s="16"/>
      <c r="F435" s="15"/>
    </row>
    <row r="436" spans="1:6">
      <c r="A436" s="10"/>
      <c r="B436" s="7"/>
      <c r="D436" s="11"/>
      <c r="E436" s="16"/>
      <c r="F436" s="15"/>
    </row>
    <row r="437" spans="1:6">
      <c r="A437" s="10"/>
      <c r="B437" s="7"/>
      <c r="D437" s="11"/>
      <c r="E437" s="16"/>
      <c r="F437" s="15"/>
    </row>
    <row r="438" spans="1:6">
      <c r="A438" s="10"/>
      <c r="B438" s="7"/>
      <c r="D438" s="11"/>
      <c r="E438" s="16"/>
      <c r="F438" s="15"/>
    </row>
    <row r="439" spans="1:6">
      <c r="A439" s="10"/>
      <c r="B439" s="7"/>
      <c r="D439" s="11"/>
      <c r="E439" s="16"/>
      <c r="F439" s="15"/>
    </row>
    <row r="440" spans="1:6">
      <c r="A440" s="10"/>
      <c r="B440" s="7"/>
      <c r="D440" s="11"/>
      <c r="E440" s="16"/>
      <c r="F440" s="15"/>
    </row>
    <row r="441" spans="1:6">
      <c r="A441" s="10"/>
      <c r="B441" s="7"/>
      <c r="D441" s="11"/>
      <c r="E441" s="16"/>
      <c r="F441" s="15"/>
    </row>
    <row r="442" spans="1:6">
      <c r="A442" s="10"/>
      <c r="B442" s="7"/>
      <c r="D442" s="11"/>
      <c r="E442" s="16"/>
      <c r="F442" s="15"/>
    </row>
    <row r="443" spans="1:6">
      <c r="A443" s="10"/>
      <c r="B443" s="7"/>
      <c r="D443" s="11"/>
      <c r="E443" s="16"/>
      <c r="F443" s="15"/>
    </row>
    <row r="444" spans="1:6">
      <c r="A444" s="10"/>
      <c r="B444" s="7"/>
      <c r="D444" s="11"/>
      <c r="E444" s="16"/>
      <c r="F444" s="15"/>
    </row>
    <row r="445" spans="1:6">
      <c r="A445" s="10"/>
      <c r="B445" s="7"/>
      <c r="D445" s="11"/>
      <c r="E445" s="16"/>
      <c r="F445" s="15"/>
    </row>
    <row r="446" spans="1:6">
      <c r="A446" s="10"/>
      <c r="B446" s="7"/>
      <c r="D446" s="11"/>
      <c r="E446" s="16"/>
      <c r="F446" s="15"/>
    </row>
    <row r="447" spans="1:6">
      <c r="A447" s="10"/>
      <c r="B447" s="7"/>
      <c r="D447" s="11"/>
      <c r="E447" s="16"/>
      <c r="F447" s="15"/>
    </row>
    <row r="448" spans="1:6">
      <c r="A448" s="10"/>
      <c r="B448" s="7"/>
      <c r="D448" s="11"/>
      <c r="E448" s="16"/>
      <c r="F448" s="15"/>
    </row>
    <row r="449" spans="1:6">
      <c r="A449" s="10"/>
      <c r="B449" s="7"/>
      <c r="D449" s="11"/>
      <c r="E449" s="16"/>
      <c r="F449" s="15"/>
    </row>
    <row r="450" spans="1:6">
      <c r="A450" s="10"/>
      <c r="B450" s="7"/>
      <c r="D450" s="11"/>
      <c r="E450" s="16"/>
      <c r="F450" s="15"/>
    </row>
    <row r="451" spans="1:6">
      <c r="A451" s="10"/>
      <c r="B451" s="7"/>
      <c r="D451" s="11"/>
      <c r="E451" s="16"/>
      <c r="F451" s="15"/>
    </row>
    <row r="452" spans="1:6">
      <c r="A452" s="10"/>
      <c r="B452" s="7"/>
      <c r="D452" s="11"/>
      <c r="E452" s="16"/>
      <c r="F452" s="15"/>
    </row>
    <row r="453" spans="1:6">
      <c r="A453" s="10"/>
      <c r="B453" s="7"/>
      <c r="D453" s="11"/>
      <c r="E453" s="16"/>
      <c r="F453" s="15"/>
    </row>
    <row r="454" spans="1:6">
      <c r="A454" s="10"/>
      <c r="B454" s="7"/>
      <c r="D454" s="11"/>
      <c r="E454" s="16"/>
      <c r="F454" s="15"/>
    </row>
    <row r="455" spans="1:6">
      <c r="A455" s="10"/>
      <c r="B455" s="7"/>
      <c r="D455" s="11"/>
      <c r="E455" s="16"/>
      <c r="F455" s="15"/>
    </row>
    <row r="456" spans="1:6">
      <c r="A456" s="10"/>
      <c r="B456" s="7"/>
      <c r="D456" s="11"/>
      <c r="E456" s="16"/>
      <c r="F456" s="15"/>
    </row>
    <row r="457" spans="1:6">
      <c r="A457" s="10"/>
      <c r="B457" s="7"/>
      <c r="D457" s="11"/>
      <c r="E457" s="16"/>
      <c r="F457" s="15"/>
    </row>
    <row r="458" spans="1:6">
      <c r="A458" s="10"/>
      <c r="B458" s="7"/>
      <c r="D458" s="11"/>
      <c r="E458" s="16"/>
      <c r="F458" s="15"/>
    </row>
    <row r="459" spans="1:6">
      <c r="A459" s="10"/>
      <c r="B459" s="7"/>
      <c r="D459" s="11"/>
      <c r="E459" s="16"/>
      <c r="F459" s="15"/>
    </row>
    <row r="460" spans="1:6">
      <c r="A460" s="10"/>
      <c r="B460" s="7"/>
      <c r="D460" s="11"/>
      <c r="E460" s="16"/>
      <c r="F460" s="15"/>
    </row>
    <row r="461" spans="1:6">
      <c r="A461" s="10"/>
      <c r="B461" s="7"/>
      <c r="D461" s="11"/>
      <c r="E461" s="16"/>
      <c r="F461" s="15"/>
    </row>
    <row r="462" spans="1:6">
      <c r="A462" s="10"/>
      <c r="B462" s="7"/>
      <c r="D462" s="11"/>
      <c r="E462" s="16"/>
      <c r="F462" s="15"/>
    </row>
    <row r="463" spans="1:6">
      <c r="A463" s="10"/>
      <c r="B463" s="7"/>
      <c r="D463" s="11"/>
      <c r="E463" s="16"/>
      <c r="F463" s="15"/>
    </row>
    <row r="464" spans="1:6">
      <c r="A464" s="10"/>
      <c r="B464" s="7"/>
      <c r="D464" s="11"/>
      <c r="E464" s="16"/>
      <c r="F464" s="15"/>
    </row>
    <row r="465" spans="1:6">
      <c r="A465" s="10"/>
      <c r="B465" s="7"/>
      <c r="D465" s="11"/>
      <c r="E465" s="16"/>
      <c r="F465" s="15"/>
    </row>
    <row r="466" spans="1:6">
      <c r="A466" s="10"/>
      <c r="B466" s="7"/>
      <c r="D466" s="11"/>
      <c r="E466" s="16"/>
      <c r="F466" s="15"/>
    </row>
    <row r="467" spans="1:6">
      <c r="A467" s="10"/>
      <c r="B467" s="7"/>
      <c r="D467" s="11"/>
      <c r="E467" s="16"/>
      <c r="F467" s="15"/>
    </row>
    <row r="468" spans="1:6">
      <c r="A468" s="10"/>
      <c r="B468" s="7"/>
      <c r="D468" s="11"/>
      <c r="E468" s="16"/>
      <c r="F468" s="15"/>
    </row>
    <row r="469" spans="1:6">
      <c r="A469" s="10"/>
      <c r="B469" s="7"/>
      <c r="D469" s="11"/>
      <c r="E469" s="16"/>
      <c r="F469" s="15"/>
    </row>
    <row r="470" spans="1:6">
      <c r="A470" s="10"/>
      <c r="B470" s="7"/>
      <c r="D470" s="11"/>
      <c r="E470" s="16"/>
      <c r="F470" s="15"/>
    </row>
    <row r="471" spans="1:6">
      <c r="A471" s="10"/>
      <c r="B471" s="7"/>
      <c r="D471" s="11"/>
      <c r="E471" s="16"/>
      <c r="F471" s="15"/>
    </row>
    <row r="472" spans="1:6">
      <c r="A472" s="10"/>
      <c r="B472" s="7"/>
      <c r="D472" s="11"/>
      <c r="E472" s="16"/>
      <c r="F472" s="15"/>
    </row>
    <row r="473" spans="1:6">
      <c r="A473" s="10"/>
      <c r="B473" s="7"/>
      <c r="D473" s="11"/>
      <c r="E473" s="16"/>
      <c r="F473" s="15"/>
    </row>
    <row r="474" spans="1:6">
      <c r="A474" s="10"/>
      <c r="B474" s="7"/>
      <c r="D474" s="11"/>
      <c r="E474" s="16"/>
      <c r="F474" s="15"/>
    </row>
    <row r="475" spans="1:6">
      <c r="A475" s="10"/>
      <c r="B475" s="7"/>
      <c r="D475" s="11"/>
      <c r="E475" s="16"/>
      <c r="F475" s="15"/>
    </row>
    <row r="476" spans="1:6">
      <c r="A476" s="10"/>
      <c r="B476" s="7"/>
      <c r="D476" s="11"/>
      <c r="E476" s="16"/>
      <c r="F476" s="15"/>
    </row>
    <row r="477" spans="1:6">
      <c r="A477" s="10"/>
      <c r="B477" s="7"/>
      <c r="D477" s="11"/>
      <c r="E477" s="16"/>
      <c r="F477" s="15"/>
    </row>
    <row r="478" spans="1:6">
      <c r="A478" s="10"/>
      <c r="B478" s="7"/>
      <c r="D478" s="11"/>
      <c r="E478" s="16"/>
      <c r="F478" s="15"/>
    </row>
    <row r="479" spans="1:6">
      <c r="A479" s="10"/>
      <c r="B479" s="7"/>
      <c r="D479" s="11"/>
      <c r="E479" s="16"/>
      <c r="F479" s="15"/>
    </row>
    <row r="480" spans="1:6">
      <c r="A480" s="10"/>
      <c r="B480" s="7"/>
      <c r="D480" s="11"/>
      <c r="E480" s="16"/>
      <c r="F480" s="15"/>
    </row>
    <row r="481" spans="1:6">
      <c r="A481" s="10"/>
      <c r="B481" s="7"/>
      <c r="D481" s="11"/>
      <c r="E481" s="16"/>
      <c r="F481" s="15"/>
    </row>
    <row r="482" spans="1:6">
      <c r="A482" s="10"/>
      <c r="B482" s="7"/>
      <c r="D482" s="11"/>
      <c r="E482" s="16"/>
      <c r="F482" s="15"/>
    </row>
    <row r="483" spans="1:6">
      <c r="A483" s="10"/>
      <c r="B483" s="7"/>
      <c r="D483" s="11"/>
      <c r="E483" s="16"/>
      <c r="F483" s="15"/>
    </row>
    <row r="484" spans="1:6">
      <c r="A484" s="10"/>
      <c r="B484" s="7"/>
      <c r="D484" s="11"/>
      <c r="E484" s="16"/>
      <c r="F484" s="15"/>
    </row>
    <row r="485" spans="1:6">
      <c r="A485" s="10"/>
      <c r="B485" s="7"/>
      <c r="D485" s="11"/>
      <c r="E485" s="16"/>
      <c r="F485" s="15"/>
    </row>
    <row r="486" spans="1:6">
      <c r="A486" s="10"/>
      <c r="B486" s="7"/>
      <c r="D486" s="11"/>
      <c r="E486" s="16"/>
      <c r="F486" s="15"/>
    </row>
    <row r="487" spans="1:6">
      <c r="A487" s="10"/>
      <c r="B487" s="7"/>
      <c r="D487" s="11"/>
      <c r="E487" s="16"/>
      <c r="F487" s="15"/>
    </row>
    <row r="488" spans="1:6">
      <c r="A488" s="10"/>
      <c r="B488" s="7"/>
      <c r="D488" s="11"/>
      <c r="E488" s="16"/>
      <c r="F488" s="15"/>
    </row>
    <row r="489" spans="1:6">
      <c r="A489" s="10"/>
      <c r="B489" s="7"/>
      <c r="D489" s="11"/>
      <c r="E489" s="16"/>
      <c r="F489" s="15"/>
    </row>
    <row r="490" spans="1:6">
      <c r="A490" s="10"/>
      <c r="B490" s="7"/>
      <c r="D490" s="11"/>
      <c r="E490" s="16"/>
      <c r="F490" s="15"/>
    </row>
    <row r="491" spans="1:6">
      <c r="A491" s="10"/>
      <c r="B491" s="7"/>
      <c r="D491" s="11"/>
      <c r="E491" s="16"/>
      <c r="F491" s="15"/>
    </row>
    <row r="492" spans="1:6">
      <c r="A492" s="10"/>
      <c r="B492" s="7"/>
      <c r="D492" s="11"/>
      <c r="E492" s="16"/>
      <c r="F492" s="15"/>
    </row>
    <row r="493" spans="1:6">
      <c r="A493" s="10"/>
      <c r="B493" s="7"/>
      <c r="D493" s="11"/>
      <c r="E493" s="16"/>
      <c r="F493" s="15"/>
    </row>
    <row r="494" spans="1:6">
      <c r="A494" s="10"/>
      <c r="B494" s="7"/>
      <c r="D494" s="11"/>
      <c r="E494" s="16"/>
      <c r="F494" s="15"/>
    </row>
    <row r="495" spans="1:6">
      <c r="A495" s="10"/>
      <c r="B495" s="7"/>
      <c r="D495" s="11"/>
      <c r="E495" s="16"/>
      <c r="F495" s="15"/>
    </row>
    <row r="496" spans="1:6">
      <c r="A496" s="10"/>
      <c r="B496" s="7"/>
      <c r="D496" s="11"/>
      <c r="E496" s="16"/>
      <c r="F496" s="15"/>
    </row>
    <row r="497" spans="1:6">
      <c r="A497" s="10"/>
      <c r="B497" s="7"/>
      <c r="D497" s="11"/>
      <c r="E497" s="16"/>
      <c r="F497" s="15"/>
    </row>
    <row r="498" spans="1:6">
      <c r="A498" s="10"/>
      <c r="B498" s="7"/>
      <c r="D498" s="11"/>
      <c r="E498" s="16"/>
      <c r="F498" s="15"/>
    </row>
    <row r="499" spans="1:6">
      <c r="A499" s="10"/>
      <c r="B499" s="7"/>
      <c r="D499" s="11"/>
      <c r="E499" s="16"/>
      <c r="F499" s="15"/>
    </row>
    <row r="500" spans="1:6">
      <c r="A500" s="10"/>
      <c r="B500" s="7"/>
      <c r="D500" s="11"/>
      <c r="E500" s="16"/>
      <c r="F500" s="15"/>
    </row>
    <row r="501" spans="1:6">
      <c r="A501" s="10"/>
      <c r="B501" s="7"/>
      <c r="D501" s="11"/>
      <c r="E501" s="16"/>
      <c r="F501" s="15"/>
    </row>
    <row r="502" spans="1:6">
      <c r="A502" s="10"/>
      <c r="B502" s="7"/>
      <c r="D502" s="11"/>
      <c r="E502" s="16"/>
      <c r="F502" s="15"/>
    </row>
    <row r="503" spans="1:6">
      <c r="A503" s="10"/>
      <c r="B503" s="7"/>
      <c r="D503" s="11"/>
      <c r="E503" s="16"/>
      <c r="F503" s="15"/>
    </row>
    <row r="504" spans="1:6">
      <c r="A504" s="10"/>
      <c r="B504" s="7"/>
      <c r="D504" s="11"/>
      <c r="E504" s="16"/>
      <c r="F504" s="15"/>
    </row>
    <row r="505" spans="1:6">
      <c r="A505" s="10"/>
      <c r="B505" s="7"/>
      <c r="D505" s="11"/>
      <c r="E505" s="16"/>
      <c r="F505" s="15"/>
    </row>
    <row r="506" spans="1:6">
      <c r="A506" s="10"/>
      <c r="B506" s="7"/>
      <c r="D506" s="11"/>
      <c r="E506" s="16"/>
      <c r="F506" s="15"/>
    </row>
    <row r="507" spans="1:6">
      <c r="A507" s="10"/>
      <c r="B507" s="7"/>
      <c r="D507" s="11"/>
      <c r="E507" s="16"/>
      <c r="F507" s="15"/>
    </row>
    <row r="508" spans="1:6">
      <c r="A508" s="10"/>
      <c r="B508" s="7"/>
      <c r="D508" s="11"/>
      <c r="E508" s="16"/>
      <c r="F508" s="15"/>
    </row>
    <row r="509" spans="1:6">
      <c r="A509" s="10"/>
      <c r="B509" s="7"/>
      <c r="D509" s="11"/>
      <c r="E509" s="16"/>
      <c r="F509" s="15"/>
    </row>
    <row r="510" spans="1:6">
      <c r="A510" s="10"/>
      <c r="B510" s="7"/>
      <c r="D510" s="11"/>
      <c r="E510" s="16"/>
      <c r="F510" s="15"/>
    </row>
    <row r="511" spans="1:6">
      <c r="A511" s="10"/>
      <c r="B511" s="7"/>
      <c r="D511" s="11"/>
      <c r="E511" s="16"/>
      <c r="F511" s="15"/>
    </row>
    <row r="512" spans="1:6">
      <c r="A512" s="10"/>
      <c r="B512" s="7"/>
      <c r="D512" s="11"/>
      <c r="E512" s="16"/>
      <c r="F512" s="15"/>
    </row>
    <row r="513" spans="1:6">
      <c r="A513" s="10"/>
      <c r="B513" s="7"/>
      <c r="D513" s="11"/>
      <c r="E513" s="16"/>
      <c r="F513" s="15"/>
    </row>
    <row r="514" spans="1:6">
      <c r="A514" s="10"/>
      <c r="B514" s="7"/>
      <c r="D514" s="11"/>
      <c r="E514" s="16"/>
      <c r="F514" s="15"/>
    </row>
    <row r="515" spans="1:6">
      <c r="A515" s="10"/>
      <c r="B515" s="7"/>
      <c r="D515" s="11"/>
      <c r="E515" s="16"/>
      <c r="F515" s="15"/>
    </row>
    <row r="516" spans="1:6">
      <c r="A516" s="10"/>
      <c r="B516" s="7"/>
      <c r="D516" s="11"/>
      <c r="E516" s="16"/>
      <c r="F516" s="15"/>
    </row>
    <row r="517" spans="1:6">
      <c r="A517" s="10"/>
      <c r="B517" s="7"/>
      <c r="D517" s="11"/>
      <c r="E517" s="16"/>
      <c r="F517" s="15"/>
    </row>
    <row r="518" spans="1:6">
      <c r="A518" s="10"/>
      <c r="B518" s="7"/>
      <c r="D518" s="11"/>
      <c r="E518" s="16"/>
      <c r="F518" s="15"/>
    </row>
    <row r="519" spans="1:6">
      <c r="A519" s="10"/>
      <c r="B519" s="7"/>
      <c r="D519" s="11"/>
      <c r="E519" s="16"/>
      <c r="F519" s="15"/>
    </row>
    <row r="520" spans="1:6">
      <c r="A520" s="10"/>
      <c r="B520" s="7"/>
      <c r="D520" s="11"/>
      <c r="E520" s="16"/>
      <c r="F520" s="15"/>
    </row>
    <row r="521" spans="1:6">
      <c r="A521" s="10"/>
      <c r="B521" s="7"/>
      <c r="D521" s="11"/>
      <c r="E521" s="16"/>
      <c r="F521" s="15"/>
    </row>
    <row r="522" spans="1:6">
      <c r="A522" s="10"/>
      <c r="B522" s="7"/>
      <c r="D522" s="11"/>
      <c r="E522" s="16"/>
      <c r="F522" s="15"/>
    </row>
    <row r="523" spans="1:6">
      <c r="A523" s="10"/>
      <c r="B523" s="7"/>
      <c r="D523" s="11"/>
      <c r="E523" s="16"/>
      <c r="F523" s="15"/>
    </row>
    <row r="524" spans="1:6">
      <c r="A524" s="10"/>
      <c r="B524" s="7"/>
      <c r="D524" s="11"/>
      <c r="E524" s="16"/>
      <c r="F524" s="15"/>
    </row>
    <row r="525" spans="1:6">
      <c r="A525" s="10"/>
      <c r="B525" s="7"/>
      <c r="D525" s="11"/>
      <c r="E525" s="16"/>
      <c r="F525" s="15"/>
    </row>
    <row r="526" spans="1:6">
      <c r="A526" s="10"/>
      <c r="B526" s="7"/>
      <c r="D526" s="11"/>
      <c r="E526" s="16"/>
      <c r="F526" s="15"/>
    </row>
    <row r="527" spans="1:6">
      <c r="A527" s="10"/>
      <c r="B527" s="7"/>
      <c r="D527" s="11"/>
      <c r="E527" s="16"/>
      <c r="F527" s="15"/>
    </row>
    <row r="528" spans="1:6">
      <c r="A528" s="10"/>
      <c r="B528" s="7"/>
      <c r="D528" s="11"/>
      <c r="E528" s="16"/>
      <c r="F528" s="15"/>
    </row>
    <row r="529" spans="1:6">
      <c r="A529" s="10"/>
      <c r="B529" s="7"/>
      <c r="D529" s="11"/>
      <c r="E529" s="16"/>
      <c r="F529" s="15"/>
    </row>
    <row r="530" spans="1:6">
      <c r="A530" s="10"/>
      <c r="B530" s="7"/>
      <c r="D530" s="11"/>
      <c r="E530" s="16"/>
      <c r="F530" s="15"/>
    </row>
    <row r="531" spans="1:6">
      <c r="A531" s="10"/>
      <c r="B531" s="7"/>
      <c r="D531" s="11"/>
      <c r="E531" s="16"/>
      <c r="F531" s="15"/>
    </row>
    <row r="532" spans="1:6">
      <c r="A532" s="10"/>
      <c r="B532" s="7"/>
      <c r="D532" s="11"/>
      <c r="E532" s="16"/>
      <c r="F532" s="15"/>
    </row>
    <row r="533" spans="1:6">
      <c r="A533" s="10"/>
      <c r="B533" s="7"/>
      <c r="D533" s="11"/>
      <c r="E533" s="16"/>
      <c r="F533" s="15"/>
    </row>
    <row r="534" spans="1:6">
      <c r="A534" s="10"/>
      <c r="B534" s="7"/>
      <c r="D534" s="11"/>
      <c r="E534" s="16"/>
      <c r="F534" s="15"/>
    </row>
    <row r="535" spans="1:6">
      <c r="A535" s="10"/>
      <c r="B535" s="7"/>
      <c r="D535" s="11"/>
      <c r="E535" s="16"/>
      <c r="F535" s="15"/>
    </row>
    <row r="536" spans="1:6">
      <c r="A536" s="10"/>
      <c r="B536" s="7"/>
      <c r="D536" s="11"/>
      <c r="E536" s="16"/>
      <c r="F536" s="15"/>
    </row>
    <row r="537" spans="1:6">
      <c r="A537" s="10"/>
      <c r="B537" s="7"/>
      <c r="D537" s="11"/>
      <c r="E537" s="16"/>
      <c r="F537" s="15"/>
    </row>
    <row r="538" spans="1:6">
      <c r="A538" s="10"/>
      <c r="B538" s="7"/>
      <c r="D538" s="11"/>
      <c r="E538" s="16"/>
      <c r="F538" s="15"/>
    </row>
    <row r="539" spans="1:6">
      <c r="A539" s="10"/>
      <c r="B539" s="7"/>
      <c r="D539" s="11"/>
      <c r="E539" s="16"/>
      <c r="F539" s="15"/>
    </row>
    <row r="540" spans="1:6">
      <c r="A540" s="10"/>
      <c r="B540" s="7"/>
      <c r="D540" s="11"/>
      <c r="E540" s="16"/>
      <c r="F540" s="15"/>
    </row>
    <row r="541" spans="1:6">
      <c r="A541" s="10"/>
      <c r="B541" s="7"/>
      <c r="D541" s="11"/>
      <c r="E541" s="16"/>
      <c r="F541" s="15"/>
    </row>
    <row r="542" spans="1:6">
      <c r="A542" s="10"/>
      <c r="B542" s="7"/>
      <c r="D542" s="11"/>
      <c r="E542" s="16"/>
      <c r="F542" s="15"/>
    </row>
    <row r="543" spans="1:6">
      <c r="A543" s="10"/>
      <c r="B543" s="7"/>
      <c r="D543" s="11"/>
      <c r="E543" s="16"/>
      <c r="F543" s="15"/>
    </row>
    <row r="544" spans="1:6">
      <c r="A544" s="10"/>
      <c r="B544" s="7"/>
      <c r="D544" s="11"/>
      <c r="E544" s="16"/>
      <c r="F544" s="15"/>
    </row>
    <row r="545" spans="1:6">
      <c r="A545" s="10"/>
      <c r="B545" s="7"/>
      <c r="D545" s="11"/>
      <c r="E545" s="16"/>
      <c r="F545" s="15"/>
    </row>
    <row r="546" spans="1:6">
      <c r="A546" s="10"/>
      <c r="B546" s="7"/>
      <c r="D546" s="11"/>
      <c r="E546" s="16"/>
      <c r="F546" s="15"/>
    </row>
    <row r="547" spans="1:6">
      <c r="A547" s="10"/>
      <c r="B547" s="7"/>
      <c r="D547" s="11"/>
      <c r="E547" s="16"/>
      <c r="F547" s="15"/>
    </row>
    <row r="548" spans="1:6">
      <c r="A548" s="10"/>
      <c r="B548" s="7"/>
      <c r="D548" s="11"/>
      <c r="E548" s="16"/>
      <c r="F548" s="15"/>
    </row>
    <row r="549" spans="1:6">
      <c r="A549" s="10"/>
      <c r="B549" s="7"/>
      <c r="D549" s="11"/>
      <c r="E549" s="16"/>
      <c r="F549" s="15"/>
    </row>
    <row r="550" spans="1:6">
      <c r="A550" s="10"/>
      <c r="B550" s="7"/>
      <c r="D550" s="11"/>
      <c r="E550" s="16"/>
      <c r="F550" s="15"/>
    </row>
    <row r="551" spans="1:6">
      <c r="A551" s="10"/>
      <c r="B551" s="7"/>
      <c r="D551" s="11"/>
      <c r="E551" s="16"/>
      <c r="F551" s="15"/>
    </row>
    <row r="552" spans="1:6">
      <c r="A552" s="10"/>
      <c r="B552" s="7"/>
      <c r="D552" s="11"/>
      <c r="E552" s="16"/>
      <c r="F552" s="15"/>
    </row>
    <row r="553" spans="1:6">
      <c r="A553" s="10"/>
      <c r="B553" s="7"/>
      <c r="D553" s="11"/>
      <c r="E553" s="16"/>
      <c r="F553" s="15"/>
    </row>
    <row r="554" spans="1:6">
      <c r="A554" s="10"/>
      <c r="B554" s="7"/>
      <c r="D554" s="11"/>
      <c r="E554" s="16"/>
      <c r="F554" s="15"/>
    </row>
    <row r="555" spans="1:6">
      <c r="A555" s="10"/>
      <c r="B555" s="7"/>
      <c r="D555" s="11"/>
      <c r="E555" s="16"/>
      <c r="F555" s="15"/>
    </row>
    <row r="556" spans="1:6">
      <c r="A556" s="10"/>
      <c r="B556" s="7"/>
      <c r="D556" s="11"/>
      <c r="E556" s="16"/>
      <c r="F556" s="15"/>
    </row>
    <row r="557" spans="1:6">
      <c r="A557" s="10"/>
      <c r="B557" s="7"/>
      <c r="D557" s="11"/>
      <c r="E557" s="16"/>
      <c r="F557" s="15"/>
    </row>
    <row r="558" spans="1:6">
      <c r="A558" s="10"/>
      <c r="B558" s="7"/>
      <c r="D558" s="11"/>
      <c r="E558" s="16"/>
      <c r="F558" s="15"/>
    </row>
    <row r="559" spans="1:6">
      <c r="A559" s="10"/>
      <c r="B559" s="7"/>
      <c r="D559" s="11"/>
      <c r="E559" s="16"/>
      <c r="F559" s="15"/>
    </row>
    <row r="560" spans="1:6">
      <c r="A560" s="10"/>
      <c r="B560" s="7"/>
      <c r="D560" s="11"/>
      <c r="E560" s="16"/>
      <c r="F560" s="15"/>
    </row>
    <row r="561" spans="1:6">
      <c r="A561" s="10"/>
      <c r="B561" s="7"/>
      <c r="D561" s="11"/>
      <c r="E561" s="16"/>
      <c r="F561" s="15"/>
    </row>
    <row r="562" spans="1:6">
      <c r="A562" s="10"/>
      <c r="B562" s="7"/>
      <c r="D562" s="11"/>
      <c r="E562" s="16"/>
      <c r="F562" s="15"/>
    </row>
    <row r="563" spans="1:6">
      <c r="A563" s="10"/>
      <c r="B563" s="7"/>
      <c r="D563" s="11"/>
      <c r="E563" s="16"/>
      <c r="F563" s="15"/>
    </row>
    <row r="564" spans="1:6">
      <c r="A564" s="10"/>
      <c r="B564" s="7"/>
      <c r="D564" s="11"/>
      <c r="E564" s="16"/>
      <c r="F564" s="15"/>
    </row>
    <row r="565" spans="1:6">
      <c r="A565" s="10"/>
      <c r="B565" s="7"/>
      <c r="D565" s="11"/>
      <c r="E565" s="16"/>
      <c r="F565" s="15"/>
    </row>
    <row r="566" spans="1:6">
      <c r="A566" s="10"/>
      <c r="B566" s="7"/>
      <c r="D566" s="11"/>
      <c r="E566" s="16"/>
      <c r="F566" s="15"/>
    </row>
    <row r="567" spans="1:6">
      <c r="A567" s="10"/>
      <c r="B567" s="7"/>
      <c r="D567" s="11"/>
      <c r="E567" s="16"/>
      <c r="F567" s="15"/>
    </row>
    <row r="568" spans="1:6">
      <c r="A568" s="10"/>
      <c r="B568" s="7"/>
      <c r="D568" s="11"/>
      <c r="E568" s="16"/>
      <c r="F568" s="15"/>
    </row>
    <row r="569" spans="1:6">
      <c r="A569" s="10"/>
      <c r="B569" s="7"/>
      <c r="D569" s="11"/>
      <c r="E569" s="16"/>
      <c r="F569" s="15"/>
    </row>
    <row r="570" spans="1:6">
      <c r="A570" s="10"/>
      <c r="B570" s="7"/>
      <c r="D570" s="11"/>
      <c r="E570" s="16"/>
      <c r="F570" s="15"/>
    </row>
    <row r="571" spans="1:6">
      <c r="A571" s="10"/>
      <c r="B571" s="7"/>
      <c r="D571" s="11"/>
      <c r="E571" s="16"/>
      <c r="F571" s="15"/>
    </row>
    <row r="572" spans="1:6">
      <c r="A572" s="10"/>
      <c r="B572" s="7"/>
      <c r="D572" s="11"/>
      <c r="E572" s="16"/>
      <c r="F572" s="15"/>
    </row>
    <row r="573" spans="1:6">
      <c r="A573" s="10"/>
      <c r="B573" s="7"/>
      <c r="D573" s="11"/>
      <c r="E573" s="16"/>
      <c r="F573" s="15"/>
    </row>
    <row r="574" spans="1:6">
      <c r="A574" s="10"/>
      <c r="B574" s="7"/>
      <c r="D574" s="11"/>
      <c r="E574" s="16"/>
      <c r="F574" s="15"/>
    </row>
    <row r="575" spans="1:6">
      <c r="A575" s="10"/>
      <c r="B575" s="7"/>
      <c r="D575" s="11"/>
      <c r="E575" s="16"/>
      <c r="F575" s="15"/>
    </row>
    <row r="576" spans="1:6">
      <c r="A576" s="10"/>
      <c r="B576" s="7"/>
      <c r="D576" s="11"/>
      <c r="E576" s="16"/>
      <c r="F576" s="15"/>
    </row>
    <row r="577" spans="1:6">
      <c r="A577" s="10"/>
      <c r="B577" s="7"/>
      <c r="D577" s="11"/>
      <c r="E577" s="16"/>
      <c r="F577" s="15"/>
    </row>
    <row r="578" spans="1:6">
      <c r="A578" s="10"/>
      <c r="B578" s="7"/>
      <c r="D578" s="11"/>
      <c r="E578" s="16"/>
      <c r="F578" s="15"/>
    </row>
    <row r="579" spans="1:6">
      <c r="A579" s="10"/>
      <c r="B579" s="7"/>
      <c r="D579" s="11"/>
      <c r="E579" s="16"/>
      <c r="F579" s="15"/>
    </row>
    <row r="580" spans="1:6">
      <c r="A580" s="10"/>
      <c r="B580" s="7"/>
      <c r="D580" s="11"/>
      <c r="E580" s="16"/>
      <c r="F580" s="15"/>
    </row>
    <row r="581" spans="1:6">
      <c r="A581" s="10"/>
      <c r="B581" s="7"/>
      <c r="D581" s="11"/>
      <c r="E581" s="16"/>
      <c r="F581" s="15"/>
    </row>
    <row r="582" spans="1:6">
      <c r="A582" s="10"/>
      <c r="B582" s="7"/>
      <c r="D582" s="11"/>
      <c r="E582" s="16"/>
      <c r="F582" s="15"/>
    </row>
    <row r="583" spans="1:6">
      <c r="A583" s="10"/>
      <c r="B583" s="7"/>
      <c r="D583" s="11"/>
      <c r="E583" s="16"/>
      <c r="F583" s="15"/>
    </row>
    <row r="584" spans="1:6">
      <c r="A584" s="10"/>
      <c r="B584" s="7"/>
      <c r="D584" s="11"/>
      <c r="E584" s="16"/>
      <c r="F584" s="15"/>
    </row>
    <row r="585" spans="1:6">
      <c r="A585" s="10"/>
      <c r="B585" s="7"/>
      <c r="D585" s="11"/>
      <c r="E585" s="16"/>
      <c r="F585" s="15"/>
    </row>
    <row r="586" spans="1:6">
      <c r="A586" s="10"/>
      <c r="B586" s="7"/>
      <c r="D586" s="11"/>
      <c r="E586" s="16"/>
      <c r="F586" s="15"/>
    </row>
    <row r="587" spans="1:6">
      <c r="A587" s="10"/>
      <c r="B587" s="7"/>
      <c r="D587" s="11"/>
      <c r="E587" s="16"/>
      <c r="F587" s="15"/>
    </row>
    <row r="588" spans="1:6">
      <c r="A588" s="10"/>
      <c r="B588" s="7"/>
      <c r="D588" s="11"/>
      <c r="E588" s="16"/>
      <c r="F588" s="15"/>
    </row>
    <row r="589" spans="1:6">
      <c r="A589" s="10"/>
      <c r="B589" s="7"/>
      <c r="D589" s="11"/>
      <c r="E589" s="16"/>
      <c r="F589" s="15"/>
    </row>
    <row r="590" spans="1:6">
      <c r="A590" s="10"/>
      <c r="B590" s="7"/>
      <c r="D590" s="11"/>
      <c r="E590" s="16"/>
      <c r="F590" s="15"/>
    </row>
    <row r="591" spans="1:6">
      <c r="A591" s="10"/>
      <c r="B591" s="7"/>
      <c r="D591" s="11"/>
      <c r="E591" s="16"/>
      <c r="F591" s="15"/>
    </row>
    <row r="592" spans="1:6">
      <c r="A592" s="10"/>
      <c r="B592" s="7"/>
      <c r="D592" s="11"/>
      <c r="E592" s="16"/>
      <c r="F592" s="15"/>
    </row>
    <row r="593" spans="1:6">
      <c r="A593" s="10"/>
      <c r="B593" s="7"/>
      <c r="D593" s="11"/>
      <c r="E593" s="16"/>
      <c r="F593" s="15"/>
    </row>
    <row r="594" spans="1:6">
      <c r="A594" s="10"/>
      <c r="B594" s="7"/>
      <c r="D594" s="11"/>
      <c r="E594" s="16"/>
      <c r="F594" s="15"/>
    </row>
    <row r="595" spans="1:6">
      <c r="A595" s="10"/>
      <c r="B595" s="7"/>
      <c r="D595" s="11"/>
      <c r="E595" s="16"/>
      <c r="F595" s="15"/>
    </row>
    <row r="596" spans="1:6">
      <c r="A596" s="10"/>
      <c r="B596" s="7"/>
      <c r="D596" s="11"/>
      <c r="E596" s="16"/>
      <c r="F596" s="15"/>
    </row>
    <row r="597" spans="1:6">
      <c r="A597" s="10"/>
      <c r="B597" s="7"/>
      <c r="D597" s="11"/>
      <c r="E597" s="16"/>
      <c r="F597" s="15"/>
    </row>
    <row r="598" spans="1:6">
      <c r="A598" s="10"/>
      <c r="B598" s="7"/>
      <c r="D598" s="11"/>
      <c r="E598" s="16"/>
      <c r="F598" s="15"/>
    </row>
    <row r="599" spans="1:6">
      <c r="A599" s="10"/>
      <c r="B599" s="7"/>
      <c r="D599" s="11"/>
      <c r="E599" s="16"/>
      <c r="F599" s="15"/>
    </row>
    <row r="600" spans="1:6">
      <c r="A600" s="10"/>
      <c r="B600" s="7"/>
      <c r="D600" s="11"/>
      <c r="E600" s="16"/>
      <c r="F600" s="15"/>
    </row>
    <row r="601" spans="1:6">
      <c r="A601" s="10"/>
      <c r="B601" s="7"/>
      <c r="D601" s="11"/>
      <c r="E601" s="16"/>
      <c r="F601" s="15"/>
    </row>
    <row r="602" spans="1:6">
      <c r="A602" s="10"/>
      <c r="B602" s="7"/>
      <c r="D602" s="11"/>
      <c r="E602" s="16"/>
      <c r="F602" s="15"/>
    </row>
    <row r="603" spans="1:6">
      <c r="A603" s="10"/>
      <c r="B603" s="7"/>
      <c r="D603" s="11"/>
      <c r="E603" s="16"/>
      <c r="F603" s="15"/>
    </row>
    <row r="604" spans="1:6">
      <c r="A604" s="10"/>
      <c r="B604" s="7"/>
      <c r="D604" s="11"/>
      <c r="E604" s="16"/>
      <c r="F604" s="15"/>
    </row>
    <row r="605" spans="1:6">
      <c r="A605" s="10"/>
      <c r="B605" s="7"/>
      <c r="D605" s="11"/>
      <c r="E605" s="16"/>
      <c r="F605" s="15"/>
    </row>
    <row r="606" spans="1:6">
      <c r="A606" s="10"/>
      <c r="B606" s="7"/>
      <c r="D606" s="11"/>
      <c r="E606" s="16"/>
      <c r="F606" s="15"/>
    </row>
    <row r="607" spans="1:6">
      <c r="A607" s="10"/>
      <c r="B607" s="7"/>
      <c r="D607" s="11"/>
      <c r="E607" s="16"/>
      <c r="F607" s="15"/>
    </row>
    <row r="608" spans="1:6">
      <c r="A608" s="10"/>
      <c r="B608" s="7"/>
      <c r="D608" s="11"/>
      <c r="E608" s="16"/>
      <c r="F608" s="15"/>
    </row>
    <row r="609" spans="1:6">
      <c r="A609" s="10"/>
      <c r="B609" s="7"/>
      <c r="D609" s="11"/>
      <c r="E609" s="16"/>
      <c r="F609" s="15"/>
    </row>
    <row r="610" spans="1:6">
      <c r="A610" s="10"/>
      <c r="B610" s="7"/>
      <c r="D610" s="11"/>
      <c r="E610" s="16"/>
      <c r="F610" s="15"/>
    </row>
    <row r="611" spans="1:6">
      <c r="A611" s="10"/>
      <c r="B611" s="7"/>
      <c r="D611" s="11"/>
      <c r="E611" s="16"/>
      <c r="F611" s="15"/>
    </row>
    <row r="612" spans="1:6">
      <c r="A612" s="10"/>
      <c r="B612" s="7"/>
      <c r="D612" s="11"/>
      <c r="E612" s="16"/>
      <c r="F612" s="15"/>
    </row>
    <row r="613" spans="1:6">
      <c r="A613" s="10"/>
      <c r="B613" s="7"/>
      <c r="D613" s="11"/>
      <c r="E613" s="16"/>
      <c r="F613" s="15"/>
    </row>
    <row r="614" spans="1:6">
      <c r="A614" s="10"/>
      <c r="B614" s="7"/>
      <c r="D614" s="11"/>
      <c r="E614" s="16"/>
      <c r="F614" s="15"/>
    </row>
    <row r="615" spans="1:6">
      <c r="A615" s="10"/>
      <c r="B615" s="7"/>
      <c r="D615" s="11"/>
      <c r="E615" s="16"/>
      <c r="F615" s="15"/>
    </row>
    <row r="616" spans="1:6">
      <c r="A616" s="10"/>
      <c r="B616" s="7"/>
      <c r="D616" s="11"/>
      <c r="E616" s="16"/>
      <c r="F616" s="15"/>
    </row>
    <row r="617" spans="1:6">
      <c r="A617" s="10"/>
      <c r="B617" s="7"/>
      <c r="D617" s="11"/>
      <c r="E617" s="16"/>
      <c r="F617" s="15"/>
    </row>
    <row r="618" spans="1:6">
      <c r="A618" s="10"/>
      <c r="B618" s="7"/>
      <c r="D618" s="11"/>
      <c r="E618" s="16"/>
      <c r="F618" s="15"/>
    </row>
    <row r="619" spans="1:6">
      <c r="A619" s="10"/>
      <c r="B619" s="7"/>
      <c r="D619" s="11"/>
      <c r="E619" s="16"/>
      <c r="F619" s="15"/>
    </row>
    <row r="620" spans="1:6">
      <c r="A620" s="10"/>
      <c r="B620" s="7"/>
      <c r="D620" s="11"/>
      <c r="E620" s="16"/>
      <c r="F620" s="15"/>
    </row>
    <row r="621" spans="1:6">
      <c r="A621" s="10"/>
      <c r="B621" s="7"/>
      <c r="D621" s="11"/>
      <c r="E621" s="16"/>
      <c r="F621" s="15"/>
    </row>
    <row r="622" spans="1:6">
      <c r="A622" s="10"/>
      <c r="B622" s="7"/>
      <c r="D622" s="11"/>
      <c r="E622" s="16"/>
      <c r="F622" s="15"/>
    </row>
    <row r="623" spans="1:6">
      <c r="A623" s="10"/>
      <c r="B623" s="7"/>
      <c r="D623" s="11"/>
      <c r="E623" s="16"/>
      <c r="F623" s="15"/>
    </row>
    <row r="624" spans="1:6">
      <c r="A624" s="10"/>
      <c r="B624" s="7"/>
      <c r="D624" s="11"/>
      <c r="E624" s="16"/>
      <c r="F624" s="15"/>
    </row>
    <row r="625" spans="1:6">
      <c r="A625" s="10"/>
      <c r="B625" s="7"/>
      <c r="D625" s="11"/>
      <c r="E625" s="16"/>
      <c r="F625" s="15"/>
    </row>
    <row r="626" spans="1:6">
      <c r="A626" s="10"/>
      <c r="B626" s="7"/>
      <c r="D626" s="11"/>
      <c r="E626" s="16"/>
      <c r="F626" s="15"/>
    </row>
    <row r="627" spans="1:6">
      <c r="A627" s="10"/>
      <c r="B627" s="7"/>
      <c r="D627" s="11"/>
      <c r="E627" s="16"/>
      <c r="F627" s="15"/>
    </row>
    <row r="628" spans="1:6">
      <c r="A628" s="10"/>
      <c r="B628" s="7"/>
      <c r="D628" s="11"/>
      <c r="E628" s="16"/>
      <c r="F628" s="15"/>
    </row>
    <row r="629" spans="1:6">
      <c r="A629" s="10"/>
      <c r="B629" s="7"/>
      <c r="D629" s="11"/>
      <c r="E629" s="16"/>
      <c r="F629" s="15"/>
    </row>
    <row r="630" spans="1:6">
      <c r="A630" s="10"/>
      <c r="B630" s="7"/>
      <c r="D630" s="11"/>
      <c r="E630" s="16"/>
      <c r="F630" s="15"/>
    </row>
    <row r="631" spans="1:6">
      <c r="A631" s="10"/>
      <c r="B631" s="7"/>
      <c r="D631" s="11"/>
      <c r="E631" s="16"/>
      <c r="F631" s="15"/>
    </row>
    <row r="632" spans="1:6">
      <c r="A632" s="10"/>
      <c r="B632" s="7"/>
      <c r="D632" s="11"/>
      <c r="E632" s="16"/>
      <c r="F632" s="15"/>
    </row>
    <row r="633" spans="1:6">
      <c r="A633" s="10"/>
      <c r="B633" s="7"/>
      <c r="D633" s="11"/>
      <c r="E633" s="16"/>
      <c r="F633" s="15"/>
    </row>
    <row r="634" spans="1:6">
      <c r="A634" s="10"/>
      <c r="B634" s="7"/>
      <c r="D634" s="11"/>
      <c r="E634" s="16"/>
      <c r="F634" s="15"/>
    </row>
    <row r="635" spans="1:6">
      <c r="A635" s="10"/>
      <c r="B635" s="7"/>
      <c r="D635" s="11"/>
      <c r="E635" s="16"/>
      <c r="F635" s="15"/>
    </row>
    <row r="636" spans="1:6">
      <c r="A636" s="10"/>
      <c r="B636" s="7"/>
      <c r="D636" s="11"/>
      <c r="E636" s="16"/>
      <c r="F636" s="15"/>
    </row>
    <row r="637" spans="1:6">
      <c r="A637" s="10"/>
      <c r="B637" s="7"/>
      <c r="D637" s="11"/>
      <c r="E637" s="16"/>
      <c r="F637" s="15"/>
    </row>
    <row r="638" spans="1:6">
      <c r="A638" s="10"/>
      <c r="B638" s="7"/>
      <c r="D638" s="11"/>
      <c r="E638" s="16"/>
      <c r="F638" s="15"/>
    </row>
    <row r="639" spans="1:6">
      <c r="A639" s="10"/>
      <c r="B639" s="7"/>
      <c r="D639" s="11"/>
      <c r="E639" s="16"/>
      <c r="F639" s="15"/>
    </row>
    <row r="640" spans="1:6">
      <c r="A640" s="10"/>
      <c r="B640" s="7"/>
      <c r="D640" s="11"/>
      <c r="E640" s="16"/>
      <c r="F640" s="15"/>
    </row>
    <row r="641" spans="1:6">
      <c r="A641" s="10"/>
      <c r="B641" s="7"/>
      <c r="D641" s="11"/>
      <c r="E641" s="16"/>
      <c r="F641" s="15"/>
    </row>
    <row r="642" spans="1:6">
      <c r="A642" s="10"/>
      <c r="B642" s="7"/>
      <c r="D642" s="11"/>
      <c r="E642" s="16"/>
      <c r="F642" s="15"/>
    </row>
    <row r="643" spans="1:6">
      <c r="A643" s="10"/>
      <c r="B643" s="7"/>
      <c r="D643" s="11"/>
      <c r="E643" s="16"/>
      <c r="F643" s="15"/>
    </row>
    <row r="644" spans="1:6">
      <c r="A644" s="10"/>
      <c r="B644" s="7"/>
      <c r="D644" s="11"/>
      <c r="E644" s="16"/>
      <c r="F644" s="15"/>
    </row>
    <row r="645" spans="1:6">
      <c r="A645" s="10"/>
      <c r="B645" s="7"/>
      <c r="D645" s="11"/>
      <c r="E645" s="16"/>
      <c r="F645" s="15"/>
    </row>
    <row r="646" spans="1:6">
      <c r="A646" s="10"/>
      <c r="B646" s="7"/>
      <c r="D646" s="11"/>
      <c r="E646" s="16"/>
      <c r="F646" s="15"/>
    </row>
    <row r="647" spans="1:6">
      <c r="A647" s="10"/>
      <c r="B647" s="7"/>
      <c r="D647" s="11"/>
      <c r="E647" s="16"/>
      <c r="F647" s="15"/>
    </row>
    <row r="648" spans="1:6">
      <c r="A648" s="10"/>
      <c r="B648" s="7"/>
      <c r="D648" s="11"/>
      <c r="E648" s="16"/>
      <c r="F648" s="15"/>
    </row>
    <row r="649" spans="1:6">
      <c r="A649" s="10"/>
      <c r="B649" s="7"/>
      <c r="D649" s="11"/>
      <c r="E649" s="16"/>
      <c r="F649" s="15"/>
    </row>
    <row r="650" spans="1:6">
      <c r="A650" s="10"/>
      <c r="B650" s="7"/>
      <c r="D650" s="11"/>
      <c r="E650" s="16"/>
      <c r="F650" s="15"/>
    </row>
    <row r="651" spans="1:6">
      <c r="A651" s="10"/>
      <c r="B651" s="7"/>
      <c r="D651" s="11"/>
      <c r="E651" s="16"/>
      <c r="F651" s="15"/>
    </row>
    <row r="652" spans="1:6">
      <c r="A652" s="10"/>
      <c r="B652" s="7"/>
      <c r="D652" s="11"/>
      <c r="E652" s="16"/>
      <c r="F652" s="15"/>
    </row>
    <row r="653" spans="1:6">
      <c r="A653" s="10"/>
      <c r="B653" s="7"/>
      <c r="D653" s="11"/>
      <c r="E653" s="16"/>
      <c r="F653" s="15"/>
    </row>
    <row r="654" spans="1:6">
      <c r="A654" s="10"/>
      <c r="B654" s="7"/>
      <c r="D654" s="11"/>
      <c r="E654" s="16"/>
      <c r="F654" s="15"/>
    </row>
    <row r="655" spans="1:6">
      <c r="A655" s="10"/>
      <c r="B655" s="7"/>
      <c r="D655" s="11"/>
      <c r="E655" s="16"/>
      <c r="F655" s="15"/>
    </row>
    <row r="656" spans="1:6">
      <c r="A656" s="10"/>
      <c r="B656" s="7"/>
      <c r="D656" s="11"/>
      <c r="E656" s="16"/>
      <c r="F656" s="15"/>
    </row>
    <row r="657" spans="1:6">
      <c r="A657" s="10"/>
      <c r="B657" s="7"/>
      <c r="D657" s="11"/>
      <c r="E657" s="16"/>
      <c r="F657" s="15"/>
    </row>
    <row r="658" spans="1:6">
      <c r="A658" s="10"/>
      <c r="B658" s="7"/>
      <c r="D658" s="11"/>
      <c r="E658" s="16"/>
      <c r="F658" s="15"/>
    </row>
    <row r="659" spans="1:6">
      <c r="A659" s="10"/>
      <c r="B659" s="7"/>
      <c r="D659" s="11"/>
      <c r="E659" s="16"/>
      <c r="F659" s="15"/>
    </row>
    <row r="660" spans="1:6">
      <c r="A660" s="10"/>
      <c r="B660" s="7"/>
      <c r="D660" s="11"/>
      <c r="E660" s="16"/>
      <c r="F660" s="15"/>
    </row>
    <row r="661" spans="1:6">
      <c r="A661" s="10"/>
      <c r="B661" s="7"/>
      <c r="D661" s="11"/>
      <c r="E661" s="16"/>
      <c r="F661" s="15"/>
    </row>
    <row r="662" spans="1:6">
      <c r="A662" s="10"/>
      <c r="B662" s="7"/>
      <c r="D662" s="11"/>
      <c r="E662" s="16"/>
      <c r="F662" s="15"/>
    </row>
    <row r="663" spans="1:6">
      <c r="A663" s="10"/>
      <c r="B663" s="7"/>
      <c r="D663" s="11"/>
      <c r="E663" s="16"/>
      <c r="F663" s="15"/>
    </row>
    <row r="664" spans="1:6">
      <c r="A664" s="10"/>
      <c r="B664" s="7"/>
      <c r="D664" s="11"/>
      <c r="E664" s="16"/>
      <c r="F664" s="15"/>
    </row>
    <row r="665" spans="1:6">
      <c r="A665" s="10"/>
      <c r="B665" s="7"/>
      <c r="D665" s="11"/>
      <c r="E665" s="16"/>
      <c r="F665" s="15"/>
    </row>
    <row r="666" spans="1:6">
      <c r="A666" s="10"/>
      <c r="B666" s="7"/>
      <c r="D666" s="11"/>
      <c r="E666" s="16"/>
      <c r="F666" s="15"/>
    </row>
    <row r="667" spans="1:6">
      <c r="A667" s="10"/>
      <c r="B667" s="7"/>
      <c r="D667" s="11"/>
      <c r="E667" s="16"/>
      <c r="F667" s="15"/>
    </row>
    <row r="668" spans="1:6">
      <c r="A668" s="10"/>
      <c r="B668" s="7"/>
      <c r="D668" s="11"/>
      <c r="E668" s="16"/>
      <c r="F668" s="15"/>
    </row>
    <row r="669" spans="1:6">
      <c r="A669" s="10"/>
      <c r="B669" s="7"/>
      <c r="D669" s="11"/>
      <c r="E669" s="16"/>
      <c r="F669" s="15"/>
    </row>
    <row r="670" spans="1:6">
      <c r="A670" s="10"/>
      <c r="B670" s="7"/>
      <c r="D670" s="11"/>
      <c r="E670" s="16"/>
      <c r="F670" s="15"/>
    </row>
    <row r="671" spans="1:6">
      <c r="A671" s="10"/>
      <c r="B671" s="7"/>
      <c r="D671" s="11"/>
      <c r="E671" s="16"/>
      <c r="F671" s="15"/>
    </row>
    <row r="672" spans="1:6">
      <c r="A672" s="10"/>
      <c r="B672" s="7"/>
      <c r="D672" s="11"/>
      <c r="E672" s="16"/>
      <c r="F672" s="15"/>
    </row>
    <row r="673" spans="1:6">
      <c r="A673" s="10"/>
      <c r="B673" s="7"/>
      <c r="D673" s="11"/>
      <c r="E673" s="16"/>
      <c r="F673" s="15"/>
    </row>
    <row r="674" spans="1:6">
      <c r="A674" s="10"/>
      <c r="B674" s="7"/>
      <c r="D674" s="11"/>
      <c r="E674" s="16"/>
      <c r="F674" s="15"/>
    </row>
    <row r="675" spans="1:6">
      <c r="A675" s="10"/>
      <c r="B675" s="7"/>
      <c r="D675" s="11"/>
      <c r="E675" s="16"/>
      <c r="F675" s="15"/>
    </row>
    <row r="676" spans="1:6">
      <c r="A676" s="10"/>
      <c r="B676" s="7"/>
      <c r="D676" s="11"/>
      <c r="E676" s="16"/>
      <c r="F676" s="15"/>
    </row>
    <row r="677" spans="1:6">
      <c r="A677" s="10"/>
      <c r="B677" s="7"/>
      <c r="D677" s="11"/>
      <c r="E677" s="16"/>
      <c r="F677" s="15"/>
    </row>
    <row r="678" spans="1:6">
      <c r="A678" s="10"/>
      <c r="B678" s="7"/>
      <c r="D678" s="11"/>
      <c r="E678" s="16"/>
      <c r="F678" s="15"/>
    </row>
    <row r="679" spans="1:6">
      <c r="A679" s="10"/>
      <c r="B679" s="7"/>
      <c r="D679" s="11"/>
      <c r="E679" s="16"/>
      <c r="F679" s="15"/>
    </row>
    <row r="680" spans="1:6">
      <c r="A680" s="10"/>
      <c r="B680" s="7"/>
      <c r="D680" s="11"/>
      <c r="E680" s="16"/>
      <c r="F680" s="15"/>
    </row>
    <row r="681" spans="1:6">
      <c r="A681" s="10"/>
      <c r="B681" s="7"/>
      <c r="D681" s="11"/>
      <c r="E681" s="16"/>
      <c r="F681" s="15"/>
    </row>
    <row r="682" spans="1:6">
      <c r="A682" s="10"/>
      <c r="B682" s="7"/>
      <c r="D682" s="11"/>
      <c r="E682" s="16"/>
      <c r="F682" s="15"/>
    </row>
    <row r="683" spans="1:6">
      <c r="A683" s="10"/>
      <c r="B683" s="7"/>
      <c r="D683" s="11"/>
      <c r="E683" s="16"/>
      <c r="F683" s="15"/>
    </row>
    <row r="684" spans="1:6">
      <c r="A684" s="10"/>
      <c r="B684" s="7"/>
      <c r="D684" s="11"/>
      <c r="E684" s="16"/>
      <c r="F684" s="15"/>
    </row>
    <row r="685" spans="1:6">
      <c r="A685" s="10"/>
      <c r="B685" s="7"/>
      <c r="D685" s="11"/>
      <c r="E685" s="16"/>
      <c r="F685" s="15"/>
    </row>
    <row r="686" spans="1:6">
      <c r="A686" s="10"/>
      <c r="B686" s="7"/>
      <c r="D686" s="11"/>
      <c r="E686" s="16"/>
      <c r="F686" s="15"/>
    </row>
    <row r="687" spans="1:6">
      <c r="A687" s="10"/>
      <c r="B687" s="7"/>
      <c r="D687" s="11"/>
      <c r="E687" s="16"/>
      <c r="F687" s="15"/>
    </row>
    <row r="688" spans="1:6">
      <c r="A688" s="10"/>
      <c r="B688" s="7"/>
      <c r="D688" s="11"/>
      <c r="E688" s="16"/>
      <c r="F688" s="15"/>
    </row>
    <row r="689" spans="1:6">
      <c r="A689" s="10"/>
      <c r="B689" s="7"/>
      <c r="D689" s="11"/>
      <c r="E689" s="16"/>
      <c r="F689" s="15"/>
    </row>
    <row r="690" spans="1:6">
      <c r="A690" s="10"/>
      <c r="B690" s="7"/>
      <c r="D690" s="11"/>
      <c r="E690" s="16"/>
      <c r="F690" s="15"/>
    </row>
    <row r="691" spans="1:6">
      <c r="A691" s="10"/>
      <c r="B691" s="7"/>
      <c r="D691" s="11"/>
      <c r="E691" s="16"/>
      <c r="F691" s="15"/>
    </row>
    <row r="692" spans="1:6">
      <c r="A692" s="10"/>
      <c r="B692" s="7"/>
      <c r="D692" s="11"/>
      <c r="E692" s="16"/>
      <c r="F692" s="15"/>
    </row>
    <row r="693" spans="1:6">
      <c r="A693" s="10"/>
      <c r="B693" s="7"/>
      <c r="D693" s="11"/>
      <c r="E693" s="16"/>
      <c r="F693" s="15"/>
    </row>
    <row r="694" spans="1:6">
      <c r="A694" s="10"/>
      <c r="B694" s="7"/>
      <c r="D694" s="11"/>
      <c r="E694" s="16"/>
      <c r="F694" s="15"/>
    </row>
    <row r="695" spans="1:6">
      <c r="A695" s="10"/>
      <c r="B695" s="7"/>
      <c r="D695" s="11"/>
      <c r="E695" s="16"/>
      <c r="F695" s="15"/>
    </row>
    <row r="696" spans="1:6">
      <c r="A696" s="10"/>
      <c r="B696" s="7"/>
      <c r="D696" s="11"/>
      <c r="E696" s="16"/>
      <c r="F696" s="15"/>
    </row>
    <row r="697" spans="1:6">
      <c r="A697" s="10"/>
      <c r="B697" s="7"/>
      <c r="D697" s="11"/>
      <c r="E697" s="16"/>
      <c r="F697" s="15"/>
    </row>
    <row r="698" spans="1:6">
      <c r="A698" s="10"/>
      <c r="B698" s="7"/>
      <c r="D698" s="11"/>
      <c r="E698" s="16"/>
      <c r="F698" s="15"/>
    </row>
    <row r="699" spans="1:6">
      <c r="A699" s="10"/>
      <c r="B699" s="7"/>
      <c r="D699" s="11"/>
      <c r="E699" s="16"/>
      <c r="F699" s="15"/>
    </row>
    <row r="700" spans="1:6">
      <c r="A700" s="10"/>
      <c r="B700" s="7"/>
      <c r="D700" s="11"/>
      <c r="E700" s="16"/>
      <c r="F700" s="15"/>
    </row>
    <row r="701" spans="1:6">
      <c r="A701" s="10"/>
      <c r="B701" s="7"/>
      <c r="D701" s="11"/>
      <c r="E701" s="16"/>
      <c r="F701" s="15"/>
    </row>
    <row r="702" spans="1:6">
      <c r="A702" s="10"/>
      <c r="B702" s="7"/>
      <c r="D702" s="11"/>
      <c r="E702" s="16"/>
      <c r="F702" s="15"/>
    </row>
    <row r="703" spans="1:6">
      <c r="A703" s="10"/>
      <c r="B703" s="7"/>
      <c r="D703" s="11"/>
      <c r="E703" s="16"/>
      <c r="F703" s="15"/>
    </row>
    <row r="704" spans="1:6">
      <c r="A704" s="10"/>
      <c r="B704" s="7"/>
      <c r="D704" s="11"/>
      <c r="E704" s="16"/>
      <c r="F704" s="15"/>
    </row>
    <row r="705" spans="1:6">
      <c r="A705" s="10"/>
      <c r="B705" s="7"/>
      <c r="D705" s="11"/>
      <c r="E705" s="16"/>
      <c r="F705" s="15"/>
    </row>
    <row r="706" spans="1:6">
      <c r="A706" s="10"/>
      <c r="B706" s="7"/>
      <c r="D706" s="11"/>
      <c r="E706" s="16"/>
      <c r="F706" s="15"/>
    </row>
    <row r="707" spans="1:6">
      <c r="A707" s="10"/>
      <c r="B707" s="7"/>
      <c r="D707" s="11"/>
      <c r="E707" s="16"/>
      <c r="F707" s="15"/>
    </row>
    <row r="708" spans="1:6">
      <c r="A708" s="10"/>
      <c r="B708" s="7"/>
      <c r="D708" s="11"/>
      <c r="E708" s="16"/>
      <c r="F708" s="15"/>
    </row>
    <row r="709" spans="1:6">
      <c r="A709" s="10"/>
      <c r="B709" s="7"/>
      <c r="D709" s="11"/>
      <c r="E709" s="16"/>
      <c r="F709" s="15"/>
    </row>
    <row r="710" spans="1:6">
      <c r="A710" s="10"/>
      <c r="B710" s="7"/>
      <c r="D710" s="11"/>
      <c r="E710" s="16"/>
      <c r="F710" s="15"/>
    </row>
    <row r="711" spans="1:6">
      <c r="A711" s="10"/>
      <c r="B711" s="7"/>
      <c r="D711" s="11"/>
      <c r="E711" s="16"/>
      <c r="F711" s="15"/>
    </row>
    <row r="712" spans="1:6">
      <c r="A712" s="10"/>
      <c r="B712" s="7"/>
      <c r="D712" s="11"/>
      <c r="E712" s="16"/>
      <c r="F712" s="15"/>
    </row>
    <row r="713" spans="1:6">
      <c r="A713" s="10"/>
      <c r="B713" s="7"/>
      <c r="D713" s="11"/>
      <c r="E713" s="16"/>
      <c r="F713" s="15"/>
    </row>
    <row r="714" spans="1:6">
      <c r="A714" s="10"/>
      <c r="B714" s="7"/>
      <c r="D714" s="11"/>
      <c r="E714" s="16"/>
      <c r="F714" s="15"/>
    </row>
    <row r="715" spans="1:6">
      <c r="A715" s="10"/>
      <c r="B715" s="7"/>
      <c r="D715" s="11"/>
      <c r="E715" s="16"/>
      <c r="F715" s="15"/>
    </row>
    <row r="716" spans="1:6">
      <c r="A716" s="10"/>
      <c r="B716" s="7"/>
      <c r="D716" s="11"/>
      <c r="E716" s="16"/>
      <c r="F716" s="15"/>
    </row>
    <row r="717" spans="1:6">
      <c r="A717" s="10"/>
      <c r="B717" s="7"/>
      <c r="D717" s="11"/>
      <c r="E717" s="16"/>
      <c r="F717" s="15"/>
    </row>
    <row r="718" spans="1:6">
      <c r="A718" s="10"/>
      <c r="B718" s="7"/>
      <c r="D718" s="11"/>
      <c r="E718" s="16"/>
      <c r="F718" s="15"/>
    </row>
    <row r="719" spans="1:6">
      <c r="A719" s="10"/>
      <c r="B719" s="7"/>
      <c r="D719" s="11"/>
      <c r="E719" s="16"/>
      <c r="F719" s="15"/>
    </row>
    <row r="720" spans="1:6">
      <c r="A720" s="10"/>
      <c r="B720" s="7"/>
      <c r="D720" s="11"/>
      <c r="E720" s="16"/>
      <c r="F720" s="15"/>
    </row>
    <row r="721" spans="1:6">
      <c r="A721" s="10"/>
      <c r="B721" s="7"/>
      <c r="D721" s="11"/>
      <c r="E721" s="16"/>
      <c r="F721" s="15"/>
    </row>
    <row r="722" spans="1:6">
      <c r="A722" s="10"/>
      <c r="B722" s="7"/>
      <c r="D722" s="11"/>
      <c r="E722" s="16"/>
      <c r="F722" s="15"/>
    </row>
    <row r="723" spans="1:6">
      <c r="A723" s="10"/>
      <c r="B723" s="7"/>
      <c r="D723" s="11"/>
      <c r="E723" s="16"/>
      <c r="F723" s="15"/>
    </row>
    <row r="724" spans="1:6">
      <c r="A724" s="10"/>
      <c r="B724" s="7"/>
      <c r="D724" s="11"/>
      <c r="E724" s="16"/>
      <c r="F724" s="15"/>
    </row>
    <row r="725" spans="1:6">
      <c r="A725" s="10"/>
      <c r="B725" s="7"/>
      <c r="D725" s="11"/>
      <c r="E725" s="16"/>
      <c r="F725" s="15"/>
    </row>
    <row r="726" spans="1:6">
      <c r="A726" s="10"/>
      <c r="B726" s="7"/>
      <c r="D726" s="11"/>
      <c r="E726" s="16"/>
      <c r="F726" s="15"/>
    </row>
    <row r="727" spans="1:6">
      <c r="A727" s="10"/>
      <c r="B727" s="7"/>
      <c r="D727" s="11"/>
      <c r="E727" s="16"/>
      <c r="F727" s="15"/>
    </row>
    <row r="728" spans="1:6">
      <c r="A728" s="10"/>
      <c r="B728" s="7"/>
      <c r="D728" s="11"/>
      <c r="E728" s="16"/>
      <c r="F728" s="15"/>
    </row>
    <row r="729" spans="1:6">
      <c r="A729" s="10"/>
      <c r="B729" s="7"/>
      <c r="D729" s="11"/>
      <c r="E729" s="16"/>
      <c r="F729" s="15"/>
    </row>
    <row r="730" spans="1:6">
      <c r="A730" s="10"/>
      <c r="B730" s="7"/>
      <c r="D730" s="11"/>
      <c r="E730" s="16"/>
      <c r="F730" s="15"/>
    </row>
    <row r="731" spans="1:6">
      <c r="A731" s="10"/>
      <c r="B731" s="7"/>
      <c r="D731" s="11"/>
      <c r="E731" s="16"/>
      <c r="F731" s="15"/>
    </row>
    <row r="732" spans="1:6">
      <c r="A732" s="10"/>
      <c r="B732" s="7"/>
      <c r="D732" s="11"/>
      <c r="E732" s="16"/>
      <c r="F732" s="15"/>
    </row>
    <row r="733" spans="1:6">
      <c r="A733" s="10"/>
      <c r="B733" s="7"/>
      <c r="D733" s="11"/>
      <c r="E733" s="16"/>
      <c r="F733" s="15"/>
    </row>
    <row r="734" spans="1:6">
      <c r="A734" s="10"/>
      <c r="B734" s="7"/>
      <c r="D734" s="11"/>
      <c r="E734" s="16"/>
      <c r="F734" s="15"/>
    </row>
    <row r="735" spans="1:6">
      <c r="A735" s="10"/>
      <c r="B735" s="7"/>
      <c r="D735" s="11"/>
      <c r="E735" s="16"/>
      <c r="F735" s="15"/>
    </row>
    <row r="736" spans="1:6">
      <c r="A736" s="10"/>
      <c r="B736" s="7"/>
      <c r="D736" s="11"/>
      <c r="E736" s="16"/>
      <c r="F736" s="15"/>
    </row>
    <row r="737" spans="1:6">
      <c r="A737" s="10"/>
      <c r="B737" s="7"/>
      <c r="D737" s="11"/>
      <c r="E737" s="16"/>
      <c r="F737" s="15"/>
    </row>
    <row r="738" spans="1:6">
      <c r="A738" s="10"/>
      <c r="B738" s="7"/>
      <c r="D738" s="11"/>
      <c r="E738" s="16"/>
      <c r="F738" s="15"/>
    </row>
    <row r="739" spans="1:6">
      <c r="A739" s="10"/>
      <c r="B739" s="7"/>
      <c r="D739" s="11"/>
      <c r="E739" s="16"/>
      <c r="F739" s="15"/>
    </row>
    <row r="740" spans="1:6">
      <c r="A740" s="10"/>
      <c r="B740" s="7"/>
      <c r="D740" s="11"/>
      <c r="E740" s="16"/>
      <c r="F740" s="15"/>
    </row>
    <row r="741" spans="1:6">
      <c r="A741" s="10"/>
      <c r="B741" s="7"/>
      <c r="D741" s="11"/>
      <c r="E741" s="16"/>
      <c r="F741" s="15"/>
    </row>
    <row r="742" spans="1:6">
      <c r="A742" s="10"/>
      <c r="B742" s="7"/>
      <c r="D742" s="11"/>
      <c r="E742" s="16"/>
      <c r="F742" s="15"/>
    </row>
    <row r="743" spans="1:6">
      <c r="A743" s="10"/>
      <c r="B743" s="7"/>
      <c r="D743" s="11"/>
      <c r="E743" s="16"/>
      <c r="F743" s="15"/>
    </row>
    <row r="744" spans="1:6">
      <c r="A744" s="10"/>
      <c r="B744" s="7"/>
      <c r="D744" s="11"/>
      <c r="E744" s="16"/>
      <c r="F744" s="15"/>
    </row>
    <row r="745" spans="1:6">
      <c r="A745" s="10"/>
      <c r="B745" s="7"/>
      <c r="D745" s="11"/>
      <c r="E745" s="16"/>
      <c r="F745" s="15"/>
    </row>
    <row r="746" spans="1:6">
      <c r="A746" s="10"/>
      <c r="B746" s="7"/>
      <c r="D746" s="11"/>
      <c r="E746" s="16"/>
      <c r="F746" s="15"/>
    </row>
    <row r="747" spans="1:6">
      <c r="A747" s="10"/>
      <c r="B747" s="7"/>
      <c r="D747" s="11"/>
      <c r="E747" s="16"/>
      <c r="F747" s="15"/>
    </row>
    <row r="748" spans="1:6">
      <c r="A748" s="10"/>
      <c r="B748" s="7"/>
      <c r="D748" s="11"/>
      <c r="E748" s="16"/>
      <c r="F748" s="15"/>
    </row>
    <row r="749" spans="1:6">
      <c r="A749" s="10"/>
      <c r="B749" s="7"/>
      <c r="D749" s="11"/>
      <c r="E749" s="16"/>
      <c r="F749" s="15"/>
    </row>
    <row r="750" spans="1:6">
      <c r="A750" s="10"/>
      <c r="B750" s="7"/>
      <c r="D750" s="11"/>
      <c r="E750" s="16"/>
      <c r="F750" s="15"/>
    </row>
    <row r="751" spans="1:6">
      <c r="A751" s="10"/>
      <c r="B751" s="7"/>
      <c r="D751" s="11"/>
      <c r="E751" s="16"/>
      <c r="F751" s="15"/>
    </row>
    <row r="752" spans="1:6">
      <c r="A752" s="10"/>
      <c r="B752" s="7"/>
      <c r="D752" s="11"/>
      <c r="E752" s="16"/>
      <c r="F752" s="15"/>
    </row>
    <row r="753" spans="1:6">
      <c r="A753" s="10"/>
      <c r="B753" s="7"/>
      <c r="D753" s="11"/>
      <c r="E753" s="16"/>
      <c r="F753" s="15"/>
    </row>
    <row r="754" spans="1:6">
      <c r="A754" s="10"/>
      <c r="B754" s="7"/>
      <c r="D754" s="11"/>
      <c r="E754" s="16"/>
      <c r="F754" s="15"/>
    </row>
    <row r="755" spans="1:6">
      <c r="A755" s="10"/>
      <c r="B755" s="7"/>
      <c r="D755" s="11"/>
      <c r="E755" s="16"/>
      <c r="F755" s="15"/>
    </row>
    <row r="756" spans="1:6">
      <c r="A756" s="10"/>
      <c r="B756" s="7"/>
      <c r="D756" s="11"/>
      <c r="E756" s="16"/>
      <c r="F756" s="15"/>
    </row>
    <row r="757" spans="1:6">
      <c r="A757" s="10"/>
      <c r="B757" s="7"/>
      <c r="D757" s="11"/>
      <c r="E757" s="16"/>
      <c r="F757" s="15"/>
    </row>
    <row r="758" spans="1:6">
      <c r="A758" s="10"/>
      <c r="B758" s="7"/>
      <c r="D758" s="11"/>
      <c r="E758" s="16"/>
      <c r="F758" s="15"/>
    </row>
    <row r="759" spans="1:6">
      <c r="A759" s="10"/>
      <c r="B759" s="7"/>
      <c r="D759" s="11"/>
      <c r="E759" s="16"/>
      <c r="F759" s="15"/>
    </row>
    <row r="760" spans="1:6">
      <c r="A760" s="10"/>
      <c r="B760" s="7"/>
      <c r="D760" s="11"/>
      <c r="E760" s="16"/>
      <c r="F760" s="15"/>
    </row>
    <row r="761" spans="1:6">
      <c r="A761" s="10"/>
      <c r="B761" s="7"/>
      <c r="D761" s="11"/>
      <c r="E761" s="16"/>
      <c r="F761" s="15"/>
    </row>
    <row r="762" spans="1:6">
      <c r="A762" s="10"/>
      <c r="B762" s="7"/>
      <c r="D762" s="11"/>
      <c r="E762" s="16"/>
      <c r="F762" s="15"/>
    </row>
    <row r="763" spans="1:6">
      <c r="A763" s="10"/>
      <c r="B763" s="7"/>
      <c r="D763" s="11"/>
      <c r="E763" s="16"/>
      <c r="F763" s="15"/>
    </row>
    <row r="764" spans="1:6">
      <c r="A764" s="10"/>
      <c r="B764" s="7"/>
      <c r="D764" s="11"/>
      <c r="E764" s="16"/>
      <c r="F764" s="15"/>
    </row>
    <row r="765" spans="1:6">
      <c r="A765" s="10"/>
      <c r="B765" s="7"/>
      <c r="D765" s="11"/>
      <c r="E765" s="16"/>
      <c r="F765" s="15"/>
    </row>
    <row r="766" spans="1:6">
      <c r="A766" s="10"/>
      <c r="B766" s="7"/>
      <c r="D766" s="11"/>
      <c r="E766" s="16"/>
      <c r="F766" s="15"/>
    </row>
    <row r="767" spans="1:6">
      <c r="A767" s="10"/>
      <c r="B767" s="7"/>
      <c r="D767" s="11"/>
      <c r="E767" s="16"/>
      <c r="F767" s="15"/>
    </row>
    <row r="768" spans="1:6">
      <c r="A768" s="10"/>
      <c r="B768" s="7"/>
      <c r="D768" s="11"/>
      <c r="E768" s="16"/>
      <c r="F768" s="15"/>
    </row>
    <row r="769" spans="1:6">
      <c r="A769" s="10"/>
      <c r="B769" s="7"/>
      <c r="D769" s="11"/>
      <c r="E769" s="16"/>
      <c r="F769" s="15"/>
    </row>
    <row r="770" spans="1:6">
      <c r="A770" s="10"/>
      <c r="B770" s="7"/>
      <c r="D770" s="11"/>
      <c r="E770" s="16"/>
      <c r="F770" s="15"/>
    </row>
    <row r="771" spans="1:6">
      <c r="A771" s="10"/>
      <c r="B771" s="7"/>
      <c r="D771" s="11"/>
      <c r="E771" s="16"/>
      <c r="F771" s="15"/>
    </row>
    <row r="772" spans="1:6">
      <c r="A772" s="10"/>
      <c r="B772" s="7"/>
      <c r="D772" s="11"/>
      <c r="E772" s="16"/>
      <c r="F772" s="15"/>
    </row>
    <row r="773" spans="1:6">
      <c r="A773" s="10"/>
      <c r="B773" s="7"/>
      <c r="D773" s="11"/>
      <c r="E773" s="16"/>
      <c r="F773" s="15"/>
    </row>
    <row r="774" spans="1:6">
      <c r="A774" s="10"/>
      <c r="B774" s="7"/>
      <c r="D774" s="11"/>
      <c r="E774" s="16"/>
      <c r="F774" s="15"/>
    </row>
    <row r="775" spans="1:6">
      <c r="A775" s="10"/>
      <c r="B775" s="7"/>
      <c r="D775" s="11"/>
      <c r="E775" s="16"/>
      <c r="F775" s="15"/>
    </row>
    <row r="776" spans="1:6">
      <c r="A776" s="10"/>
      <c r="B776" s="7"/>
      <c r="D776" s="11"/>
      <c r="E776" s="16"/>
      <c r="F776" s="15"/>
    </row>
    <row r="777" spans="1:6">
      <c r="A777" s="10"/>
      <c r="B777" s="7"/>
      <c r="D777" s="11"/>
      <c r="E777" s="16"/>
      <c r="F777" s="15"/>
    </row>
    <row r="778" spans="1:6">
      <c r="A778" s="10"/>
      <c r="B778" s="7"/>
      <c r="D778" s="11"/>
      <c r="E778" s="16"/>
      <c r="F778" s="15"/>
    </row>
    <row r="779" spans="1:6">
      <c r="A779" s="10"/>
      <c r="B779" s="7"/>
      <c r="D779" s="11"/>
      <c r="E779" s="16"/>
      <c r="F779" s="15"/>
    </row>
    <row r="780" spans="1:6">
      <c r="A780" s="10"/>
      <c r="B780" s="7"/>
      <c r="D780" s="11"/>
      <c r="E780" s="16"/>
      <c r="F780" s="15"/>
    </row>
    <row r="781" spans="1:6">
      <c r="A781" s="10"/>
      <c r="B781" s="7"/>
      <c r="D781" s="11"/>
      <c r="E781" s="16"/>
      <c r="F781" s="15"/>
    </row>
    <row r="782" spans="1:6">
      <c r="A782" s="10"/>
      <c r="B782" s="7"/>
      <c r="D782" s="11"/>
      <c r="E782" s="16"/>
      <c r="F782" s="15"/>
    </row>
    <row r="783" spans="1:6">
      <c r="A783" s="10"/>
      <c r="B783" s="7"/>
      <c r="D783" s="11"/>
      <c r="E783" s="16"/>
      <c r="F783" s="15"/>
    </row>
    <row r="784" spans="1:6">
      <c r="A784" s="10"/>
      <c r="B784" s="7"/>
      <c r="D784" s="11"/>
      <c r="E784" s="16"/>
      <c r="F784" s="15"/>
    </row>
    <row r="785" spans="1:6">
      <c r="A785" s="10"/>
      <c r="B785" s="7"/>
      <c r="D785" s="11"/>
      <c r="E785" s="16"/>
      <c r="F785" s="15"/>
    </row>
    <row r="786" spans="1:6">
      <c r="A786" s="10"/>
      <c r="B786" s="7"/>
      <c r="D786" s="11"/>
      <c r="E786" s="16"/>
      <c r="F786" s="15"/>
    </row>
    <row r="787" spans="1:6">
      <c r="A787" s="10"/>
      <c r="B787" s="7"/>
      <c r="D787" s="11"/>
      <c r="E787" s="16"/>
      <c r="F787" s="15"/>
    </row>
    <row r="788" spans="1:6">
      <c r="A788" s="10"/>
      <c r="B788" s="7"/>
      <c r="D788" s="11"/>
      <c r="E788" s="16"/>
      <c r="F788" s="15"/>
    </row>
    <row r="789" spans="1:6">
      <c r="A789" s="10"/>
      <c r="B789" s="7"/>
      <c r="D789" s="11"/>
      <c r="E789" s="16"/>
      <c r="F789" s="15"/>
    </row>
    <row r="790" spans="1:6">
      <c r="A790" s="10"/>
      <c r="B790" s="7"/>
      <c r="D790" s="11"/>
      <c r="E790" s="16"/>
      <c r="F790" s="15"/>
    </row>
    <row r="791" spans="1:6">
      <c r="A791" s="10"/>
      <c r="B791" s="7"/>
      <c r="D791" s="11"/>
      <c r="E791" s="16"/>
      <c r="F791" s="15"/>
    </row>
    <row r="792" spans="1:6">
      <c r="A792" s="10"/>
      <c r="B792" s="7"/>
      <c r="D792" s="11"/>
      <c r="E792" s="16"/>
      <c r="F792" s="15"/>
    </row>
    <row r="793" spans="1:6">
      <c r="A793" s="10"/>
      <c r="B793" s="7"/>
      <c r="D793" s="11"/>
      <c r="E793" s="16"/>
      <c r="F793" s="15"/>
    </row>
    <row r="794" spans="1:6">
      <c r="A794" s="10"/>
      <c r="B794" s="7"/>
      <c r="D794" s="11"/>
      <c r="E794" s="16"/>
      <c r="F794" s="15"/>
    </row>
    <row r="795" spans="1:6">
      <c r="A795" s="10"/>
      <c r="B795" s="7"/>
      <c r="D795" s="11"/>
      <c r="E795" s="16"/>
      <c r="F795" s="15"/>
    </row>
    <row r="796" spans="1:6">
      <c r="A796" s="10"/>
      <c r="B796" s="7"/>
      <c r="D796" s="11"/>
      <c r="E796" s="16"/>
      <c r="F796" s="15"/>
    </row>
    <row r="797" spans="1:6">
      <c r="A797" s="10"/>
      <c r="B797" s="7"/>
      <c r="D797" s="11"/>
      <c r="E797" s="16"/>
      <c r="F797" s="15"/>
    </row>
    <row r="798" spans="1:6">
      <c r="A798" s="10"/>
      <c r="B798" s="7"/>
      <c r="D798" s="11"/>
      <c r="E798" s="16"/>
      <c r="F798" s="15"/>
    </row>
    <row r="799" spans="1:6">
      <c r="A799" s="10"/>
      <c r="B799" s="7"/>
      <c r="D799" s="11"/>
      <c r="E799" s="16"/>
      <c r="F799" s="15"/>
    </row>
    <row r="800" spans="1:6">
      <c r="A800" s="10"/>
      <c r="B800" s="7"/>
      <c r="D800" s="11"/>
      <c r="E800" s="16"/>
      <c r="F800" s="15"/>
    </row>
    <row r="801" spans="1:6">
      <c r="A801" s="10"/>
      <c r="B801" s="7"/>
      <c r="D801" s="11"/>
      <c r="E801" s="16"/>
      <c r="F801" s="15"/>
    </row>
    <row r="802" spans="1:6">
      <c r="A802" s="10"/>
      <c r="B802" s="7"/>
      <c r="D802" s="11"/>
      <c r="E802" s="16"/>
      <c r="F802" s="15"/>
    </row>
    <row r="803" spans="1:6">
      <c r="A803" s="10"/>
      <c r="B803" s="7"/>
      <c r="D803" s="11"/>
      <c r="E803" s="16"/>
      <c r="F803" s="15"/>
    </row>
    <row r="804" spans="1:6">
      <c r="A804" s="10"/>
      <c r="B804" s="7"/>
      <c r="D804" s="11"/>
      <c r="E804" s="16"/>
      <c r="F804" s="15"/>
    </row>
    <row r="805" spans="1:6">
      <c r="A805" s="10"/>
      <c r="B805" s="7"/>
      <c r="D805" s="11"/>
      <c r="E805" s="16"/>
      <c r="F805" s="15"/>
    </row>
    <row r="806" spans="1:6">
      <c r="A806" s="10"/>
      <c r="B806" s="7"/>
      <c r="D806" s="11"/>
      <c r="E806" s="16"/>
      <c r="F806" s="15"/>
    </row>
    <row r="807" spans="1:6">
      <c r="A807" s="10"/>
      <c r="B807" s="7"/>
      <c r="D807" s="11"/>
      <c r="E807" s="16"/>
      <c r="F807" s="15"/>
    </row>
    <row r="808" spans="1:6">
      <c r="A808" s="10"/>
      <c r="B808" s="7"/>
      <c r="D808" s="11"/>
      <c r="E808" s="16"/>
      <c r="F808" s="15"/>
    </row>
    <row r="809" spans="1:6">
      <c r="A809" s="10"/>
      <c r="B809" s="7"/>
      <c r="D809" s="11"/>
      <c r="E809" s="16"/>
      <c r="F809" s="15"/>
    </row>
    <row r="810" spans="1:6">
      <c r="A810" s="10"/>
      <c r="B810" s="7"/>
      <c r="D810" s="11"/>
      <c r="E810" s="16"/>
      <c r="F810" s="15"/>
    </row>
    <row r="811" spans="1:6">
      <c r="A811" s="10"/>
      <c r="B811" s="7"/>
      <c r="D811" s="11"/>
      <c r="E811" s="16"/>
      <c r="F811" s="15"/>
    </row>
    <row r="812" spans="1:6">
      <c r="A812" s="10"/>
      <c r="B812" s="7"/>
      <c r="D812" s="11"/>
      <c r="E812" s="16"/>
      <c r="F812" s="15"/>
    </row>
    <row r="813" spans="1:6">
      <c r="A813" s="10"/>
      <c r="B813" s="7"/>
      <c r="D813" s="11"/>
      <c r="E813" s="16"/>
      <c r="F813" s="15"/>
    </row>
    <row r="814" spans="1:6">
      <c r="A814" s="10"/>
      <c r="B814" s="7"/>
      <c r="D814" s="11"/>
      <c r="E814" s="16"/>
      <c r="F814" s="15"/>
    </row>
    <row r="815" spans="1:6">
      <c r="A815" s="10"/>
      <c r="B815" s="7"/>
      <c r="D815" s="11"/>
      <c r="E815" s="16"/>
      <c r="F815" s="15"/>
    </row>
    <row r="816" spans="1:6">
      <c r="A816" s="10"/>
      <c r="B816" s="7"/>
      <c r="D816" s="11"/>
      <c r="E816" s="16"/>
      <c r="F816" s="15"/>
    </row>
    <row r="817" spans="1:6">
      <c r="A817" s="10"/>
      <c r="B817" s="7"/>
      <c r="D817" s="11"/>
      <c r="E817" s="16"/>
      <c r="F817" s="15"/>
    </row>
    <row r="818" spans="1:6">
      <c r="A818" s="10"/>
      <c r="B818" s="7"/>
      <c r="D818" s="11"/>
      <c r="E818" s="16"/>
      <c r="F818" s="15"/>
    </row>
    <row r="819" spans="1:6">
      <c r="A819" s="10"/>
      <c r="B819" s="7"/>
      <c r="D819" s="11"/>
      <c r="E819" s="16"/>
      <c r="F819" s="15"/>
    </row>
    <row r="820" spans="1:6">
      <c r="A820" s="10"/>
      <c r="B820" s="7"/>
      <c r="D820" s="11"/>
      <c r="E820" s="16"/>
      <c r="F820" s="15"/>
    </row>
    <row r="821" spans="1:6">
      <c r="A821" s="10"/>
      <c r="B821" s="7"/>
      <c r="D821" s="11"/>
      <c r="E821" s="16"/>
      <c r="F821" s="15"/>
    </row>
    <row r="822" spans="1:6">
      <c r="A822" s="10"/>
      <c r="B822" s="7"/>
      <c r="D822" s="11"/>
      <c r="E822" s="16"/>
      <c r="F822" s="15"/>
    </row>
    <row r="823" spans="1:6">
      <c r="A823" s="10"/>
      <c r="B823" s="7"/>
      <c r="D823" s="11"/>
      <c r="E823" s="16"/>
      <c r="F823" s="15"/>
    </row>
    <row r="824" spans="1:6">
      <c r="A824" s="10"/>
      <c r="B824" s="7"/>
      <c r="D824" s="11"/>
      <c r="E824" s="16"/>
      <c r="F824" s="15"/>
    </row>
    <row r="825" spans="1:6">
      <c r="A825" s="10"/>
      <c r="B825" s="7"/>
      <c r="D825" s="11"/>
      <c r="E825" s="16"/>
      <c r="F825" s="15"/>
    </row>
    <row r="826" spans="1:6">
      <c r="A826" s="10"/>
      <c r="B826" s="7"/>
      <c r="D826" s="11"/>
      <c r="E826" s="16"/>
      <c r="F826" s="15"/>
    </row>
    <row r="827" spans="1:6">
      <c r="A827" s="10"/>
      <c r="B827" s="7"/>
      <c r="D827" s="11"/>
      <c r="E827" s="16"/>
      <c r="F827" s="15"/>
    </row>
    <row r="828" spans="1:6">
      <c r="A828" s="10"/>
      <c r="B828" s="7"/>
      <c r="D828" s="11"/>
      <c r="E828" s="16"/>
      <c r="F828" s="15"/>
    </row>
    <row r="829" spans="1:6">
      <c r="A829" s="10"/>
      <c r="B829" s="7"/>
      <c r="D829" s="11"/>
      <c r="E829" s="16"/>
      <c r="F829" s="15"/>
    </row>
    <row r="830" spans="1:6">
      <c r="A830" s="10"/>
      <c r="B830" s="7"/>
      <c r="D830" s="11"/>
      <c r="E830" s="16"/>
      <c r="F830" s="15"/>
    </row>
    <row r="831" spans="1:6">
      <c r="A831" s="10"/>
      <c r="B831" s="7"/>
      <c r="D831" s="11"/>
      <c r="E831" s="16"/>
      <c r="F831" s="15"/>
    </row>
    <row r="832" spans="1:6">
      <c r="A832" s="10"/>
      <c r="B832" s="7"/>
      <c r="D832" s="11"/>
      <c r="E832" s="16"/>
      <c r="F832" s="15"/>
    </row>
    <row r="833" spans="1:6">
      <c r="A833" s="10"/>
      <c r="B833" s="7"/>
      <c r="D833" s="11"/>
      <c r="E833" s="16"/>
      <c r="F833" s="15"/>
    </row>
    <row r="834" spans="1:6">
      <c r="A834" s="10"/>
      <c r="B834" s="7"/>
      <c r="D834" s="11"/>
      <c r="E834" s="16"/>
      <c r="F834" s="15"/>
    </row>
    <row r="835" spans="1:6">
      <c r="A835" s="10"/>
      <c r="B835" s="7"/>
      <c r="D835" s="11"/>
      <c r="E835" s="16"/>
      <c r="F835" s="15"/>
    </row>
    <row r="836" spans="1:6">
      <c r="A836" s="10"/>
      <c r="B836" s="7"/>
      <c r="D836" s="11"/>
      <c r="E836" s="16"/>
      <c r="F836" s="15"/>
    </row>
    <row r="837" spans="1:6">
      <c r="A837" s="10"/>
      <c r="B837" s="7"/>
      <c r="D837" s="11"/>
      <c r="E837" s="16"/>
      <c r="F837" s="15"/>
    </row>
    <row r="838" spans="1:6">
      <c r="A838" s="10"/>
      <c r="B838" s="7"/>
      <c r="D838" s="11"/>
      <c r="E838" s="16"/>
      <c r="F838" s="15"/>
    </row>
    <row r="839" spans="1:6">
      <c r="A839" s="10"/>
      <c r="B839" s="7"/>
      <c r="D839" s="11"/>
      <c r="E839" s="16"/>
      <c r="F839" s="15"/>
    </row>
    <row r="840" spans="1:6">
      <c r="A840" s="10"/>
      <c r="B840" s="7"/>
      <c r="D840" s="11"/>
      <c r="E840" s="16"/>
      <c r="F840" s="15"/>
    </row>
    <row r="841" spans="1:6">
      <c r="A841" s="10"/>
      <c r="B841" s="7"/>
      <c r="D841" s="11"/>
      <c r="E841" s="16"/>
      <c r="F841" s="15"/>
    </row>
    <row r="842" spans="1:6">
      <c r="A842" s="10"/>
      <c r="B842" s="7"/>
      <c r="D842" s="11"/>
      <c r="E842" s="16"/>
      <c r="F842" s="15"/>
    </row>
    <row r="843" spans="1:6">
      <c r="A843" s="10"/>
      <c r="B843" s="7"/>
      <c r="D843" s="11"/>
      <c r="E843" s="16"/>
      <c r="F843" s="15"/>
    </row>
    <row r="844" spans="1:6">
      <c r="A844" s="10"/>
      <c r="B844" s="7"/>
      <c r="D844" s="11"/>
      <c r="E844" s="16"/>
      <c r="F844" s="15"/>
    </row>
    <row r="845" spans="1:6">
      <c r="A845" s="10"/>
      <c r="B845" s="7"/>
      <c r="D845" s="11"/>
      <c r="E845" s="16"/>
      <c r="F845" s="15"/>
    </row>
    <row r="846" spans="1:6">
      <c r="A846" s="10"/>
      <c r="B846" s="7"/>
      <c r="D846" s="11"/>
      <c r="E846" s="16"/>
      <c r="F846" s="15"/>
    </row>
    <row r="847" spans="1:6">
      <c r="A847" s="10"/>
      <c r="B847" s="7"/>
      <c r="D847" s="11"/>
      <c r="E847" s="16"/>
      <c r="F847" s="15"/>
    </row>
    <row r="848" spans="1:6">
      <c r="A848" s="10"/>
      <c r="B848" s="7"/>
      <c r="D848" s="11"/>
      <c r="E848" s="16"/>
      <c r="F848" s="15"/>
    </row>
    <row r="849" spans="1:6">
      <c r="A849" s="10"/>
      <c r="B849" s="7"/>
      <c r="D849" s="11"/>
      <c r="E849" s="16"/>
      <c r="F849" s="15"/>
    </row>
    <row r="850" spans="1:6">
      <c r="A850" s="10"/>
      <c r="B850" s="7"/>
      <c r="D850" s="11"/>
      <c r="E850" s="16"/>
      <c r="F850" s="15"/>
    </row>
    <row r="851" spans="1:6">
      <c r="A851" s="10"/>
      <c r="B851" s="7"/>
      <c r="D851" s="11"/>
      <c r="E851" s="16"/>
      <c r="F851" s="15"/>
    </row>
    <row r="852" spans="1:6">
      <c r="A852" s="10"/>
      <c r="B852" s="7"/>
      <c r="D852" s="11"/>
      <c r="E852" s="16"/>
      <c r="F852" s="15"/>
    </row>
    <row r="853" spans="1:6">
      <c r="A853" s="10"/>
      <c r="B853" s="7"/>
      <c r="D853" s="11"/>
      <c r="E853" s="16"/>
      <c r="F853" s="15"/>
    </row>
    <row r="854" spans="1:6">
      <c r="A854" s="10"/>
      <c r="B854" s="7"/>
      <c r="D854" s="11"/>
      <c r="E854" s="16"/>
      <c r="F854" s="15"/>
    </row>
    <row r="855" spans="1:6">
      <c r="A855" s="10"/>
      <c r="B855" s="7"/>
      <c r="D855" s="11"/>
      <c r="F855" s="15"/>
    </row>
    <row r="856" spans="1:6">
      <c r="A856" s="10"/>
      <c r="B856" s="7"/>
      <c r="D856" s="11"/>
      <c r="F856" s="15"/>
    </row>
  </sheetData>
  <mergeCells count="2">
    <mergeCell ref="A10:B10"/>
    <mergeCell ref="G1:J1"/>
  </mergeCells>
  <phoneticPr fontId="10" type="noConversion"/>
  <conditionalFormatting sqref="C6">
    <cfRule type="expression" dxfId="1" priority="2" stopIfTrue="1">
      <formula>LEN(C6)&gt;40</formula>
    </cfRule>
  </conditionalFormatting>
  <conditionalFormatting sqref="B6">
    <cfRule type="expression" dxfId="0" priority="1" stopIfTrue="1">
      <formula>LEN(B6)&gt;40</formula>
    </cfRule>
  </conditionalFormatting>
  <pageMargins left="0.78740157480314965" right="0.39370078740157483" top="0.78740157480314965" bottom="0.78740157480314965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M10" sqref="M10"/>
    </sheetView>
  </sheetViews>
  <sheetFormatPr defaultColWidth="9.140625" defaultRowHeight="15.75"/>
  <cols>
    <col min="1" max="1" width="1.5703125" style="32" customWidth="1"/>
    <col min="2" max="2" width="9.7109375" style="32" customWidth="1"/>
    <col min="3" max="3" width="31.7109375" style="32" customWidth="1"/>
    <col min="4" max="4" width="7.7109375" style="32" customWidth="1"/>
    <col min="5" max="5" width="12.28515625" style="32" customWidth="1"/>
    <col min="6" max="6" width="12.85546875" style="32" customWidth="1"/>
    <col min="7" max="7" width="12.7109375" style="32" customWidth="1"/>
    <col min="8" max="8" width="16.7109375" style="32" customWidth="1"/>
    <col min="9" max="9" width="16" style="32" customWidth="1"/>
    <col min="10" max="16384" width="9.140625" style="32"/>
  </cols>
  <sheetData>
    <row r="1" spans="1:12" s="2" customFormat="1">
      <c r="A1" s="1"/>
      <c r="B1" s="1"/>
      <c r="D1" s="26"/>
      <c r="E1" s="26"/>
      <c r="F1" s="3"/>
      <c r="G1" s="3"/>
      <c r="H1" s="42" t="s">
        <v>14</v>
      </c>
      <c r="I1" s="42"/>
      <c r="J1" s="43"/>
      <c r="K1" s="43"/>
      <c r="L1" s="44"/>
    </row>
    <row r="2" spans="1:12" s="2" customFormat="1">
      <c r="A2" s="4"/>
      <c r="B2" s="4"/>
      <c r="C2" s="5"/>
      <c r="D2" s="20"/>
      <c r="E2" s="7"/>
      <c r="F2" s="3"/>
      <c r="G2" s="6"/>
      <c r="H2" s="172" t="s">
        <v>15</v>
      </c>
      <c r="I2" s="172"/>
      <c r="J2" s="43"/>
      <c r="K2" s="43"/>
      <c r="L2" s="44"/>
    </row>
    <row r="4" spans="1:12">
      <c r="A4" s="184" t="s">
        <v>16</v>
      </c>
      <c r="B4" s="184"/>
      <c r="C4" s="184"/>
      <c r="D4" s="184"/>
      <c r="E4" s="184"/>
      <c r="F4" s="184"/>
      <c r="G4" s="184"/>
      <c r="H4" s="184"/>
      <c r="I4" s="184"/>
    </row>
    <row r="5" spans="1:12" ht="18.75">
      <c r="C5" s="45"/>
      <c r="D5" s="185"/>
      <c r="E5" s="185"/>
      <c r="F5" s="185"/>
      <c r="G5" s="185"/>
    </row>
    <row r="6" spans="1:12">
      <c r="D6" s="186" t="s">
        <v>17</v>
      </c>
      <c r="E6" s="186"/>
      <c r="F6" s="186"/>
      <c r="G6" s="186"/>
      <c r="H6" s="46"/>
      <c r="I6" s="46"/>
    </row>
    <row r="7" spans="1:12">
      <c r="A7" s="187" t="s">
        <v>18</v>
      </c>
      <c r="B7" s="187"/>
      <c r="C7" s="188"/>
      <c r="D7" s="188"/>
      <c r="E7" s="188"/>
      <c r="F7" s="188"/>
      <c r="G7" s="46"/>
      <c r="H7" s="46"/>
      <c r="I7" s="46"/>
    </row>
    <row r="8" spans="1:12">
      <c r="C8" s="183" t="s">
        <v>19</v>
      </c>
      <c r="D8" s="183"/>
      <c r="E8" s="183"/>
      <c r="F8" s="183"/>
      <c r="G8" s="46"/>
      <c r="H8" s="46"/>
      <c r="I8" s="46"/>
    </row>
    <row r="10" spans="1:12" ht="16.5" thickBot="1">
      <c r="B10" s="32" t="s">
        <v>20</v>
      </c>
    </row>
    <row r="11" spans="1:12">
      <c r="B11" s="164" t="s">
        <v>21</v>
      </c>
      <c r="C11" s="166" t="s">
        <v>22</v>
      </c>
      <c r="D11" s="168" t="s">
        <v>3</v>
      </c>
      <c r="E11" s="170" t="s">
        <v>23</v>
      </c>
      <c r="F11" s="179" t="s">
        <v>24</v>
      </c>
      <c r="G11" s="181" t="s">
        <v>25</v>
      </c>
      <c r="H11" s="173" t="s">
        <v>26</v>
      </c>
      <c r="I11" s="173" t="s">
        <v>27</v>
      </c>
    </row>
    <row r="12" spans="1:12" ht="30.75" customHeight="1" thickBot="1">
      <c r="B12" s="165"/>
      <c r="C12" s="167"/>
      <c r="D12" s="169"/>
      <c r="E12" s="171"/>
      <c r="F12" s="180"/>
      <c r="G12" s="182"/>
      <c r="H12" s="174"/>
      <c r="I12" s="174"/>
    </row>
    <row r="13" spans="1:12" customFormat="1">
      <c r="B13" s="47"/>
      <c r="C13" s="48"/>
      <c r="D13" s="49"/>
      <c r="E13" s="49"/>
      <c r="F13" s="50"/>
      <c r="G13" s="50"/>
      <c r="H13" s="49"/>
      <c r="I13" s="51"/>
    </row>
    <row r="14" spans="1:12" customFormat="1">
      <c r="B14" s="47"/>
      <c r="C14" s="52"/>
      <c r="D14" s="49"/>
      <c r="E14" s="49"/>
      <c r="F14" s="50"/>
      <c r="G14" s="50"/>
      <c r="H14" s="49"/>
      <c r="I14" s="51"/>
    </row>
    <row r="15" spans="1:12" customFormat="1">
      <c r="B15" s="53"/>
      <c r="C15" s="54"/>
      <c r="D15" s="55"/>
      <c r="E15" s="55"/>
      <c r="F15" s="56"/>
      <c r="G15" s="56"/>
      <c r="H15" s="55"/>
      <c r="I15" s="57"/>
    </row>
    <row r="16" spans="1:12" customFormat="1">
      <c r="B16" s="47"/>
      <c r="C16" s="54"/>
      <c r="D16" s="55"/>
      <c r="E16" s="55"/>
      <c r="F16" s="56"/>
      <c r="G16" s="56"/>
      <c r="H16" s="55"/>
      <c r="I16" s="57"/>
    </row>
    <row r="17" spans="2:11" customFormat="1">
      <c r="B17" s="53"/>
      <c r="C17" s="54"/>
      <c r="D17" s="55"/>
      <c r="E17" s="55"/>
      <c r="F17" s="56"/>
      <c r="G17" s="56"/>
      <c r="H17" s="55"/>
      <c r="I17" s="57"/>
    </row>
    <row r="18" spans="2:11" customFormat="1">
      <c r="B18" s="53"/>
      <c r="C18" s="58"/>
      <c r="D18" s="55"/>
      <c r="E18" s="55"/>
      <c r="F18" s="56"/>
      <c r="G18" s="56"/>
      <c r="H18" s="55"/>
      <c r="I18" s="57"/>
    </row>
    <row r="19" spans="2:11" customFormat="1" ht="16.5" thickBot="1">
      <c r="B19" s="175" t="s">
        <v>28</v>
      </c>
      <c r="C19" s="176"/>
      <c r="D19" s="176"/>
      <c r="E19" s="176"/>
      <c r="F19" s="177"/>
      <c r="G19" s="59"/>
      <c r="H19" s="60"/>
      <c r="I19" s="61"/>
    </row>
    <row r="20" spans="2:11" customFormat="1">
      <c r="B20" s="62"/>
      <c r="C20" s="62"/>
      <c r="D20" s="62"/>
      <c r="E20" s="62"/>
      <c r="F20" s="62"/>
      <c r="G20" s="63"/>
      <c r="H20" s="64"/>
      <c r="I20" s="65"/>
    </row>
    <row r="22" spans="2:11">
      <c r="B22" s="178"/>
      <c r="C22" s="178"/>
      <c r="H22" s="178"/>
      <c r="I22" s="178"/>
    </row>
    <row r="23" spans="2:11">
      <c r="B23" s="163"/>
      <c r="C23" s="163"/>
      <c r="D23" s="163"/>
      <c r="E23" s="37"/>
      <c r="F23" s="66"/>
      <c r="G23" s="39"/>
      <c r="H23" s="67"/>
      <c r="I23" s="37"/>
      <c r="K23" s="37"/>
    </row>
    <row r="24" spans="2:11">
      <c r="B24" s="41"/>
      <c r="C24" s="30"/>
      <c r="D24" s="40"/>
      <c r="E24" s="37"/>
      <c r="F24" s="29"/>
      <c r="G24" s="39"/>
      <c r="H24" s="37"/>
      <c r="I24" s="37"/>
      <c r="K24" s="37"/>
    </row>
    <row r="25" spans="2:11">
      <c r="B25" s="38"/>
      <c r="C25" s="30"/>
      <c r="D25" s="40"/>
      <c r="E25" s="37"/>
      <c r="F25" s="29"/>
      <c r="G25" s="39"/>
      <c r="H25" s="37"/>
      <c r="I25" s="37"/>
      <c r="K25" s="37"/>
    </row>
    <row r="26" spans="2:11">
      <c r="B26" s="38"/>
      <c r="C26" s="30"/>
      <c r="D26" s="40"/>
      <c r="E26" s="37"/>
      <c r="F26" s="29"/>
      <c r="G26" s="39"/>
      <c r="I26" s="37"/>
      <c r="K26" s="37"/>
    </row>
  </sheetData>
  <mergeCells count="19">
    <mergeCell ref="H2:I2"/>
    <mergeCell ref="H11:H12"/>
    <mergeCell ref="I11:I12"/>
    <mergeCell ref="B19:F19"/>
    <mergeCell ref="B22:C22"/>
    <mergeCell ref="H22:I22"/>
    <mergeCell ref="F11:F12"/>
    <mergeCell ref="G11:G12"/>
    <mergeCell ref="C8:F8"/>
    <mergeCell ref="A4:I4"/>
    <mergeCell ref="D5:G5"/>
    <mergeCell ref="D6:G6"/>
    <mergeCell ref="A7:B7"/>
    <mergeCell ref="C7:F7"/>
    <mergeCell ref="B23:D23"/>
    <mergeCell ref="B11:B12"/>
    <mergeCell ref="C11:C12"/>
    <mergeCell ref="D11:D12"/>
    <mergeCell ref="E11:E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7"/>
  <sheetViews>
    <sheetView topLeftCell="A28" workbookViewId="0">
      <selection activeCell="B468" sqref="B468"/>
    </sheetView>
  </sheetViews>
  <sheetFormatPr defaultColWidth="12.42578125" defaultRowHeight="15"/>
  <cols>
    <col min="1" max="1" width="10.42578125" style="110" customWidth="1"/>
    <col min="2" max="2" width="65.140625" style="111" customWidth="1"/>
    <col min="3" max="3" width="13.28515625" style="96" customWidth="1"/>
    <col min="4" max="4" width="33.5703125" style="96" customWidth="1"/>
    <col min="5" max="5" width="12.140625" style="97" customWidth="1"/>
    <col min="6" max="6" width="33.5703125" style="99" customWidth="1"/>
    <col min="7" max="7" width="20.28515625" style="99" customWidth="1"/>
    <col min="8" max="8" width="30.28515625" style="96" customWidth="1"/>
    <col min="9" max="15" width="28.5703125" style="110" customWidth="1"/>
    <col min="16" max="16" width="12.42578125" style="110" customWidth="1"/>
    <col min="17" max="16384" width="12.42578125" style="110"/>
  </cols>
  <sheetData>
    <row r="1" spans="1:6" ht="30">
      <c r="F1" s="98" t="s">
        <v>100</v>
      </c>
    </row>
    <row r="2" spans="1:6">
      <c r="A2" s="100" t="s">
        <v>39</v>
      </c>
      <c r="B2" s="101"/>
    </row>
    <row r="3" spans="1:6">
      <c r="B3" s="102"/>
    </row>
    <row r="4" spans="1:6">
      <c r="A4" s="100" t="s">
        <v>40</v>
      </c>
      <c r="B4" s="101"/>
    </row>
    <row r="5" spans="1:6">
      <c r="A5" s="109"/>
      <c r="B5" s="101"/>
    </row>
    <row r="6" spans="1:6">
      <c r="A6" s="110" t="s">
        <v>41</v>
      </c>
      <c r="B6" s="103" t="s">
        <v>42</v>
      </c>
    </row>
    <row r="7" spans="1:6">
      <c r="B7" s="101"/>
    </row>
    <row r="8" spans="1:6">
      <c r="A8" s="104" t="s">
        <v>43</v>
      </c>
      <c r="B8" s="105" t="s">
        <v>443</v>
      </c>
    </row>
    <row r="9" spans="1:6">
      <c r="A9" s="104" t="s">
        <v>44</v>
      </c>
      <c r="B9" s="142" t="s">
        <v>444</v>
      </c>
    </row>
    <row r="10" spans="1:6">
      <c r="A10" s="104" t="s">
        <v>45</v>
      </c>
      <c r="B10" s="105" t="s">
        <v>445</v>
      </c>
    </row>
    <row r="12" spans="1:6" ht="15.75">
      <c r="A12" s="190" t="s">
        <v>46</v>
      </c>
      <c r="B12" s="191"/>
      <c r="C12" s="192" t="s">
        <v>446</v>
      </c>
      <c r="D12" s="220"/>
      <c r="E12" s="220"/>
      <c r="F12" s="221"/>
    </row>
    <row r="13" spans="1:6" ht="15.95" customHeight="1">
      <c r="A13" s="193" t="s">
        <v>47</v>
      </c>
      <c r="B13" s="194"/>
      <c r="C13" s="192">
        <v>224344150</v>
      </c>
      <c r="D13" s="220"/>
      <c r="E13" s="220"/>
      <c r="F13" s="221"/>
    </row>
    <row r="14" spans="1:6" ht="15.95" customHeight="1">
      <c r="A14" s="193" t="s">
        <v>48</v>
      </c>
      <c r="B14" s="194"/>
      <c r="C14" s="192" t="s">
        <v>447</v>
      </c>
      <c r="D14" s="220"/>
      <c r="E14" s="220"/>
      <c r="F14" s="221"/>
    </row>
    <row r="15" spans="1:6" ht="15.95" customHeight="1">
      <c r="A15" s="190" t="s">
        <v>49</v>
      </c>
      <c r="B15" s="191"/>
      <c r="C15" s="192" t="s">
        <v>448</v>
      </c>
      <c r="D15" s="220"/>
      <c r="E15" s="220"/>
      <c r="F15" s="221"/>
    </row>
    <row r="16" spans="1:6" ht="63" customHeight="1">
      <c r="A16" s="195" t="s">
        <v>50</v>
      </c>
      <c r="B16" s="194"/>
      <c r="C16" s="192" t="s">
        <v>449</v>
      </c>
      <c r="D16" s="220"/>
      <c r="E16" s="220"/>
      <c r="F16" s="221"/>
    </row>
    <row r="17" spans="1:7" ht="15.95" customHeight="1">
      <c r="A17" s="190" t="s">
        <v>51</v>
      </c>
      <c r="B17" s="191"/>
      <c r="C17" s="192" t="s">
        <v>450</v>
      </c>
      <c r="D17" s="220"/>
      <c r="E17" s="220"/>
      <c r="F17" s="221"/>
    </row>
    <row r="18" spans="1:7" ht="15.95" customHeight="1">
      <c r="A18" s="190" t="s">
        <v>52</v>
      </c>
      <c r="B18" s="191"/>
      <c r="C18" s="192" t="s">
        <v>451</v>
      </c>
      <c r="D18" s="220"/>
      <c r="E18" s="220"/>
      <c r="F18" s="221"/>
    </row>
    <row r="19" spans="1:7" ht="48" customHeight="1">
      <c r="A19" s="190" t="s">
        <v>53</v>
      </c>
      <c r="B19" s="191"/>
      <c r="C19" s="192" t="s">
        <v>452</v>
      </c>
      <c r="D19" s="220"/>
      <c r="E19" s="220"/>
      <c r="F19" s="221"/>
    </row>
    <row r="20" spans="1:7" ht="54.95" customHeight="1">
      <c r="A20" s="190" t="s">
        <v>54</v>
      </c>
      <c r="B20" s="191"/>
      <c r="C20" s="192" t="s">
        <v>453</v>
      </c>
      <c r="D20" s="220"/>
      <c r="E20" s="220"/>
      <c r="F20" s="221"/>
    </row>
    <row r="21" spans="1:7" ht="71.099999999999994" customHeight="1">
      <c r="A21" s="197" t="s">
        <v>55</v>
      </c>
      <c r="B21" s="198"/>
      <c r="C21" s="199"/>
      <c r="D21" s="222"/>
      <c r="E21" s="222"/>
      <c r="F21" s="222"/>
      <c r="G21" s="106" t="str">
        <f>IF((SUMPRODUCT(--(C21=""))&gt;0), "Privaloma užpildyti, kai taikomi pašalinimo pagrindai", "")</f>
        <v>Privaloma užpildyti, kai taikomi pašalinimo pagrindai</v>
      </c>
    </row>
    <row r="22" spans="1:7" ht="18" customHeight="1">
      <c r="A22" s="111"/>
      <c r="C22" s="107"/>
      <c r="D22" s="107"/>
      <c r="E22" s="107"/>
      <c r="F22" s="108"/>
    </row>
    <row r="23" spans="1:7">
      <c r="A23" s="200" t="s">
        <v>56</v>
      </c>
      <c r="B23" s="196"/>
      <c r="C23" s="196"/>
      <c r="D23" s="196"/>
      <c r="E23" s="196"/>
      <c r="F23" s="196"/>
    </row>
    <row r="24" spans="1:7">
      <c r="A24" s="196" t="s">
        <v>57</v>
      </c>
      <c r="B24" s="196"/>
      <c r="C24" s="196"/>
      <c r="D24" s="196"/>
      <c r="E24" s="196"/>
      <c r="F24" s="196"/>
    </row>
    <row r="25" spans="1:7">
      <c r="A25" s="196" t="s">
        <v>58</v>
      </c>
      <c r="B25" s="196"/>
      <c r="C25" s="196"/>
      <c r="D25" s="196"/>
      <c r="E25" s="196"/>
      <c r="F25" s="196"/>
    </row>
    <row r="26" spans="1:7">
      <c r="A26" s="196" t="s">
        <v>59</v>
      </c>
      <c r="B26" s="196"/>
      <c r="C26" s="196"/>
      <c r="D26" s="196"/>
      <c r="E26" s="196"/>
      <c r="F26" s="196"/>
    </row>
    <row r="27" spans="1:7">
      <c r="A27" s="196" t="s">
        <v>60</v>
      </c>
      <c r="B27" s="196"/>
      <c r="C27" s="196"/>
      <c r="D27" s="196"/>
      <c r="E27" s="196"/>
      <c r="F27" s="196"/>
    </row>
    <row r="28" spans="1:7" ht="32.1" customHeight="1">
      <c r="A28" s="201" t="s">
        <v>61</v>
      </c>
      <c r="B28" s="196"/>
      <c r="C28" s="196"/>
      <c r="D28" s="196"/>
      <c r="E28" s="196"/>
      <c r="F28" s="196"/>
    </row>
    <row r="29" spans="1:7">
      <c r="A29" s="196" t="s">
        <v>62</v>
      </c>
      <c r="B29" s="196"/>
      <c r="C29" s="196"/>
      <c r="D29" s="196"/>
      <c r="E29" s="196"/>
      <c r="F29" s="196"/>
    </row>
    <row r="30" spans="1:7" ht="36.75" customHeight="1">
      <c r="A30" s="202" t="s">
        <v>63</v>
      </c>
      <c r="B30" s="202"/>
      <c r="C30" s="202"/>
      <c r="D30" s="112"/>
    </row>
    <row r="31" spans="1:7" ht="22.5" customHeight="1">
      <c r="A31" s="113" t="s">
        <v>64</v>
      </c>
    </row>
    <row r="32" spans="1:7" ht="26.25" customHeight="1">
      <c r="A32" s="100" t="s">
        <v>101</v>
      </c>
      <c r="B32" s="103" t="s">
        <v>102</v>
      </c>
    </row>
    <row r="34" spans="1:8">
      <c r="A34" s="100" t="s">
        <v>65</v>
      </c>
    </row>
    <row r="35" spans="1:8" s="96" customFormat="1" ht="39" customHeight="1">
      <c r="A35" s="114" t="s">
        <v>67</v>
      </c>
      <c r="B35" s="115" t="s">
        <v>0</v>
      </c>
      <c r="C35" s="115" t="s">
        <v>68</v>
      </c>
      <c r="D35" s="115" t="s">
        <v>69</v>
      </c>
      <c r="E35" s="115" t="s">
        <v>70</v>
      </c>
      <c r="F35" s="116" t="s">
        <v>71</v>
      </c>
      <c r="G35" s="116" t="s">
        <v>72</v>
      </c>
      <c r="H35" s="115" t="s">
        <v>73</v>
      </c>
    </row>
    <row r="36" spans="1:8">
      <c r="A36" s="117" t="s">
        <v>103</v>
      </c>
      <c r="B36" s="118" t="s">
        <v>104</v>
      </c>
      <c r="C36" s="119"/>
      <c r="D36" s="119"/>
      <c r="E36" s="120"/>
      <c r="F36" s="121"/>
      <c r="G36" s="121"/>
      <c r="H36" s="119"/>
    </row>
    <row r="37" spans="1:8" ht="63.75" customHeight="1">
      <c r="A37" s="122" t="s">
        <v>105</v>
      </c>
      <c r="B37" s="123" t="s">
        <v>104</v>
      </c>
      <c r="C37" s="119">
        <v>8</v>
      </c>
      <c r="D37" s="119"/>
      <c r="E37" s="120" t="s">
        <v>1</v>
      </c>
      <c r="F37" s="124">
        <v>9150</v>
      </c>
      <c r="G37" s="121">
        <f>IF(ISBLANK(F37),"", PRODUCT(C37,F37))</f>
        <v>73200</v>
      </c>
      <c r="H37" s="223" t="s">
        <v>377</v>
      </c>
    </row>
    <row r="38" spans="1:8">
      <c r="A38" s="122" t="s">
        <v>106</v>
      </c>
      <c r="B38" s="123" t="s">
        <v>107</v>
      </c>
      <c r="C38" s="119"/>
      <c r="D38" s="126" t="s">
        <v>96</v>
      </c>
      <c r="E38" s="120"/>
      <c r="F38" s="121"/>
      <c r="G38" s="121"/>
      <c r="H38" s="119"/>
    </row>
    <row r="39" spans="1:8">
      <c r="A39" s="122" t="s">
        <v>109</v>
      </c>
      <c r="B39" s="123" t="s">
        <v>110</v>
      </c>
      <c r="C39" s="119"/>
      <c r="D39" s="126" t="s">
        <v>96</v>
      </c>
      <c r="E39" s="120"/>
      <c r="F39" s="121"/>
      <c r="G39" s="121"/>
      <c r="H39" s="119"/>
    </row>
    <row r="40" spans="1:8" ht="30">
      <c r="A40" s="122" t="s">
        <v>111</v>
      </c>
      <c r="B40" s="123" t="s">
        <v>112</v>
      </c>
      <c r="C40" s="119"/>
      <c r="D40" s="126" t="s">
        <v>454</v>
      </c>
      <c r="E40" s="120" t="s">
        <v>113</v>
      </c>
      <c r="F40" s="121"/>
      <c r="G40" s="121"/>
      <c r="H40" s="119"/>
    </row>
    <row r="41" spans="1:8">
      <c r="A41" s="122" t="s">
        <v>114</v>
      </c>
      <c r="B41" s="123" t="s">
        <v>115</v>
      </c>
      <c r="C41" s="119"/>
      <c r="D41" s="126" t="s">
        <v>96</v>
      </c>
      <c r="E41" s="120"/>
      <c r="F41" s="121"/>
      <c r="G41" s="121"/>
      <c r="H41" s="119"/>
    </row>
    <row r="42" spans="1:8">
      <c r="F42" s="116" t="s">
        <v>85</v>
      </c>
      <c r="G42" s="116">
        <f>IF((COUNT(C37:C41)&lt;&gt;COUNT(G37:G41)),"", ROUND(SUM(G37:G41),2))</f>
        <v>73200</v>
      </c>
      <c r="H42" s="127" t="str">
        <f>IF((COUNT(C37:C41)&lt;&gt;COUNT(G37:G41)),"Neužpildytos visų objektų kainos", "")</f>
        <v/>
      </c>
    </row>
    <row r="43" spans="1:8">
      <c r="D43" s="114" t="s">
        <v>86</v>
      </c>
      <c r="E43" s="143">
        <v>21</v>
      </c>
      <c r="F43" s="116" t="s">
        <v>87</v>
      </c>
      <c r="G43" s="116">
        <f>IF(OR(G42="",E43=""),"", ROUND(PRODUCT(E43,G42)/100,2))</f>
        <v>15372</v>
      </c>
      <c r="H43" s="127"/>
    </row>
    <row r="44" spans="1:8">
      <c r="F44" s="116" t="s">
        <v>88</v>
      </c>
      <c r="G44" s="116">
        <f>IF(ISBLANK(G43), "", ROUND(SUM(G42:G43),2))</f>
        <v>88572</v>
      </c>
    </row>
    <row r="46" spans="1:8" hidden="1"/>
    <row r="47" spans="1:8" hidden="1"/>
    <row r="48" spans="1:8" hidden="1">
      <c r="A48" s="100" t="s">
        <v>116</v>
      </c>
      <c r="B48" s="103" t="s">
        <v>117</v>
      </c>
    </row>
    <row r="49" spans="1:8" hidden="1"/>
    <row r="50" spans="1:8" hidden="1">
      <c r="A50" s="100" t="s">
        <v>65</v>
      </c>
    </row>
    <row r="51" spans="1:8" ht="28.5" hidden="1">
      <c r="A51" s="114" t="s">
        <v>67</v>
      </c>
      <c r="B51" s="115" t="s">
        <v>0</v>
      </c>
      <c r="C51" s="115" t="s">
        <v>68</v>
      </c>
      <c r="D51" s="115" t="s">
        <v>69</v>
      </c>
      <c r="E51" s="115" t="s">
        <v>70</v>
      </c>
      <c r="F51" s="116" t="s">
        <v>71</v>
      </c>
      <c r="G51" s="116" t="s">
        <v>72</v>
      </c>
      <c r="H51" s="115" t="s">
        <v>73</v>
      </c>
    </row>
    <row r="52" spans="1:8" hidden="1">
      <c r="A52" s="117" t="s">
        <v>118</v>
      </c>
      <c r="B52" s="118" t="s">
        <v>119</v>
      </c>
      <c r="C52" s="119"/>
      <c r="D52" s="119"/>
      <c r="E52" s="120"/>
      <c r="F52" s="121"/>
      <c r="G52" s="121"/>
      <c r="H52" s="119"/>
    </row>
    <row r="53" spans="1:8" ht="35.25" hidden="1" customHeight="1">
      <c r="A53" s="122" t="s">
        <v>120</v>
      </c>
      <c r="B53" s="123" t="s">
        <v>119</v>
      </c>
      <c r="C53" s="119">
        <v>15</v>
      </c>
      <c r="D53" s="119"/>
      <c r="E53" s="120" t="s">
        <v>1</v>
      </c>
      <c r="F53" s="124"/>
      <c r="G53" s="121" t="str">
        <f>IF(ISBLANK(F53),"", PRODUCT(C53,F53))</f>
        <v/>
      </c>
      <c r="H53" s="125"/>
    </row>
    <row r="54" spans="1:8" hidden="1">
      <c r="A54" s="122" t="s">
        <v>121</v>
      </c>
      <c r="B54" s="123" t="s">
        <v>122</v>
      </c>
      <c r="C54" s="119"/>
      <c r="D54" s="126" t="s">
        <v>108</v>
      </c>
      <c r="E54" s="120"/>
      <c r="F54" s="121"/>
      <c r="G54" s="121"/>
      <c r="H54" s="119"/>
    </row>
    <row r="55" spans="1:8" hidden="1">
      <c r="A55" s="122" t="s">
        <v>123</v>
      </c>
      <c r="B55" s="123" t="s">
        <v>124</v>
      </c>
      <c r="C55" s="119"/>
      <c r="D55" s="126" t="s">
        <v>108</v>
      </c>
      <c r="E55" s="120"/>
      <c r="F55" s="121"/>
      <c r="G55" s="121"/>
      <c r="H55" s="119"/>
    </row>
    <row r="56" spans="1:8" hidden="1">
      <c r="F56" s="116" t="s">
        <v>85</v>
      </c>
      <c r="G56" s="116" t="str">
        <f>IF((COUNT(C53:C55)&lt;&gt;COUNT(G53:G55)),"", ROUND(SUM(G53:G55),2))</f>
        <v/>
      </c>
      <c r="H56" s="127" t="str">
        <f>IF((COUNT(C53:C55)&lt;&gt;COUNT(G53:G55)),"Neužpildytos visų objektų kainos", "")</f>
        <v>Neužpildytos visų objektų kainos</v>
      </c>
    </row>
    <row r="57" spans="1:8" hidden="1">
      <c r="D57" s="114" t="s">
        <v>86</v>
      </c>
      <c r="E57" s="143"/>
      <c r="F57" s="116" t="s">
        <v>87</v>
      </c>
      <c r="G57" s="116" t="str">
        <f>IF(OR(G56="",E57=""),"", ROUND(PRODUCT(E57,G56)/100,2))</f>
        <v/>
      </c>
      <c r="H57" s="127" t="str">
        <f>IF(E57="", "Nurodykite taikomą PVM dydį", "")</f>
        <v>Nurodykite taikomą PVM dydį</v>
      </c>
    </row>
    <row r="58" spans="1:8" hidden="1">
      <c r="F58" s="116" t="s">
        <v>88</v>
      </c>
      <c r="G58" s="116">
        <f>IF(ISBLANK(G57), "", ROUND(SUM(G56:G57),2))</f>
        <v>0</v>
      </c>
    </row>
    <row r="59" spans="1:8" hidden="1"/>
    <row r="60" spans="1:8" hidden="1"/>
    <row r="61" spans="1:8" hidden="1"/>
    <row r="62" spans="1:8" ht="28.5" hidden="1">
      <c r="A62" s="100" t="s">
        <v>125</v>
      </c>
      <c r="B62" s="103" t="s">
        <v>126</v>
      </c>
    </row>
    <row r="63" spans="1:8" hidden="1"/>
    <row r="64" spans="1:8" hidden="1">
      <c r="A64" s="100" t="s">
        <v>65</v>
      </c>
    </row>
    <row r="65" spans="1:8" ht="28.5" hidden="1">
      <c r="A65" s="114" t="s">
        <v>67</v>
      </c>
      <c r="B65" s="115" t="s">
        <v>0</v>
      </c>
      <c r="C65" s="115" t="s">
        <v>68</v>
      </c>
      <c r="D65" s="115" t="s">
        <v>69</v>
      </c>
      <c r="E65" s="115" t="s">
        <v>70</v>
      </c>
      <c r="F65" s="116" t="s">
        <v>71</v>
      </c>
      <c r="G65" s="116" t="s">
        <v>72</v>
      </c>
      <c r="H65" s="115" t="s">
        <v>73</v>
      </c>
    </row>
    <row r="66" spans="1:8" hidden="1">
      <c r="A66" s="117" t="s">
        <v>127</v>
      </c>
      <c r="B66" s="118" t="s">
        <v>128</v>
      </c>
      <c r="C66" s="119"/>
      <c r="D66" s="119"/>
      <c r="E66" s="120"/>
      <c r="F66" s="121"/>
      <c r="G66" s="121"/>
      <c r="H66" s="119"/>
    </row>
    <row r="67" spans="1:8" ht="38.25" hidden="1" customHeight="1">
      <c r="A67" s="122" t="s">
        <v>129</v>
      </c>
      <c r="B67" s="123" t="s">
        <v>128</v>
      </c>
      <c r="C67" s="119">
        <v>4</v>
      </c>
      <c r="D67" s="119"/>
      <c r="E67" s="120" t="s">
        <v>1</v>
      </c>
      <c r="F67" s="124"/>
      <c r="G67" s="121" t="str">
        <f>IF(ISBLANK(F67),"", PRODUCT(C67,F67))</f>
        <v/>
      </c>
      <c r="H67" s="125"/>
    </row>
    <row r="68" spans="1:8" hidden="1">
      <c r="A68" s="122" t="s">
        <v>130</v>
      </c>
      <c r="B68" s="123" t="s">
        <v>131</v>
      </c>
      <c r="C68" s="119"/>
      <c r="D68" s="126" t="s">
        <v>108</v>
      </c>
      <c r="E68" s="120"/>
      <c r="F68" s="121"/>
      <c r="G68" s="121"/>
      <c r="H68" s="119"/>
    </row>
    <row r="69" spans="1:8" hidden="1">
      <c r="A69" s="122" t="s">
        <v>132</v>
      </c>
      <c r="B69" s="123" t="s">
        <v>133</v>
      </c>
      <c r="C69" s="119"/>
      <c r="D69" s="126" t="s">
        <v>108</v>
      </c>
      <c r="E69" s="120"/>
      <c r="F69" s="121"/>
      <c r="G69" s="121"/>
      <c r="H69" s="119"/>
    </row>
    <row r="70" spans="1:8" hidden="1">
      <c r="A70" s="122" t="s">
        <v>134</v>
      </c>
      <c r="B70" s="123" t="s">
        <v>135</v>
      </c>
      <c r="C70" s="119"/>
      <c r="D70" s="126" t="s">
        <v>108</v>
      </c>
      <c r="E70" s="120"/>
      <c r="F70" s="121"/>
      <c r="G70" s="121"/>
      <c r="H70" s="119"/>
    </row>
    <row r="71" spans="1:8" hidden="1">
      <c r="A71" s="122" t="s">
        <v>136</v>
      </c>
      <c r="B71" s="123" t="s">
        <v>137</v>
      </c>
      <c r="C71" s="119"/>
      <c r="D71" s="126" t="s">
        <v>108</v>
      </c>
      <c r="E71" s="120"/>
      <c r="F71" s="121"/>
      <c r="G71" s="121"/>
      <c r="H71" s="119"/>
    </row>
    <row r="72" spans="1:8" hidden="1">
      <c r="F72" s="116" t="s">
        <v>85</v>
      </c>
      <c r="G72" s="116" t="str">
        <f>IF((COUNT(C67:C71)&lt;&gt;COUNT(G67:G71)),"", ROUND(SUM(G67:G71),2))</f>
        <v/>
      </c>
      <c r="H72" s="127" t="str">
        <f>IF((COUNT(C67:C71)&lt;&gt;COUNT(G67:G71)),"Neužpildytos visų objektų kainos", "")</f>
        <v>Neužpildytos visų objektų kainos</v>
      </c>
    </row>
    <row r="73" spans="1:8" hidden="1">
      <c r="D73" s="114" t="s">
        <v>86</v>
      </c>
      <c r="E73" s="143"/>
      <c r="F73" s="116" t="s">
        <v>87</v>
      </c>
      <c r="G73" s="116" t="str">
        <f>IF(OR(G72="",E73=""),"", ROUND(PRODUCT(E73,G72)/100,2))</f>
        <v/>
      </c>
      <c r="H73" s="127" t="str">
        <f>IF(E73="", "Nurodykite taikomą PVM dydį", "")</f>
        <v>Nurodykite taikomą PVM dydį</v>
      </c>
    </row>
    <row r="74" spans="1:8" hidden="1">
      <c r="F74" s="116" t="s">
        <v>88</v>
      </c>
      <c r="G74" s="116">
        <f>IF(ISBLANK(G73), "", ROUND(SUM(G72:G73),2))</f>
        <v>0</v>
      </c>
    </row>
    <row r="75" spans="1:8" hidden="1"/>
    <row r="76" spans="1:8" hidden="1"/>
    <row r="77" spans="1:8" hidden="1"/>
    <row r="78" spans="1:8" hidden="1">
      <c r="A78" s="100" t="s">
        <v>138</v>
      </c>
      <c r="B78" s="103" t="s">
        <v>31</v>
      </c>
    </row>
    <row r="79" spans="1:8" hidden="1"/>
    <row r="80" spans="1:8" hidden="1">
      <c r="A80" s="100" t="s">
        <v>65</v>
      </c>
    </row>
    <row r="81" spans="1:8" ht="28.5" hidden="1">
      <c r="A81" s="114" t="s">
        <v>67</v>
      </c>
      <c r="B81" s="115" t="s">
        <v>0</v>
      </c>
      <c r="C81" s="115" t="s">
        <v>68</v>
      </c>
      <c r="D81" s="115" t="s">
        <v>69</v>
      </c>
      <c r="E81" s="115" t="s">
        <v>70</v>
      </c>
      <c r="F81" s="116" t="s">
        <v>71</v>
      </c>
      <c r="G81" s="116" t="s">
        <v>72</v>
      </c>
      <c r="H81" s="115" t="s">
        <v>73</v>
      </c>
    </row>
    <row r="82" spans="1:8" hidden="1">
      <c r="A82" s="117" t="s">
        <v>139</v>
      </c>
      <c r="B82" s="118" t="s">
        <v>29</v>
      </c>
      <c r="C82" s="119"/>
      <c r="D82" s="119"/>
      <c r="E82" s="120"/>
      <c r="F82" s="121"/>
      <c r="G82" s="121"/>
      <c r="H82" s="119"/>
    </row>
    <row r="83" spans="1:8" ht="35.25" hidden="1" customHeight="1">
      <c r="A83" s="122" t="s">
        <v>140</v>
      </c>
      <c r="B83" s="123" t="s">
        <v>29</v>
      </c>
      <c r="C83" s="119">
        <v>5</v>
      </c>
      <c r="D83" s="119"/>
      <c r="E83" s="120" t="s">
        <v>1</v>
      </c>
      <c r="F83" s="124"/>
      <c r="G83" s="121" t="str">
        <f>IF(ISBLANK(F83),"", PRODUCT(C83,F83))</f>
        <v/>
      </c>
      <c r="H83" s="125"/>
    </row>
    <row r="84" spans="1:8" hidden="1">
      <c r="A84" s="122" t="s">
        <v>141</v>
      </c>
      <c r="B84" s="123" t="s">
        <v>142</v>
      </c>
      <c r="C84" s="119"/>
      <c r="D84" s="126" t="s">
        <v>108</v>
      </c>
      <c r="E84" s="120"/>
      <c r="F84" s="121"/>
      <c r="G84" s="121"/>
      <c r="H84" s="119"/>
    </row>
    <row r="85" spans="1:8" hidden="1">
      <c r="A85" s="122" t="s">
        <v>143</v>
      </c>
      <c r="B85" s="123" t="s">
        <v>144</v>
      </c>
      <c r="C85" s="119"/>
      <c r="D85" s="126" t="s">
        <v>108</v>
      </c>
      <c r="E85" s="120"/>
      <c r="F85" s="121"/>
      <c r="G85" s="121"/>
      <c r="H85" s="119"/>
    </row>
    <row r="86" spans="1:8" hidden="1">
      <c r="F86" s="116" t="s">
        <v>85</v>
      </c>
      <c r="G86" s="116" t="str">
        <f>IF((COUNT(C83:C85)&lt;&gt;COUNT(G83:G85)),"", ROUND(SUM(G83:G85),2))</f>
        <v/>
      </c>
      <c r="H86" s="127" t="str">
        <f>IF((COUNT(C83:C85)&lt;&gt;COUNT(G83:G85)),"Neužpildytos visų objektų kainos", "")</f>
        <v>Neužpildytos visų objektų kainos</v>
      </c>
    </row>
    <row r="87" spans="1:8" hidden="1">
      <c r="D87" s="114" t="s">
        <v>86</v>
      </c>
      <c r="E87" s="143"/>
      <c r="F87" s="116" t="s">
        <v>87</v>
      </c>
      <c r="G87" s="116" t="str">
        <f>IF(OR(G86="",E87=""),"", ROUND(PRODUCT(E87,G86)/100,2))</f>
        <v/>
      </c>
      <c r="H87" s="127" t="str">
        <f>IF(E87="", "Nurodykite taikomą PVM dydį", "")</f>
        <v>Nurodykite taikomą PVM dydį</v>
      </c>
    </row>
    <row r="88" spans="1:8" hidden="1">
      <c r="F88" s="116" t="s">
        <v>88</v>
      </c>
      <c r="G88" s="116">
        <f>IF(ISBLANK(G87), "", ROUND(SUM(G86:G87),2))</f>
        <v>0</v>
      </c>
    </row>
    <row r="89" spans="1:8" hidden="1"/>
    <row r="90" spans="1:8" hidden="1"/>
    <row r="91" spans="1:8" hidden="1"/>
    <row r="92" spans="1:8" hidden="1">
      <c r="A92" s="100" t="s">
        <v>66</v>
      </c>
      <c r="B92" s="103" t="s">
        <v>31</v>
      </c>
    </row>
    <row r="93" spans="1:8" hidden="1"/>
    <row r="94" spans="1:8" hidden="1">
      <c r="A94" s="100" t="s">
        <v>65</v>
      </c>
    </row>
    <row r="95" spans="1:8" ht="28.5" hidden="1">
      <c r="A95" s="114" t="s">
        <v>67</v>
      </c>
      <c r="B95" s="115" t="s">
        <v>0</v>
      </c>
      <c r="C95" s="115" t="s">
        <v>68</v>
      </c>
      <c r="D95" s="115" t="s">
        <v>69</v>
      </c>
      <c r="E95" s="115" t="s">
        <v>70</v>
      </c>
      <c r="F95" s="116" t="s">
        <v>71</v>
      </c>
      <c r="G95" s="116" t="s">
        <v>72</v>
      </c>
      <c r="H95" s="115" t="s">
        <v>73</v>
      </c>
    </row>
    <row r="96" spans="1:8" hidden="1">
      <c r="A96" s="117" t="s">
        <v>74</v>
      </c>
      <c r="B96" s="118" t="s">
        <v>29</v>
      </c>
      <c r="C96" s="119"/>
      <c r="D96" s="119"/>
      <c r="E96" s="120"/>
      <c r="F96" s="121"/>
      <c r="G96" s="121"/>
      <c r="H96" s="119"/>
    </row>
    <row r="97" spans="1:8" ht="36" hidden="1" customHeight="1">
      <c r="A97" s="122" t="s">
        <v>75</v>
      </c>
      <c r="B97" s="123" t="s">
        <v>29</v>
      </c>
      <c r="C97" s="119">
        <v>4</v>
      </c>
      <c r="D97" s="119"/>
      <c r="E97" s="120" t="s">
        <v>1</v>
      </c>
      <c r="F97" s="124"/>
      <c r="G97" s="121" t="str">
        <f>IF(ISBLANK(F97),"", PRODUCT(C97,F97))</f>
        <v/>
      </c>
      <c r="H97" s="125"/>
    </row>
    <row r="98" spans="1:8" hidden="1">
      <c r="A98" s="122" t="s">
        <v>76</v>
      </c>
      <c r="B98" s="123" t="s">
        <v>77</v>
      </c>
      <c r="C98" s="119"/>
      <c r="D98" s="126" t="s">
        <v>108</v>
      </c>
      <c r="E98" s="120"/>
      <c r="F98" s="121"/>
      <c r="G98" s="121"/>
      <c r="H98" s="119"/>
    </row>
    <row r="99" spans="1:8" hidden="1">
      <c r="A99" s="122" t="s">
        <v>79</v>
      </c>
      <c r="B99" s="123" t="s">
        <v>80</v>
      </c>
      <c r="C99" s="119"/>
      <c r="D99" s="126" t="s">
        <v>108</v>
      </c>
      <c r="E99" s="120"/>
      <c r="F99" s="121"/>
      <c r="G99" s="121"/>
      <c r="H99" s="119"/>
    </row>
    <row r="100" spans="1:8" hidden="1">
      <c r="A100" s="122" t="s">
        <v>81</v>
      </c>
      <c r="B100" s="123" t="s">
        <v>82</v>
      </c>
      <c r="C100" s="119"/>
      <c r="D100" s="126" t="s">
        <v>108</v>
      </c>
      <c r="E100" s="120"/>
      <c r="F100" s="121"/>
      <c r="G100" s="121"/>
      <c r="H100" s="119"/>
    </row>
    <row r="101" spans="1:8" hidden="1">
      <c r="A101" s="122" t="s">
        <v>83</v>
      </c>
      <c r="B101" s="123" t="s">
        <v>84</v>
      </c>
      <c r="C101" s="119"/>
      <c r="D101" s="126" t="s">
        <v>108</v>
      </c>
      <c r="E101" s="120"/>
      <c r="F101" s="121"/>
      <c r="G101" s="121"/>
      <c r="H101" s="119"/>
    </row>
    <row r="102" spans="1:8" hidden="1">
      <c r="F102" s="116" t="s">
        <v>85</v>
      </c>
      <c r="G102" s="116" t="str">
        <f>IF((COUNT(C97:C101)&lt;&gt;COUNT(G97:G101)),"", ROUND(SUM(G97:G101),2))</f>
        <v/>
      </c>
      <c r="H102" s="127" t="str">
        <f>IF((COUNT(C97:C101)&lt;&gt;COUNT(G97:G101)),"Neužpildytos visų objektų kainos", "")</f>
        <v>Neužpildytos visų objektų kainos</v>
      </c>
    </row>
    <row r="103" spans="1:8" hidden="1">
      <c r="D103" s="114" t="s">
        <v>86</v>
      </c>
      <c r="E103" s="143"/>
      <c r="F103" s="116" t="s">
        <v>87</v>
      </c>
      <c r="G103" s="116" t="str">
        <f>IF(OR(G102="",E103=""),"", ROUND(PRODUCT(E103,G102)/100,2))</f>
        <v/>
      </c>
      <c r="H103" s="127" t="str">
        <f>IF(E103="", "Nurodykite taikomą PVM dydį", "")</f>
        <v>Nurodykite taikomą PVM dydį</v>
      </c>
    </row>
    <row r="104" spans="1:8" hidden="1">
      <c r="F104" s="116" t="s">
        <v>88</v>
      </c>
      <c r="G104" s="116">
        <f>IF(ISBLANK(G103), "", ROUND(SUM(G102:G103),2))</f>
        <v>0</v>
      </c>
    </row>
    <row r="105" spans="1:8" hidden="1"/>
    <row r="106" spans="1:8" hidden="1"/>
    <row r="107" spans="1:8" hidden="1"/>
    <row r="108" spans="1:8" hidden="1">
      <c r="A108" s="100" t="s">
        <v>145</v>
      </c>
      <c r="B108" s="103" t="s">
        <v>146</v>
      </c>
    </row>
    <row r="109" spans="1:8" hidden="1"/>
    <row r="110" spans="1:8" hidden="1">
      <c r="A110" s="100" t="s">
        <v>65</v>
      </c>
    </row>
    <row r="111" spans="1:8" ht="28.5" hidden="1">
      <c r="A111" s="114" t="s">
        <v>67</v>
      </c>
      <c r="B111" s="115" t="s">
        <v>0</v>
      </c>
      <c r="C111" s="115" t="s">
        <v>68</v>
      </c>
      <c r="D111" s="115" t="s">
        <v>69</v>
      </c>
      <c r="E111" s="115" t="s">
        <v>70</v>
      </c>
      <c r="F111" s="116" t="s">
        <v>71</v>
      </c>
      <c r="G111" s="116" t="s">
        <v>72</v>
      </c>
      <c r="H111" s="115" t="s">
        <v>73</v>
      </c>
    </row>
    <row r="112" spans="1:8" hidden="1">
      <c r="A112" s="117" t="s">
        <v>147</v>
      </c>
      <c r="B112" s="118" t="s">
        <v>148</v>
      </c>
      <c r="C112" s="119"/>
      <c r="D112" s="119"/>
      <c r="E112" s="120"/>
      <c r="F112" s="121"/>
      <c r="G112" s="121"/>
      <c r="H112" s="119"/>
    </row>
    <row r="113" spans="1:8" ht="38.25" hidden="1" customHeight="1">
      <c r="A113" s="122" t="s">
        <v>149</v>
      </c>
      <c r="B113" s="123" t="s">
        <v>148</v>
      </c>
      <c r="C113" s="119">
        <v>15</v>
      </c>
      <c r="D113" s="119"/>
      <c r="E113" s="120" t="s">
        <v>1</v>
      </c>
      <c r="F113" s="124"/>
      <c r="G113" s="121" t="str">
        <f>IF(ISBLANK(F113),"", PRODUCT(C113,F113))</f>
        <v/>
      </c>
      <c r="H113" s="125"/>
    </row>
    <row r="114" spans="1:8" ht="30" hidden="1">
      <c r="A114" s="122" t="s">
        <v>150</v>
      </c>
      <c r="B114" s="123" t="s">
        <v>151</v>
      </c>
      <c r="C114" s="119"/>
      <c r="D114" s="126" t="s">
        <v>108</v>
      </c>
      <c r="E114" s="120"/>
      <c r="F114" s="121"/>
      <c r="G114" s="121"/>
      <c r="H114" s="119"/>
    </row>
    <row r="115" spans="1:8" hidden="1">
      <c r="A115" s="122" t="s">
        <v>152</v>
      </c>
      <c r="B115" s="123" t="s">
        <v>153</v>
      </c>
      <c r="C115" s="119"/>
      <c r="D115" s="126" t="s">
        <v>108</v>
      </c>
      <c r="E115" s="120"/>
      <c r="F115" s="121"/>
      <c r="G115" s="121"/>
      <c r="H115" s="119"/>
    </row>
    <row r="116" spans="1:8" hidden="1">
      <c r="A116" s="122" t="s">
        <v>154</v>
      </c>
      <c r="B116" s="123" t="s">
        <v>155</v>
      </c>
      <c r="C116" s="119"/>
      <c r="D116" s="126" t="s">
        <v>156</v>
      </c>
      <c r="E116" s="120" t="s">
        <v>157</v>
      </c>
      <c r="F116" s="121"/>
      <c r="G116" s="121"/>
      <c r="H116" s="119"/>
    </row>
    <row r="117" spans="1:8" ht="30" hidden="1">
      <c r="A117" s="122" t="s">
        <v>158</v>
      </c>
      <c r="B117" s="123" t="s">
        <v>159</v>
      </c>
      <c r="C117" s="119"/>
      <c r="D117" s="126" t="s">
        <v>108</v>
      </c>
      <c r="E117" s="120"/>
      <c r="F117" s="121"/>
      <c r="G117" s="121"/>
      <c r="H117" s="119"/>
    </row>
    <row r="118" spans="1:8" hidden="1">
      <c r="F118" s="116" t="s">
        <v>85</v>
      </c>
      <c r="G118" s="116" t="str">
        <f>IF((COUNT(C113:C117)&lt;&gt;COUNT(G113:G117)),"", ROUND(SUM(G113:G117),2))</f>
        <v/>
      </c>
      <c r="H118" s="127" t="str">
        <f>IF((COUNT(C113:C117)&lt;&gt;COUNT(G113:G117)),"Neužpildytos visų objektų kainos", "")</f>
        <v>Neužpildytos visų objektų kainos</v>
      </c>
    </row>
    <row r="119" spans="1:8" hidden="1">
      <c r="D119" s="114" t="s">
        <v>86</v>
      </c>
      <c r="E119" s="143"/>
      <c r="F119" s="116" t="s">
        <v>87</v>
      </c>
      <c r="G119" s="116" t="str">
        <f>IF(OR(G118="",E119=""),"", ROUND(PRODUCT(E119,G118)/100,2))</f>
        <v/>
      </c>
      <c r="H119" s="127" t="str">
        <f>IF(E119="", "Nurodykite taikomą PVM dydį", "")</f>
        <v>Nurodykite taikomą PVM dydį</v>
      </c>
    </row>
    <row r="120" spans="1:8" hidden="1">
      <c r="F120" s="116" t="s">
        <v>88</v>
      </c>
      <c r="G120" s="116">
        <f>IF(ISBLANK(G119), "", ROUND(SUM(G118:G119),2))</f>
        <v>0</v>
      </c>
    </row>
    <row r="121" spans="1:8" hidden="1"/>
    <row r="122" spans="1:8" hidden="1"/>
    <row r="123" spans="1:8" hidden="1"/>
    <row r="124" spans="1:8" hidden="1">
      <c r="A124" s="100" t="s">
        <v>160</v>
      </c>
      <c r="B124" s="103" t="s">
        <v>161</v>
      </c>
    </row>
    <row r="125" spans="1:8" hidden="1"/>
    <row r="126" spans="1:8" hidden="1">
      <c r="A126" s="100" t="s">
        <v>65</v>
      </c>
    </row>
    <row r="127" spans="1:8" ht="28.5" hidden="1">
      <c r="A127" s="114" t="s">
        <v>67</v>
      </c>
      <c r="B127" s="115" t="s">
        <v>0</v>
      </c>
      <c r="C127" s="115" t="s">
        <v>68</v>
      </c>
      <c r="D127" s="115" t="s">
        <v>69</v>
      </c>
      <c r="E127" s="115" t="s">
        <v>70</v>
      </c>
      <c r="F127" s="116" t="s">
        <v>71</v>
      </c>
      <c r="G127" s="116" t="s">
        <v>72</v>
      </c>
      <c r="H127" s="115" t="s">
        <v>73</v>
      </c>
    </row>
    <row r="128" spans="1:8" hidden="1">
      <c r="A128" s="117" t="s">
        <v>162</v>
      </c>
      <c r="B128" s="118" t="s">
        <v>163</v>
      </c>
      <c r="C128" s="119"/>
      <c r="D128" s="119"/>
      <c r="E128" s="120"/>
      <c r="F128" s="121"/>
      <c r="G128" s="121"/>
      <c r="H128" s="119"/>
    </row>
    <row r="129" spans="1:8" ht="43.5" hidden="1" customHeight="1">
      <c r="A129" s="122" t="s">
        <v>164</v>
      </c>
      <c r="B129" s="123" t="s">
        <v>163</v>
      </c>
      <c r="C129" s="119">
        <v>5</v>
      </c>
      <c r="D129" s="119"/>
      <c r="E129" s="120" t="s">
        <v>1</v>
      </c>
      <c r="F129" s="124"/>
      <c r="G129" s="121" t="str">
        <f>IF(ISBLANK(F129),"", PRODUCT(C129,F129))</f>
        <v/>
      </c>
      <c r="H129" s="125"/>
    </row>
    <row r="130" spans="1:8" hidden="1">
      <c r="A130" s="122" t="s">
        <v>165</v>
      </c>
      <c r="B130" s="123" t="s">
        <v>166</v>
      </c>
      <c r="C130" s="119"/>
      <c r="D130" s="126" t="s">
        <v>108</v>
      </c>
      <c r="E130" s="120"/>
      <c r="F130" s="121"/>
      <c r="G130" s="121"/>
      <c r="H130" s="119"/>
    </row>
    <row r="131" spans="1:8" ht="30" hidden="1">
      <c r="A131" s="122" t="s">
        <v>167</v>
      </c>
      <c r="B131" s="123" t="s">
        <v>168</v>
      </c>
      <c r="C131" s="119"/>
      <c r="D131" s="126" t="s">
        <v>108</v>
      </c>
      <c r="E131" s="120"/>
      <c r="F131" s="121"/>
      <c r="G131" s="121"/>
      <c r="H131" s="119"/>
    </row>
    <row r="132" spans="1:8" hidden="1">
      <c r="A132" s="122" t="s">
        <v>169</v>
      </c>
      <c r="B132" s="123" t="s">
        <v>170</v>
      </c>
      <c r="C132" s="119"/>
      <c r="D132" s="126" t="s">
        <v>108</v>
      </c>
      <c r="E132" s="120"/>
      <c r="F132" s="121"/>
      <c r="G132" s="121"/>
      <c r="H132" s="119"/>
    </row>
    <row r="133" spans="1:8" hidden="1">
      <c r="A133" s="122" t="s">
        <v>171</v>
      </c>
      <c r="B133" s="123" t="s">
        <v>172</v>
      </c>
      <c r="C133" s="119"/>
      <c r="D133" s="126" t="s">
        <v>108</v>
      </c>
      <c r="E133" s="120"/>
      <c r="F133" s="121"/>
      <c r="G133" s="121"/>
      <c r="H133" s="119"/>
    </row>
    <row r="134" spans="1:8" hidden="1">
      <c r="A134" s="122" t="s">
        <v>173</v>
      </c>
      <c r="B134" s="123" t="s">
        <v>174</v>
      </c>
      <c r="C134" s="119"/>
      <c r="D134" s="126" t="s">
        <v>108</v>
      </c>
      <c r="E134" s="120"/>
      <c r="F134" s="121"/>
      <c r="G134" s="121"/>
      <c r="H134" s="119"/>
    </row>
    <row r="135" spans="1:8" hidden="1">
      <c r="F135" s="116" t="s">
        <v>85</v>
      </c>
      <c r="G135" s="116" t="str">
        <f>IF((COUNT(C129:C134)&lt;&gt;COUNT(G129:G134)),"", ROUND(SUM(G129:G134),2))</f>
        <v/>
      </c>
      <c r="H135" s="127" t="str">
        <f>IF((COUNT(C129:C134)&lt;&gt;COUNT(G129:G134)),"Neužpildytos visų objektų kainos", "")</f>
        <v>Neužpildytos visų objektų kainos</v>
      </c>
    </row>
    <row r="136" spans="1:8" hidden="1">
      <c r="D136" s="114" t="s">
        <v>86</v>
      </c>
      <c r="E136" s="143"/>
      <c r="F136" s="116" t="s">
        <v>87</v>
      </c>
      <c r="G136" s="116" t="str">
        <f>IF(OR(G135="",E136=""),"", ROUND(PRODUCT(E136,G135)/100,2))</f>
        <v/>
      </c>
      <c r="H136" s="127" t="str">
        <f>IF(E136="", "Nurodykite taikomą PVM dydį", "")</f>
        <v>Nurodykite taikomą PVM dydį</v>
      </c>
    </row>
    <row r="137" spans="1:8" hidden="1">
      <c r="F137" s="116" t="s">
        <v>88</v>
      </c>
      <c r="G137" s="116">
        <f>IF(ISBLANK(G136), "", ROUND(SUM(G135:G136),2))</f>
        <v>0</v>
      </c>
    </row>
    <row r="138" spans="1:8" hidden="1"/>
    <row r="139" spans="1:8" hidden="1"/>
    <row r="140" spans="1:8" hidden="1"/>
    <row r="141" spans="1:8" ht="28.5" hidden="1">
      <c r="A141" s="100" t="s">
        <v>175</v>
      </c>
      <c r="B141" s="103" t="s">
        <v>176</v>
      </c>
    </row>
    <row r="142" spans="1:8" hidden="1"/>
    <row r="143" spans="1:8" hidden="1">
      <c r="A143" s="100" t="s">
        <v>65</v>
      </c>
    </row>
    <row r="144" spans="1:8" ht="28.5" hidden="1">
      <c r="A144" s="114" t="s">
        <v>67</v>
      </c>
      <c r="B144" s="115" t="s">
        <v>0</v>
      </c>
      <c r="C144" s="115" t="s">
        <v>68</v>
      </c>
      <c r="D144" s="115" t="s">
        <v>69</v>
      </c>
      <c r="E144" s="115" t="s">
        <v>70</v>
      </c>
      <c r="F144" s="116" t="s">
        <v>71</v>
      </c>
      <c r="G144" s="116" t="s">
        <v>72</v>
      </c>
      <c r="H144" s="115" t="s">
        <v>73</v>
      </c>
    </row>
    <row r="145" spans="1:8" hidden="1">
      <c r="A145" s="117" t="s">
        <v>177</v>
      </c>
      <c r="B145" s="118" t="s">
        <v>178</v>
      </c>
      <c r="C145" s="119"/>
      <c r="D145" s="119"/>
      <c r="E145" s="120"/>
      <c r="F145" s="121"/>
      <c r="G145" s="121"/>
      <c r="H145" s="119"/>
    </row>
    <row r="146" spans="1:8" ht="38.25" hidden="1" customHeight="1">
      <c r="A146" s="122" t="s">
        <v>179</v>
      </c>
      <c r="B146" s="123" t="s">
        <v>178</v>
      </c>
      <c r="C146" s="119">
        <v>4</v>
      </c>
      <c r="D146" s="119"/>
      <c r="E146" s="120" t="s">
        <v>1</v>
      </c>
      <c r="F146" s="124"/>
      <c r="G146" s="121" t="str">
        <f>IF(ISBLANK(F146),"", PRODUCT(C146,F146))</f>
        <v/>
      </c>
      <c r="H146" s="125"/>
    </row>
    <row r="147" spans="1:8" hidden="1">
      <c r="A147" s="122" t="s">
        <v>180</v>
      </c>
      <c r="B147" s="123" t="s">
        <v>181</v>
      </c>
      <c r="C147" s="119"/>
      <c r="D147" s="126" t="s">
        <v>108</v>
      </c>
      <c r="E147" s="120"/>
      <c r="F147" s="121"/>
      <c r="G147" s="121"/>
      <c r="H147" s="119"/>
    </row>
    <row r="148" spans="1:8" hidden="1">
      <c r="A148" s="122" t="s">
        <v>182</v>
      </c>
      <c r="B148" s="123" t="s">
        <v>183</v>
      </c>
      <c r="C148" s="119"/>
      <c r="D148" s="126" t="s">
        <v>108</v>
      </c>
      <c r="E148" s="120"/>
      <c r="F148" s="121"/>
      <c r="G148" s="121"/>
      <c r="H148" s="119"/>
    </row>
    <row r="149" spans="1:8" hidden="1">
      <c r="A149" s="122" t="s">
        <v>184</v>
      </c>
      <c r="B149" s="123" t="s">
        <v>185</v>
      </c>
      <c r="C149" s="119"/>
      <c r="D149" s="126" t="s">
        <v>108</v>
      </c>
      <c r="E149" s="120"/>
      <c r="F149" s="121"/>
      <c r="G149" s="121"/>
      <c r="H149" s="119"/>
    </row>
    <row r="150" spans="1:8" hidden="1">
      <c r="F150" s="116" t="s">
        <v>85</v>
      </c>
      <c r="G150" s="116" t="str">
        <f>IF((COUNT(C146:C149)&lt;&gt;COUNT(G146:G149)),"", ROUND(SUM(G146:G149),2))</f>
        <v/>
      </c>
      <c r="H150" s="127" t="str">
        <f>IF((COUNT(C146:C149)&lt;&gt;COUNT(G146:G149)),"Neužpildytos visų objektų kainos", "")</f>
        <v>Neužpildytos visų objektų kainos</v>
      </c>
    </row>
    <row r="151" spans="1:8" hidden="1">
      <c r="D151" s="114" t="s">
        <v>86</v>
      </c>
      <c r="E151" s="143"/>
      <c r="F151" s="116" t="s">
        <v>87</v>
      </c>
      <c r="G151" s="116" t="str">
        <f>IF(OR(G150="",E151=""),"", ROUND(PRODUCT(E151,G150)/100,2))</f>
        <v/>
      </c>
      <c r="H151" s="127" t="str">
        <f>IF(E151="", "Nurodykite taikomą PVM dydį", "")</f>
        <v>Nurodykite taikomą PVM dydį</v>
      </c>
    </row>
    <row r="152" spans="1:8" hidden="1">
      <c r="F152" s="116" t="s">
        <v>88</v>
      </c>
      <c r="G152" s="116">
        <f>IF(ISBLANK(G151), "", ROUND(SUM(G150:G151),2))</f>
        <v>0</v>
      </c>
    </row>
    <row r="153" spans="1:8" hidden="1"/>
    <row r="154" spans="1:8" hidden="1"/>
    <row r="155" spans="1:8" hidden="1"/>
    <row r="156" spans="1:8" ht="28.5" hidden="1">
      <c r="A156" s="100" t="s">
        <v>186</v>
      </c>
      <c r="B156" s="103" t="s">
        <v>187</v>
      </c>
    </row>
    <row r="157" spans="1:8" hidden="1"/>
    <row r="158" spans="1:8" hidden="1">
      <c r="A158" s="100" t="s">
        <v>65</v>
      </c>
    </row>
    <row r="159" spans="1:8" ht="28.5" hidden="1">
      <c r="A159" s="114" t="s">
        <v>67</v>
      </c>
      <c r="B159" s="115" t="s">
        <v>0</v>
      </c>
      <c r="C159" s="115" t="s">
        <v>68</v>
      </c>
      <c r="D159" s="115" t="s">
        <v>69</v>
      </c>
      <c r="E159" s="115" t="s">
        <v>70</v>
      </c>
      <c r="F159" s="116" t="s">
        <v>71</v>
      </c>
      <c r="G159" s="116" t="s">
        <v>72</v>
      </c>
      <c r="H159" s="115" t="s">
        <v>73</v>
      </c>
    </row>
    <row r="160" spans="1:8" hidden="1">
      <c r="A160" s="117" t="s">
        <v>188</v>
      </c>
      <c r="B160" s="118" t="s">
        <v>189</v>
      </c>
      <c r="C160" s="119"/>
      <c r="D160" s="119"/>
      <c r="E160" s="120"/>
      <c r="F160" s="121"/>
      <c r="G160" s="121"/>
      <c r="H160" s="119"/>
    </row>
    <row r="161" spans="1:8" ht="37.5" hidden="1" customHeight="1">
      <c r="A161" s="122" t="s">
        <v>190</v>
      </c>
      <c r="B161" s="123" t="s">
        <v>189</v>
      </c>
      <c r="C161" s="119">
        <v>4</v>
      </c>
      <c r="D161" s="119"/>
      <c r="E161" s="120" t="s">
        <v>191</v>
      </c>
      <c r="F161" s="124"/>
      <c r="G161" s="121" t="str">
        <f>IF(ISBLANK(F161),"", PRODUCT(C161,F161))</f>
        <v/>
      </c>
      <c r="H161" s="125"/>
    </row>
    <row r="162" spans="1:8" hidden="1">
      <c r="A162" s="122" t="s">
        <v>192</v>
      </c>
      <c r="B162" s="123" t="s">
        <v>193</v>
      </c>
      <c r="C162" s="119"/>
      <c r="D162" s="126" t="s">
        <v>108</v>
      </c>
      <c r="E162" s="120"/>
      <c r="F162" s="121"/>
      <c r="G162" s="121"/>
      <c r="H162" s="119"/>
    </row>
    <row r="163" spans="1:8" hidden="1">
      <c r="F163" s="116" t="s">
        <v>85</v>
      </c>
      <c r="G163" s="116" t="str">
        <f>IF((COUNT(C161:C162)&lt;&gt;COUNT(G161:G162)),"", ROUND(SUM(G161:G162),2))</f>
        <v/>
      </c>
      <c r="H163" s="127" t="str">
        <f>IF((COUNT(C161:C162)&lt;&gt;COUNT(G161:G162)),"Neužpildytos visų objektų kainos", "")</f>
        <v>Neužpildytos visų objektų kainos</v>
      </c>
    </row>
    <row r="164" spans="1:8" hidden="1">
      <c r="D164" s="114" t="s">
        <v>86</v>
      </c>
      <c r="E164" s="143"/>
      <c r="F164" s="116" t="s">
        <v>87</v>
      </c>
      <c r="G164" s="116" t="str">
        <f>IF(OR(G163="",E164=""),"", ROUND(PRODUCT(E164,G163)/100,2))</f>
        <v/>
      </c>
      <c r="H164" s="127" t="str">
        <f>IF(E164="", "Nurodykite taikomą PVM dydį", "")</f>
        <v>Nurodykite taikomą PVM dydį</v>
      </c>
    </row>
    <row r="165" spans="1:8" hidden="1">
      <c r="F165" s="116" t="s">
        <v>88</v>
      </c>
      <c r="G165" s="116">
        <f>IF(ISBLANK(G164), "", ROUND(SUM(G163:G164),2))</f>
        <v>0</v>
      </c>
    </row>
    <row r="166" spans="1:8" hidden="1"/>
    <row r="167" spans="1:8" hidden="1"/>
    <row r="168" spans="1:8" hidden="1"/>
    <row r="169" spans="1:8" ht="28.5" hidden="1">
      <c r="A169" s="100" t="s">
        <v>194</v>
      </c>
      <c r="B169" s="103" t="s">
        <v>195</v>
      </c>
    </row>
    <row r="170" spans="1:8" hidden="1"/>
    <row r="171" spans="1:8" hidden="1">
      <c r="A171" s="100" t="s">
        <v>65</v>
      </c>
    </row>
    <row r="172" spans="1:8" ht="28.5" hidden="1">
      <c r="A172" s="114" t="s">
        <v>67</v>
      </c>
      <c r="B172" s="115" t="s">
        <v>0</v>
      </c>
      <c r="C172" s="115" t="s">
        <v>68</v>
      </c>
      <c r="D172" s="115" t="s">
        <v>69</v>
      </c>
      <c r="E172" s="115" t="s">
        <v>70</v>
      </c>
      <c r="F172" s="116" t="s">
        <v>71</v>
      </c>
      <c r="G172" s="116" t="s">
        <v>72</v>
      </c>
      <c r="H172" s="115" t="s">
        <v>73</v>
      </c>
    </row>
    <row r="173" spans="1:8" hidden="1">
      <c r="A173" s="117" t="s">
        <v>196</v>
      </c>
      <c r="B173" s="118" t="s">
        <v>197</v>
      </c>
      <c r="C173" s="119"/>
      <c r="D173" s="119"/>
      <c r="E173" s="120"/>
      <c r="F173" s="121"/>
      <c r="G173" s="121"/>
      <c r="H173" s="119"/>
    </row>
    <row r="174" spans="1:8" ht="36" hidden="1" customHeight="1">
      <c r="A174" s="122" t="s">
        <v>198</v>
      </c>
      <c r="B174" s="123" t="s">
        <v>197</v>
      </c>
      <c r="C174" s="119">
        <v>4</v>
      </c>
      <c r="D174" s="119"/>
      <c r="E174" s="120" t="s">
        <v>191</v>
      </c>
      <c r="F174" s="124"/>
      <c r="G174" s="121" t="str">
        <f>IF(ISBLANK(F174),"", PRODUCT(C174,F174))</f>
        <v/>
      </c>
      <c r="H174" s="125"/>
    </row>
    <row r="175" spans="1:8" hidden="1">
      <c r="A175" s="122" t="s">
        <v>199</v>
      </c>
      <c r="B175" s="123" t="s">
        <v>193</v>
      </c>
      <c r="C175" s="119"/>
      <c r="D175" s="126" t="s">
        <v>108</v>
      </c>
      <c r="E175" s="120"/>
      <c r="F175" s="121"/>
      <c r="G175" s="121"/>
      <c r="H175" s="119"/>
    </row>
    <row r="176" spans="1:8" hidden="1">
      <c r="F176" s="116" t="s">
        <v>85</v>
      </c>
      <c r="G176" s="116" t="str">
        <f>IF((COUNT(C174:C175)&lt;&gt;COUNT(G174:G175)),"", ROUND(SUM(G174:G175),2))</f>
        <v/>
      </c>
      <c r="H176" s="127" t="str">
        <f>IF((COUNT(C174:C175)&lt;&gt;COUNT(G174:G175)),"Neužpildytos visų objektų kainos", "")</f>
        <v>Neužpildytos visų objektų kainos</v>
      </c>
    </row>
    <row r="177" spans="1:8" hidden="1">
      <c r="D177" s="114" t="s">
        <v>86</v>
      </c>
      <c r="E177" s="143"/>
      <c r="F177" s="116" t="s">
        <v>87</v>
      </c>
      <c r="G177" s="116" t="str">
        <f>IF(OR(G176="",E177=""),"", ROUND(PRODUCT(E177,G176)/100,2))</f>
        <v/>
      </c>
      <c r="H177" s="127" t="str">
        <f>IF(E177="", "Nurodykite taikomą PVM dydį", "")</f>
        <v>Nurodykite taikomą PVM dydį</v>
      </c>
    </row>
    <row r="178" spans="1:8" hidden="1">
      <c r="F178" s="116" t="s">
        <v>88</v>
      </c>
      <c r="G178" s="116">
        <f>IF(ISBLANK(G177), "", ROUND(SUM(G176:G177),2))</f>
        <v>0</v>
      </c>
    </row>
    <row r="179" spans="1:8" hidden="1"/>
    <row r="180" spans="1:8" hidden="1"/>
    <row r="181" spans="1:8" hidden="1"/>
    <row r="182" spans="1:8" hidden="1">
      <c r="A182" s="100" t="s">
        <v>200</v>
      </c>
      <c r="B182" s="103" t="s">
        <v>201</v>
      </c>
    </row>
    <row r="183" spans="1:8" hidden="1"/>
    <row r="184" spans="1:8" hidden="1">
      <c r="A184" s="100" t="s">
        <v>65</v>
      </c>
    </row>
    <row r="185" spans="1:8" ht="28.5" hidden="1">
      <c r="A185" s="114" t="s">
        <v>67</v>
      </c>
      <c r="B185" s="115" t="s">
        <v>0</v>
      </c>
      <c r="C185" s="115" t="s">
        <v>68</v>
      </c>
      <c r="D185" s="115" t="s">
        <v>69</v>
      </c>
      <c r="E185" s="115" t="s">
        <v>70</v>
      </c>
      <c r="F185" s="116" t="s">
        <v>71</v>
      </c>
      <c r="G185" s="116" t="s">
        <v>72</v>
      </c>
      <c r="H185" s="115" t="s">
        <v>73</v>
      </c>
    </row>
    <row r="186" spans="1:8" hidden="1">
      <c r="A186" s="117" t="s">
        <v>202</v>
      </c>
      <c r="B186" s="118" t="s">
        <v>203</v>
      </c>
      <c r="C186" s="119"/>
      <c r="D186" s="119"/>
      <c r="E186" s="120"/>
      <c r="F186" s="121"/>
      <c r="G186" s="121"/>
      <c r="H186" s="119"/>
    </row>
    <row r="187" spans="1:8" ht="37.5" hidden="1" customHeight="1">
      <c r="A187" s="122" t="s">
        <v>204</v>
      </c>
      <c r="B187" s="123" t="s">
        <v>203</v>
      </c>
      <c r="C187" s="119">
        <v>5</v>
      </c>
      <c r="D187" s="119"/>
      <c r="E187" s="120" t="s">
        <v>1</v>
      </c>
      <c r="F187" s="124"/>
      <c r="G187" s="121" t="str">
        <f>IF(ISBLANK(F187),"", PRODUCT(C187,F187))</f>
        <v/>
      </c>
      <c r="H187" s="125"/>
    </row>
    <row r="188" spans="1:8" hidden="1">
      <c r="A188" s="122" t="s">
        <v>205</v>
      </c>
      <c r="B188" s="123" t="s">
        <v>206</v>
      </c>
      <c r="C188" s="119"/>
      <c r="D188" s="126" t="s">
        <v>108</v>
      </c>
      <c r="E188" s="120"/>
      <c r="F188" s="121"/>
      <c r="G188" s="121"/>
      <c r="H188" s="119"/>
    </row>
    <row r="189" spans="1:8" ht="30" hidden="1">
      <c r="A189" s="122" t="s">
        <v>207</v>
      </c>
      <c r="B189" s="123" t="s">
        <v>208</v>
      </c>
      <c r="C189" s="119"/>
      <c r="D189" s="126" t="s">
        <v>108</v>
      </c>
      <c r="E189" s="120"/>
      <c r="F189" s="121"/>
      <c r="G189" s="121"/>
      <c r="H189" s="119"/>
    </row>
    <row r="190" spans="1:8" hidden="1">
      <c r="A190" s="122" t="s">
        <v>209</v>
      </c>
      <c r="B190" s="123" t="s">
        <v>210</v>
      </c>
      <c r="C190" s="119"/>
      <c r="D190" s="126" t="s">
        <v>108</v>
      </c>
      <c r="E190" s="120"/>
      <c r="F190" s="121"/>
      <c r="G190" s="121"/>
      <c r="H190" s="119"/>
    </row>
    <row r="191" spans="1:8" hidden="1">
      <c r="F191" s="116" t="s">
        <v>85</v>
      </c>
      <c r="G191" s="116" t="str">
        <f>IF((COUNT(C187:C190)&lt;&gt;COUNT(G187:G190)),"", ROUND(SUM(G187:G190),2))</f>
        <v/>
      </c>
      <c r="H191" s="127" t="str">
        <f>IF((COUNT(C187:C190)&lt;&gt;COUNT(G187:G190)),"Neužpildytos visų objektų kainos", "")</f>
        <v>Neužpildytos visų objektų kainos</v>
      </c>
    </row>
    <row r="192" spans="1:8" hidden="1">
      <c r="D192" s="114" t="s">
        <v>86</v>
      </c>
      <c r="E192" s="143"/>
      <c r="F192" s="116" t="s">
        <v>87</v>
      </c>
      <c r="G192" s="116" t="str">
        <f>IF(OR(G191="",E192=""),"", ROUND(PRODUCT(E192,G191)/100,2))</f>
        <v/>
      </c>
      <c r="H192" s="127" t="str">
        <f>IF(E192="", "Nurodykite taikomą PVM dydį", "")</f>
        <v>Nurodykite taikomą PVM dydį</v>
      </c>
    </row>
    <row r="193" spans="1:8" hidden="1">
      <c r="F193" s="116" t="s">
        <v>88</v>
      </c>
      <c r="G193" s="116">
        <f>IF(ISBLANK(G192), "", ROUND(SUM(G191:G192),2))</f>
        <v>0</v>
      </c>
    </row>
    <row r="194" spans="1:8" hidden="1"/>
    <row r="195" spans="1:8" hidden="1"/>
    <row r="196" spans="1:8" hidden="1"/>
    <row r="197" spans="1:8" hidden="1">
      <c r="A197" s="100" t="s">
        <v>211</v>
      </c>
      <c r="B197" s="103" t="s">
        <v>212</v>
      </c>
    </row>
    <row r="198" spans="1:8" hidden="1"/>
    <row r="199" spans="1:8" hidden="1">
      <c r="A199" s="100" t="s">
        <v>65</v>
      </c>
    </row>
    <row r="200" spans="1:8" ht="28.5" hidden="1">
      <c r="A200" s="114" t="s">
        <v>67</v>
      </c>
      <c r="B200" s="115" t="s">
        <v>0</v>
      </c>
      <c r="C200" s="115" t="s">
        <v>68</v>
      </c>
      <c r="D200" s="115" t="s">
        <v>69</v>
      </c>
      <c r="E200" s="115" t="s">
        <v>70</v>
      </c>
      <c r="F200" s="116" t="s">
        <v>71</v>
      </c>
      <c r="G200" s="116" t="s">
        <v>72</v>
      </c>
      <c r="H200" s="115" t="s">
        <v>73</v>
      </c>
    </row>
    <row r="201" spans="1:8" hidden="1">
      <c r="A201" s="117" t="s">
        <v>213</v>
      </c>
      <c r="B201" s="118" t="s">
        <v>214</v>
      </c>
      <c r="C201" s="119"/>
      <c r="D201" s="119"/>
      <c r="E201" s="120"/>
      <c r="F201" s="121"/>
      <c r="G201" s="121"/>
      <c r="H201" s="119"/>
    </row>
    <row r="202" spans="1:8" ht="44.25" hidden="1" customHeight="1">
      <c r="A202" s="122" t="s">
        <v>215</v>
      </c>
      <c r="B202" s="123" t="s">
        <v>214</v>
      </c>
      <c r="C202" s="119">
        <v>5</v>
      </c>
      <c r="D202" s="119"/>
      <c r="E202" s="120" t="s">
        <v>1</v>
      </c>
      <c r="F202" s="124"/>
      <c r="G202" s="121" t="str">
        <f>IF(ISBLANK(F202),"", PRODUCT(C202,F202))</f>
        <v/>
      </c>
      <c r="H202" s="125"/>
    </row>
    <row r="203" spans="1:8" hidden="1">
      <c r="A203" s="122" t="s">
        <v>216</v>
      </c>
      <c r="B203" s="123" t="s">
        <v>217</v>
      </c>
      <c r="C203" s="119"/>
      <c r="D203" s="126" t="s">
        <v>108</v>
      </c>
      <c r="E203" s="120"/>
      <c r="F203" s="121"/>
      <c r="G203" s="121"/>
      <c r="H203" s="119"/>
    </row>
    <row r="204" spans="1:8" hidden="1">
      <c r="A204" s="122" t="s">
        <v>218</v>
      </c>
      <c r="B204" s="123" t="s">
        <v>219</v>
      </c>
      <c r="C204" s="119"/>
      <c r="D204" s="126" t="s">
        <v>108</v>
      </c>
      <c r="E204" s="120"/>
      <c r="F204" s="121"/>
      <c r="G204" s="121"/>
      <c r="H204" s="119"/>
    </row>
    <row r="205" spans="1:8" hidden="1">
      <c r="F205" s="116" t="s">
        <v>85</v>
      </c>
      <c r="G205" s="116" t="str">
        <f>IF((COUNT(C202:C204)&lt;&gt;COUNT(G202:G204)),"", ROUND(SUM(G202:G204),2))</f>
        <v/>
      </c>
      <c r="H205" s="127" t="str">
        <f>IF((COUNT(C202:C204)&lt;&gt;COUNT(G202:G204)),"Neužpildytos visų objektų kainos", "")</f>
        <v>Neužpildytos visų objektų kainos</v>
      </c>
    </row>
    <row r="206" spans="1:8" hidden="1">
      <c r="D206" s="114" t="s">
        <v>86</v>
      </c>
      <c r="E206" s="143"/>
      <c r="F206" s="116" t="s">
        <v>87</v>
      </c>
      <c r="G206" s="116" t="str">
        <f>IF(OR(G205="",E206=""),"", ROUND(PRODUCT(E206,G205)/100,2))</f>
        <v/>
      </c>
      <c r="H206" s="127" t="str">
        <f>IF(E206="", "Nurodykite taikomą PVM dydį", "")</f>
        <v>Nurodykite taikomą PVM dydį</v>
      </c>
    </row>
    <row r="207" spans="1:8" hidden="1">
      <c r="F207" s="116" t="s">
        <v>88</v>
      </c>
      <c r="G207" s="116">
        <f>IF(ISBLANK(G206), "", ROUND(SUM(G205:G206),2))</f>
        <v>0</v>
      </c>
    </row>
    <row r="208" spans="1:8" hidden="1"/>
    <row r="209" spans="1:8" hidden="1"/>
    <row r="210" spans="1:8" hidden="1"/>
    <row r="211" spans="1:8" hidden="1">
      <c r="A211" s="100" t="s">
        <v>220</v>
      </c>
      <c r="B211" s="103" t="s">
        <v>221</v>
      </c>
    </row>
    <row r="212" spans="1:8" hidden="1"/>
    <row r="213" spans="1:8" hidden="1">
      <c r="A213" s="100" t="s">
        <v>65</v>
      </c>
    </row>
    <row r="214" spans="1:8" ht="28.5" hidden="1">
      <c r="A214" s="114" t="s">
        <v>67</v>
      </c>
      <c r="B214" s="115" t="s">
        <v>0</v>
      </c>
      <c r="C214" s="115" t="s">
        <v>68</v>
      </c>
      <c r="D214" s="115" t="s">
        <v>69</v>
      </c>
      <c r="E214" s="115" t="s">
        <v>70</v>
      </c>
      <c r="F214" s="116" t="s">
        <v>71</v>
      </c>
      <c r="G214" s="116" t="s">
        <v>72</v>
      </c>
      <c r="H214" s="115" t="s">
        <v>73</v>
      </c>
    </row>
    <row r="215" spans="1:8" hidden="1">
      <c r="A215" s="117" t="s">
        <v>222</v>
      </c>
      <c r="B215" s="118" t="s">
        <v>223</v>
      </c>
      <c r="C215" s="119"/>
      <c r="D215" s="119"/>
      <c r="E215" s="120"/>
      <c r="F215" s="121"/>
      <c r="G215" s="121"/>
      <c r="H215" s="119"/>
    </row>
    <row r="216" spans="1:8" ht="38.25" hidden="1" customHeight="1">
      <c r="A216" s="122" t="s">
        <v>224</v>
      </c>
      <c r="B216" s="123" t="s">
        <v>223</v>
      </c>
      <c r="C216" s="119">
        <v>5</v>
      </c>
      <c r="D216" s="119"/>
      <c r="E216" s="120" t="s">
        <v>1</v>
      </c>
      <c r="F216" s="124"/>
      <c r="G216" s="121" t="str">
        <f>IF(ISBLANK(F216),"", PRODUCT(C216,F216))</f>
        <v/>
      </c>
      <c r="H216" s="125"/>
    </row>
    <row r="217" spans="1:8" hidden="1">
      <c r="A217" s="122" t="s">
        <v>225</v>
      </c>
      <c r="B217" s="123" t="s">
        <v>226</v>
      </c>
      <c r="C217" s="119"/>
      <c r="D217" s="126" t="s">
        <v>108</v>
      </c>
      <c r="E217" s="120"/>
      <c r="F217" s="121"/>
      <c r="G217" s="121"/>
      <c r="H217" s="119"/>
    </row>
    <row r="218" spans="1:8" hidden="1">
      <c r="A218" s="122" t="s">
        <v>227</v>
      </c>
      <c r="B218" s="123" t="s">
        <v>228</v>
      </c>
      <c r="C218" s="119"/>
      <c r="D218" s="126" t="s">
        <v>108</v>
      </c>
      <c r="E218" s="120"/>
      <c r="F218" s="121"/>
      <c r="G218" s="121"/>
      <c r="H218" s="119"/>
    </row>
    <row r="219" spans="1:8" hidden="1">
      <c r="F219" s="116" t="s">
        <v>85</v>
      </c>
      <c r="G219" s="116" t="str">
        <f>IF((COUNT(C216:C218)&lt;&gt;COUNT(G216:G218)),"", ROUND(SUM(G216:G218),2))</f>
        <v/>
      </c>
      <c r="H219" s="127" t="str">
        <f>IF((COUNT(C216:C218)&lt;&gt;COUNT(G216:G218)),"Neužpildytos visų objektų kainos", "")</f>
        <v>Neužpildytos visų objektų kainos</v>
      </c>
    </row>
    <row r="220" spans="1:8" hidden="1">
      <c r="D220" s="114" t="s">
        <v>86</v>
      </c>
      <c r="E220" s="143"/>
      <c r="F220" s="116" t="s">
        <v>87</v>
      </c>
      <c r="G220" s="116" t="str">
        <f>IF(OR(G219="",E220=""),"", ROUND(PRODUCT(E220,G219)/100,2))</f>
        <v/>
      </c>
      <c r="H220" s="127" t="str">
        <f>IF(E220="", "Nurodykite taikomą PVM dydį", "")</f>
        <v>Nurodykite taikomą PVM dydį</v>
      </c>
    </row>
    <row r="221" spans="1:8" hidden="1">
      <c r="F221" s="116" t="s">
        <v>88</v>
      </c>
      <c r="G221" s="116">
        <f>IF(ISBLANK(G220), "", ROUND(SUM(G219:G220),2))</f>
        <v>0</v>
      </c>
    </row>
    <row r="222" spans="1:8" hidden="1"/>
    <row r="223" spans="1:8" hidden="1"/>
    <row r="224" spans="1:8" hidden="1"/>
    <row r="225" spans="1:8" hidden="1">
      <c r="A225" s="100" t="s">
        <v>229</v>
      </c>
      <c r="B225" s="103" t="s">
        <v>230</v>
      </c>
    </row>
    <row r="226" spans="1:8" hidden="1"/>
    <row r="227" spans="1:8" hidden="1">
      <c r="A227" s="100" t="s">
        <v>65</v>
      </c>
    </row>
    <row r="228" spans="1:8" ht="28.5" hidden="1">
      <c r="A228" s="114" t="s">
        <v>67</v>
      </c>
      <c r="B228" s="115" t="s">
        <v>0</v>
      </c>
      <c r="C228" s="115" t="s">
        <v>68</v>
      </c>
      <c r="D228" s="115" t="s">
        <v>69</v>
      </c>
      <c r="E228" s="115" t="s">
        <v>70</v>
      </c>
      <c r="F228" s="116" t="s">
        <v>71</v>
      </c>
      <c r="G228" s="116" t="s">
        <v>72</v>
      </c>
      <c r="H228" s="115" t="s">
        <v>73</v>
      </c>
    </row>
    <row r="229" spans="1:8" hidden="1">
      <c r="A229" s="117" t="s">
        <v>231</v>
      </c>
      <c r="B229" s="118" t="s">
        <v>232</v>
      </c>
      <c r="C229" s="119"/>
      <c r="D229" s="119"/>
      <c r="E229" s="120"/>
      <c r="F229" s="121"/>
      <c r="G229" s="121"/>
      <c r="H229" s="119"/>
    </row>
    <row r="230" spans="1:8" ht="48.75" hidden="1" customHeight="1">
      <c r="A230" s="122" t="s">
        <v>233</v>
      </c>
      <c r="B230" s="123" t="s">
        <v>232</v>
      </c>
      <c r="C230" s="119">
        <v>4</v>
      </c>
      <c r="D230" s="119"/>
      <c r="E230" s="120" t="s">
        <v>1</v>
      </c>
      <c r="F230" s="124"/>
      <c r="G230" s="121" t="str">
        <f>IF(ISBLANK(F230),"", PRODUCT(C230,F230))</f>
        <v/>
      </c>
      <c r="H230" s="125"/>
    </row>
    <row r="231" spans="1:8" ht="30" hidden="1">
      <c r="A231" s="122" t="s">
        <v>234</v>
      </c>
      <c r="B231" s="123" t="s">
        <v>235</v>
      </c>
      <c r="C231" s="119"/>
      <c r="D231" s="126" t="s">
        <v>108</v>
      </c>
      <c r="E231" s="120"/>
      <c r="F231" s="121"/>
      <c r="G231" s="121"/>
      <c r="H231" s="119"/>
    </row>
    <row r="232" spans="1:8" hidden="1">
      <c r="A232" s="122" t="s">
        <v>236</v>
      </c>
      <c r="B232" s="123" t="s">
        <v>237</v>
      </c>
      <c r="C232" s="119"/>
      <c r="D232" s="126" t="s">
        <v>108</v>
      </c>
      <c r="E232" s="120"/>
      <c r="F232" s="121"/>
      <c r="G232" s="121"/>
      <c r="H232" s="119"/>
    </row>
    <row r="233" spans="1:8" hidden="1">
      <c r="F233" s="116" t="s">
        <v>85</v>
      </c>
      <c r="G233" s="116" t="str">
        <f>IF((COUNT(C230:C232)&lt;&gt;COUNT(G230:G232)),"", ROUND(SUM(G230:G232),2))</f>
        <v/>
      </c>
      <c r="H233" s="127" t="str">
        <f>IF((COUNT(C230:C232)&lt;&gt;COUNT(G230:G232)),"Neužpildytos visų objektų kainos", "")</f>
        <v>Neužpildytos visų objektų kainos</v>
      </c>
    </row>
    <row r="234" spans="1:8" hidden="1">
      <c r="D234" s="114" t="s">
        <v>86</v>
      </c>
      <c r="E234" s="143"/>
      <c r="F234" s="116" t="s">
        <v>87</v>
      </c>
      <c r="G234" s="116" t="str">
        <f>IF(OR(G233="",E234=""),"", ROUND(PRODUCT(E234,G233)/100,2))</f>
        <v/>
      </c>
      <c r="H234" s="127" t="str">
        <f>IF(E234="", "Nurodykite taikomą PVM dydį", "")</f>
        <v>Nurodykite taikomą PVM dydį</v>
      </c>
    </row>
    <row r="235" spans="1:8" hidden="1">
      <c r="F235" s="116" t="s">
        <v>88</v>
      </c>
      <c r="G235" s="116">
        <f>IF(ISBLANK(G234), "", ROUND(SUM(G233:G234),2))</f>
        <v>0</v>
      </c>
    </row>
    <row r="236" spans="1:8" hidden="1"/>
    <row r="237" spans="1:8" hidden="1"/>
    <row r="238" spans="1:8" hidden="1"/>
    <row r="239" spans="1:8" ht="28.5" hidden="1">
      <c r="A239" s="100" t="s">
        <v>238</v>
      </c>
      <c r="B239" s="103" t="s">
        <v>98</v>
      </c>
    </row>
    <row r="240" spans="1:8" hidden="1"/>
    <row r="241" spans="1:8" hidden="1">
      <c r="A241" s="100" t="s">
        <v>65</v>
      </c>
    </row>
    <row r="242" spans="1:8" ht="28.5" hidden="1">
      <c r="A242" s="114" t="s">
        <v>67</v>
      </c>
      <c r="B242" s="115" t="s">
        <v>0</v>
      </c>
      <c r="C242" s="115" t="s">
        <v>68</v>
      </c>
      <c r="D242" s="115" t="s">
        <v>69</v>
      </c>
      <c r="E242" s="115" t="s">
        <v>70</v>
      </c>
      <c r="F242" s="116" t="s">
        <v>71</v>
      </c>
      <c r="G242" s="116" t="s">
        <v>72</v>
      </c>
      <c r="H242" s="115" t="s">
        <v>73</v>
      </c>
    </row>
    <row r="243" spans="1:8" hidden="1">
      <c r="A243" s="117" t="s">
        <v>239</v>
      </c>
      <c r="B243" s="118" t="s">
        <v>97</v>
      </c>
      <c r="C243" s="119"/>
      <c r="D243" s="119"/>
      <c r="E243" s="120"/>
      <c r="F243" s="121"/>
      <c r="G243" s="121"/>
      <c r="H243" s="119"/>
    </row>
    <row r="244" spans="1:8" ht="47.25" hidden="1" customHeight="1">
      <c r="A244" s="122" t="s">
        <v>240</v>
      </c>
      <c r="B244" s="123" t="s">
        <v>97</v>
      </c>
      <c r="C244" s="119">
        <v>3</v>
      </c>
      <c r="D244" s="119"/>
      <c r="E244" s="120" t="s">
        <v>1</v>
      </c>
      <c r="F244" s="124"/>
      <c r="G244" s="121" t="str">
        <f>IF(ISBLANK(F244),"", PRODUCT(C244,F244))</f>
        <v/>
      </c>
      <c r="H244" s="125"/>
    </row>
    <row r="245" spans="1:8" hidden="1">
      <c r="A245" s="122" t="s">
        <v>241</v>
      </c>
      <c r="B245" s="123" t="s">
        <v>242</v>
      </c>
      <c r="C245" s="119"/>
      <c r="D245" s="126" t="s">
        <v>108</v>
      </c>
      <c r="E245" s="120"/>
      <c r="F245" s="121"/>
      <c r="G245" s="121"/>
      <c r="H245" s="119"/>
    </row>
    <row r="246" spans="1:8" hidden="1">
      <c r="A246" s="122" t="s">
        <v>243</v>
      </c>
      <c r="B246" s="123" t="s">
        <v>244</v>
      </c>
      <c r="C246" s="119"/>
      <c r="D246" s="126" t="s">
        <v>108</v>
      </c>
      <c r="E246" s="120"/>
      <c r="F246" s="121"/>
      <c r="G246" s="121"/>
      <c r="H246" s="119"/>
    </row>
    <row r="247" spans="1:8" hidden="1">
      <c r="A247" s="122" t="s">
        <v>245</v>
      </c>
      <c r="B247" s="123" t="s">
        <v>246</v>
      </c>
      <c r="C247" s="119"/>
      <c r="D247" s="126" t="s">
        <v>108</v>
      </c>
      <c r="E247" s="120"/>
      <c r="F247" s="121"/>
      <c r="G247" s="121"/>
      <c r="H247" s="119"/>
    </row>
    <row r="248" spans="1:8" hidden="1">
      <c r="F248" s="116" t="s">
        <v>85</v>
      </c>
      <c r="G248" s="116" t="str">
        <f>IF((COUNT(C244:C247)&lt;&gt;COUNT(G244:G247)),"", ROUND(SUM(G244:G247),2))</f>
        <v/>
      </c>
      <c r="H248" s="127" t="str">
        <f>IF((COUNT(C244:C247)&lt;&gt;COUNT(G244:G247)),"Neužpildytos visų objektų kainos", "")</f>
        <v>Neužpildytos visų objektų kainos</v>
      </c>
    </row>
    <row r="249" spans="1:8" hidden="1">
      <c r="D249" s="114" t="s">
        <v>86</v>
      </c>
      <c r="E249" s="143"/>
      <c r="F249" s="116" t="s">
        <v>87</v>
      </c>
      <c r="G249" s="116" t="str">
        <f>IF(OR(G248="",E249=""),"", ROUND(PRODUCT(E249,G248)/100,2))</f>
        <v/>
      </c>
      <c r="H249" s="127" t="str">
        <f>IF(E249="", "Nurodykite taikomą PVM dydį", "")</f>
        <v>Nurodykite taikomą PVM dydį</v>
      </c>
    </row>
    <row r="250" spans="1:8" hidden="1">
      <c r="F250" s="116" t="s">
        <v>88</v>
      </c>
      <c r="G250" s="116">
        <f>IF(ISBLANK(G249), "", ROUND(SUM(G248:G249),2))</f>
        <v>0</v>
      </c>
    </row>
    <row r="251" spans="1:8" hidden="1"/>
    <row r="252" spans="1:8" hidden="1"/>
    <row r="253" spans="1:8" hidden="1"/>
    <row r="254" spans="1:8" hidden="1">
      <c r="A254" s="100" t="s">
        <v>247</v>
      </c>
      <c r="B254" s="103" t="s">
        <v>248</v>
      </c>
    </row>
    <row r="255" spans="1:8" hidden="1"/>
    <row r="256" spans="1:8" hidden="1">
      <c r="A256" s="100" t="s">
        <v>65</v>
      </c>
    </row>
    <row r="257" spans="1:8" ht="28.5" hidden="1">
      <c r="A257" s="114" t="s">
        <v>67</v>
      </c>
      <c r="B257" s="115" t="s">
        <v>0</v>
      </c>
      <c r="C257" s="115" t="s">
        <v>68</v>
      </c>
      <c r="D257" s="115" t="s">
        <v>69</v>
      </c>
      <c r="E257" s="115" t="s">
        <v>70</v>
      </c>
      <c r="F257" s="116" t="s">
        <v>71</v>
      </c>
      <c r="G257" s="116" t="s">
        <v>72</v>
      </c>
      <c r="H257" s="115" t="s">
        <v>73</v>
      </c>
    </row>
    <row r="258" spans="1:8" hidden="1">
      <c r="A258" s="117" t="s">
        <v>249</v>
      </c>
      <c r="B258" s="118" t="s">
        <v>250</v>
      </c>
      <c r="C258" s="119"/>
      <c r="D258" s="119"/>
      <c r="E258" s="120"/>
      <c r="F258" s="121"/>
      <c r="G258" s="121"/>
      <c r="H258" s="119"/>
    </row>
    <row r="259" spans="1:8" ht="40.5" hidden="1" customHeight="1">
      <c r="A259" s="122" t="s">
        <v>251</v>
      </c>
      <c r="B259" s="123" t="s">
        <v>250</v>
      </c>
      <c r="C259" s="119">
        <v>5</v>
      </c>
      <c r="D259" s="119"/>
      <c r="E259" s="120" t="s">
        <v>1</v>
      </c>
      <c r="F259" s="124"/>
      <c r="G259" s="121" t="str">
        <f>IF(ISBLANK(F259),"", PRODUCT(C259,F259))</f>
        <v/>
      </c>
      <c r="H259" s="125"/>
    </row>
    <row r="260" spans="1:8" hidden="1">
      <c r="A260" s="122" t="s">
        <v>252</v>
      </c>
      <c r="B260" s="123" t="s">
        <v>253</v>
      </c>
      <c r="C260" s="119"/>
      <c r="D260" s="126" t="s">
        <v>108</v>
      </c>
      <c r="E260" s="120"/>
      <c r="F260" s="121"/>
      <c r="G260" s="121"/>
      <c r="H260" s="119"/>
    </row>
    <row r="261" spans="1:8" hidden="1">
      <c r="F261" s="116" t="s">
        <v>85</v>
      </c>
      <c r="G261" s="116" t="str">
        <f>IF((COUNT(C259:C260)&lt;&gt;COUNT(G259:G260)),"", ROUND(SUM(G259:G260),2))</f>
        <v/>
      </c>
      <c r="H261" s="127" t="str">
        <f>IF((COUNT(C259:C260)&lt;&gt;COUNT(G259:G260)),"Neužpildytos visų objektų kainos", "")</f>
        <v>Neužpildytos visų objektų kainos</v>
      </c>
    </row>
    <row r="262" spans="1:8" hidden="1">
      <c r="D262" s="114" t="s">
        <v>86</v>
      </c>
      <c r="E262" s="143"/>
      <c r="F262" s="116" t="s">
        <v>87</v>
      </c>
      <c r="G262" s="116" t="str">
        <f>IF(OR(G261="",E262=""),"", ROUND(PRODUCT(E262,G261)/100,2))</f>
        <v/>
      </c>
      <c r="H262" s="127" t="str">
        <f>IF(E262="", "Nurodykite taikomą PVM dydį", "")</f>
        <v>Nurodykite taikomą PVM dydį</v>
      </c>
    </row>
    <row r="263" spans="1:8" hidden="1">
      <c r="F263" s="116" t="s">
        <v>88</v>
      </c>
      <c r="G263" s="116">
        <f>IF(ISBLANK(G262), "", ROUND(SUM(G261:G262),2))</f>
        <v>0</v>
      </c>
    </row>
    <row r="264" spans="1:8" hidden="1"/>
    <row r="265" spans="1:8" hidden="1"/>
    <row r="266" spans="1:8" hidden="1"/>
    <row r="267" spans="1:8" hidden="1">
      <c r="A267" s="100" t="s">
        <v>254</v>
      </c>
      <c r="B267" s="103" t="s">
        <v>255</v>
      </c>
    </row>
    <row r="268" spans="1:8" hidden="1"/>
    <row r="269" spans="1:8" hidden="1">
      <c r="A269" s="100" t="s">
        <v>65</v>
      </c>
    </row>
    <row r="270" spans="1:8" ht="28.5" hidden="1">
      <c r="A270" s="114" t="s">
        <v>67</v>
      </c>
      <c r="B270" s="115" t="s">
        <v>0</v>
      </c>
      <c r="C270" s="115" t="s">
        <v>68</v>
      </c>
      <c r="D270" s="115" t="s">
        <v>69</v>
      </c>
      <c r="E270" s="115" t="s">
        <v>70</v>
      </c>
      <c r="F270" s="116" t="s">
        <v>71</v>
      </c>
      <c r="G270" s="116" t="s">
        <v>72</v>
      </c>
      <c r="H270" s="115" t="s">
        <v>73</v>
      </c>
    </row>
    <row r="271" spans="1:8" hidden="1">
      <c r="A271" s="117" t="s">
        <v>256</v>
      </c>
      <c r="B271" s="118" t="s">
        <v>257</v>
      </c>
      <c r="C271" s="119"/>
      <c r="D271" s="119"/>
      <c r="E271" s="120"/>
      <c r="F271" s="121"/>
      <c r="G271" s="121"/>
      <c r="H271" s="119"/>
    </row>
    <row r="272" spans="1:8" ht="43.5" hidden="1" customHeight="1">
      <c r="A272" s="122" t="s">
        <v>258</v>
      </c>
      <c r="B272" s="123" t="s">
        <v>257</v>
      </c>
      <c r="C272" s="119">
        <v>15</v>
      </c>
      <c r="D272" s="119"/>
      <c r="E272" s="120" t="s">
        <v>1</v>
      </c>
      <c r="F272" s="124"/>
      <c r="G272" s="121" t="str">
        <f>IF(ISBLANK(F272),"", PRODUCT(C272,F272))</f>
        <v/>
      </c>
      <c r="H272" s="125"/>
    </row>
    <row r="273" spans="1:8" hidden="1">
      <c r="A273" s="122" t="s">
        <v>259</v>
      </c>
      <c r="B273" s="123" t="s">
        <v>260</v>
      </c>
      <c r="C273" s="119"/>
      <c r="D273" s="126" t="s">
        <v>108</v>
      </c>
      <c r="E273" s="120"/>
      <c r="F273" s="121"/>
      <c r="G273" s="121"/>
      <c r="H273" s="119"/>
    </row>
    <row r="274" spans="1:8" hidden="1">
      <c r="F274" s="116" t="s">
        <v>85</v>
      </c>
      <c r="G274" s="116" t="str">
        <f>IF((COUNT(C272:C273)&lt;&gt;COUNT(G272:G273)),"", ROUND(SUM(G272:G273),2))</f>
        <v/>
      </c>
      <c r="H274" s="127" t="str">
        <f>IF((COUNT(C272:C273)&lt;&gt;COUNT(G272:G273)),"Neužpildytos visų objektų kainos", "")</f>
        <v>Neužpildytos visų objektų kainos</v>
      </c>
    </row>
    <row r="275" spans="1:8" hidden="1">
      <c r="D275" s="114" t="s">
        <v>86</v>
      </c>
      <c r="E275" s="143"/>
      <c r="F275" s="116" t="s">
        <v>87</v>
      </c>
      <c r="G275" s="116" t="str">
        <f>IF(OR(G274="",E275=""),"", ROUND(PRODUCT(E275,G274)/100,2))</f>
        <v/>
      </c>
      <c r="H275" s="127" t="str">
        <f>IF(E275="", "Nurodykite taikomą PVM dydį", "")</f>
        <v>Nurodykite taikomą PVM dydį</v>
      </c>
    </row>
    <row r="276" spans="1:8" hidden="1">
      <c r="F276" s="116" t="s">
        <v>88</v>
      </c>
      <c r="G276" s="116">
        <f>IF(ISBLANK(G275), "", ROUND(SUM(G274:G275),2))</f>
        <v>0</v>
      </c>
    </row>
    <row r="277" spans="1:8" hidden="1"/>
    <row r="278" spans="1:8" hidden="1"/>
    <row r="279" spans="1:8" hidden="1"/>
    <row r="280" spans="1:8" hidden="1">
      <c r="A280" s="100" t="s">
        <v>261</v>
      </c>
      <c r="B280" s="103" t="s">
        <v>262</v>
      </c>
    </row>
    <row r="281" spans="1:8" hidden="1"/>
    <row r="282" spans="1:8" hidden="1">
      <c r="A282" s="100" t="s">
        <v>65</v>
      </c>
    </row>
    <row r="283" spans="1:8" ht="28.5" hidden="1">
      <c r="A283" s="114" t="s">
        <v>67</v>
      </c>
      <c r="B283" s="115" t="s">
        <v>0</v>
      </c>
      <c r="C283" s="115" t="s">
        <v>68</v>
      </c>
      <c r="D283" s="115" t="s">
        <v>69</v>
      </c>
      <c r="E283" s="115" t="s">
        <v>70</v>
      </c>
      <c r="F283" s="116" t="s">
        <v>71</v>
      </c>
      <c r="G283" s="116" t="s">
        <v>72</v>
      </c>
      <c r="H283" s="115" t="s">
        <v>73</v>
      </c>
    </row>
    <row r="284" spans="1:8" hidden="1">
      <c r="A284" s="117" t="s">
        <v>263</v>
      </c>
      <c r="B284" s="118" t="s">
        <v>264</v>
      </c>
      <c r="C284" s="119"/>
      <c r="D284" s="119"/>
      <c r="E284" s="120"/>
      <c r="F284" s="121"/>
      <c r="G284" s="121"/>
      <c r="H284" s="119"/>
    </row>
    <row r="285" spans="1:8" ht="56.25" hidden="1" customHeight="1">
      <c r="A285" s="122" t="s">
        <v>265</v>
      </c>
      <c r="B285" s="123" t="s">
        <v>264</v>
      </c>
      <c r="C285" s="119">
        <v>5</v>
      </c>
      <c r="D285" s="119"/>
      <c r="E285" s="120" t="s">
        <v>1</v>
      </c>
      <c r="F285" s="124"/>
      <c r="G285" s="121" t="str">
        <f>IF(ISBLANK(F285),"", PRODUCT(C285,F285))</f>
        <v/>
      </c>
      <c r="H285" s="125"/>
    </row>
    <row r="286" spans="1:8" hidden="1">
      <c r="A286" s="122" t="s">
        <v>266</v>
      </c>
      <c r="B286" s="123" t="s">
        <v>267</v>
      </c>
      <c r="C286" s="119"/>
      <c r="D286" s="126" t="s">
        <v>108</v>
      </c>
      <c r="E286" s="120"/>
      <c r="F286" s="121"/>
      <c r="G286" s="121"/>
      <c r="H286" s="119"/>
    </row>
    <row r="287" spans="1:8" hidden="1">
      <c r="A287" s="122" t="s">
        <v>268</v>
      </c>
      <c r="B287" s="123" t="s">
        <v>269</v>
      </c>
      <c r="C287" s="119"/>
      <c r="D287" s="126" t="s">
        <v>108</v>
      </c>
      <c r="E287" s="120"/>
      <c r="F287" s="121"/>
      <c r="G287" s="121"/>
      <c r="H287" s="119"/>
    </row>
    <row r="288" spans="1:8" hidden="1">
      <c r="F288" s="116" t="s">
        <v>85</v>
      </c>
      <c r="G288" s="116" t="str">
        <f>IF((COUNT(C285:C287)&lt;&gt;COUNT(G285:G287)),"", ROUND(SUM(G285:G287),2))</f>
        <v/>
      </c>
      <c r="H288" s="127" t="str">
        <f>IF((COUNT(C285:C287)&lt;&gt;COUNT(G285:G287)),"Neužpildytos visų objektų kainos", "")</f>
        <v>Neužpildytos visų objektų kainos</v>
      </c>
    </row>
    <row r="289" spans="1:8" hidden="1">
      <c r="D289" s="114" t="s">
        <v>86</v>
      </c>
      <c r="E289" s="143"/>
      <c r="F289" s="116" t="s">
        <v>87</v>
      </c>
      <c r="G289" s="116" t="str">
        <f>IF(OR(G288="",E289=""),"", ROUND(PRODUCT(E289,G288)/100,2))</f>
        <v/>
      </c>
      <c r="H289" s="127" t="str">
        <f>IF(E289="", "Nurodykite taikomą PVM dydį", "")</f>
        <v>Nurodykite taikomą PVM dydį</v>
      </c>
    </row>
    <row r="290" spans="1:8" hidden="1">
      <c r="F290" s="116" t="s">
        <v>88</v>
      </c>
      <c r="G290" s="116">
        <f>IF(ISBLANK(G289), "", ROUND(SUM(G288:G289),2))</f>
        <v>0</v>
      </c>
    </row>
    <row r="291" spans="1:8" hidden="1"/>
    <row r="292" spans="1:8" hidden="1"/>
    <row r="293" spans="1:8" hidden="1"/>
    <row r="294" spans="1:8" hidden="1">
      <c r="A294" s="100" t="s">
        <v>455</v>
      </c>
      <c r="B294" s="103" t="s">
        <v>456</v>
      </c>
    </row>
    <row r="295" spans="1:8" hidden="1"/>
    <row r="296" spans="1:8" hidden="1">
      <c r="A296" s="100" t="s">
        <v>65</v>
      </c>
    </row>
    <row r="297" spans="1:8" ht="28.5" hidden="1">
      <c r="A297" s="114" t="s">
        <v>67</v>
      </c>
      <c r="B297" s="115" t="s">
        <v>0</v>
      </c>
      <c r="C297" s="115" t="s">
        <v>68</v>
      </c>
      <c r="D297" s="115" t="s">
        <v>69</v>
      </c>
      <c r="E297" s="115" t="s">
        <v>70</v>
      </c>
      <c r="F297" s="116" t="s">
        <v>71</v>
      </c>
      <c r="G297" s="116" t="s">
        <v>72</v>
      </c>
      <c r="H297" s="115" t="s">
        <v>73</v>
      </c>
    </row>
    <row r="298" spans="1:8" hidden="1">
      <c r="A298" s="117" t="s">
        <v>457</v>
      </c>
      <c r="B298" s="118" t="s">
        <v>458</v>
      </c>
      <c r="C298" s="119"/>
      <c r="D298" s="119"/>
      <c r="E298" s="120"/>
      <c r="F298" s="121"/>
      <c r="G298" s="121"/>
      <c r="H298" s="119"/>
    </row>
    <row r="299" spans="1:8" ht="41.25" hidden="1" customHeight="1">
      <c r="A299" s="122" t="s">
        <v>459</v>
      </c>
      <c r="B299" s="123" t="s">
        <v>458</v>
      </c>
      <c r="C299" s="119">
        <v>3</v>
      </c>
      <c r="D299" s="119"/>
      <c r="E299" s="120" t="s">
        <v>1</v>
      </c>
      <c r="F299" s="124"/>
      <c r="G299" s="121" t="str">
        <f>IF(ISBLANK(F299),"", PRODUCT(C299,F299))</f>
        <v/>
      </c>
      <c r="H299" s="125"/>
    </row>
    <row r="300" spans="1:8" hidden="1">
      <c r="A300" s="122" t="s">
        <v>460</v>
      </c>
      <c r="B300" s="123" t="s">
        <v>461</v>
      </c>
      <c r="C300" s="119"/>
      <c r="D300" s="126" t="s">
        <v>108</v>
      </c>
      <c r="E300" s="120"/>
      <c r="F300" s="121"/>
      <c r="G300" s="121"/>
      <c r="H300" s="119"/>
    </row>
    <row r="301" spans="1:8" ht="30" hidden="1">
      <c r="A301" s="122" t="s">
        <v>462</v>
      </c>
      <c r="B301" s="123" t="s">
        <v>463</v>
      </c>
      <c r="C301" s="119"/>
      <c r="D301" s="126" t="s">
        <v>108</v>
      </c>
      <c r="E301" s="120"/>
      <c r="F301" s="121"/>
      <c r="G301" s="121"/>
      <c r="H301" s="119"/>
    </row>
    <row r="302" spans="1:8" hidden="1">
      <c r="A302" s="122" t="s">
        <v>464</v>
      </c>
      <c r="B302" s="123" t="s">
        <v>465</v>
      </c>
      <c r="C302" s="119"/>
      <c r="D302" s="126" t="s">
        <v>108</v>
      </c>
      <c r="E302" s="120"/>
      <c r="F302" s="121"/>
      <c r="G302" s="121"/>
      <c r="H302" s="119"/>
    </row>
    <row r="303" spans="1:8" hidden="1">
      <c r="F303" s="116" t="s">
        <v>85</v>
      </c>
      <c r="G303" s="116" t="str">
        <f>IF((COUNT(C299:C302)&lt;&gt;COUNT(G299:G302)),"", ROUND(SUM(G299:G302),2))</f>
        <v/>
      </c>
      <c r="H303" s="127" t="str">
        <f>IF((COUNT(C299:C302)&lt;&gt;COUNT(G299:G302)),"Neužpildytos visų objektų kainos", "")</f>
        <v>Neužpildytos visų objektų kainos</v>
      </c>
    </row>
    <row r="304" spans="1:8" hidden="1">
      <c r="D304" s="114" t="s">
        <v>86</v>
      </c>
      <c r="E304" s="143"/>
      <c r="F304" s="116" t="s">
        <v>87</v>
      </c>
      <c r="G304" s="116" t="str">
        <f>IF(OR(G303="",E304=""),"", ROUND(PRODUCT(E304,G303)/100,2))</f>
        <v/>
      </c>
      <c r="H304" s="127" t="str">
        <f>IF(E304="", "Nurodykite taikomą PVM dydį", "")</f>
        <v>Nurodykite taikomą PVM dydį</v>
      </c>
    </row>
    <row r="305" spans="1:8" hidden="1">
      <c r="F305" s="116" t="s">
        <v>88</v>
      </c>
      <c r="G305" s="116">
        <f>IF(ISBLANK(G304), "", ROUND(SUM(G303:G304),2))</f>
        <v>0</v>
      </c>
    </row>
    <row r="306" spans="1:8" hidden="1"/>
    <row r="307" spans="1:8" hidden="1"/>
    <row r="308" spans="1:8" hidden="1"/>
    <row r="309" spans="1:8" hidden="1">
      <c r="A309" s="100" t="s">
        <v>270</v>
      </c>
      <c r="B309" s="103" t="s">
        <v>271</v>
      </c>
    </row>
    <row r="310" spans="1:8" hidden="1"/>
    <row r="311" spans="1:8" hidden="1">
      <c r="A311" s="100" t="s">
        <v>65</v>
      </c>
    </row>
    <row r="312" spans="1:8" ht="28.5" hidden="1">
      <c r="A312" s="114" t="s">
        <v>67</v>
      </c>
      <c r="B312" s="115" t="s">
        <v>0</v>
      </c>
      <c r="C312" s="115" t="s">
        <v>68</v>
      </c>
      <c r="D312" s="115" t="s">
        <v>69</v>
      </c>
      <c r="E312" s="115" t="s">
        <v>70</v>
      </c>
      <c r="F312" s="116" t="s">
        <v>71</v>
      </c>
      <c r="G312" s="116" t="s">
        <v>72</v>
      </c>
      <c r="H312" s="115" t="s">
        <v>73</v>
      </c>
    </row>
    <row r="313" spans="1:8" hidden="1">
      <c r="A313" s="117" t="s">
        <v>272</v>
      </c>
      <c r="B313" s="118" t="s">
        <v>273</v>
      </c>
      <c r="C313" s="119"/>
      <c r="D313" s="119"/>
      <c r="E313" s="120"/>
      <c r="F313" s="121"/>
      <c r="G313" s="121"/>
      <c r="H313" s="119"/>
    </row>
    <row r="314" spans="1:8" ht="43.5" hidden="1" customHeight="1">
      <c r="A314" s="122" t="s">
        <v>274</v>
      </c>
      <c r="B314" s="123" t="s">
        <v>273</v>
      </c>
      <c r="C314" s="119">
        <v>2</v>
      </c>
      <c r="D314" s="119"/>
      <c r="E314" s="120" t="s">
        <v>1</v>
      </c>
      <c r="F314" s="124"/>
      <c r="G314" s="121" t="str">
        <f>IF(ISBLANK(F314),"", PRODUCT(C314,F314))</f>
        <v/>
      </c>
      <c r="H314" s="125"/>
    </row>
    <row r="315" spans="1:8" hidden="1">
      <c r="A315" s="122" t="s">
        <v>275</v>
      </c>
      <c r="B315" s="123" t="s">
        <v>276</v>
      </c>
      <c r="C315" s="119"/>
      <c r="D315" s="126" t="s">
        <v>108</v>
      </c>
      <c r="E315" s="120"/>
      <c r="F315" s="121"/>
      <c r="G315" s="121"/>
      <c r="H315" s="119"/>
    </row>
    <row r="316" spans="1:8" ht="30" hidden="1">
      <c r="A316" s="122" t="s">
        <v>277</v>
      </c>
      <c r="B316" s="123" t="s">
        <v>278</v>
      </c>
      <c r="C316" s="119"/>
      <c r="D316" s="126" t="s">
        <v>108</v>
      </c>
      <c r="E316" s="120"/>
      <c r="F316" s="121"/>
      <c r="G316" s="121"/>
      <c r="H316" s="119"/>
    </row>
    <row r="317" spans="1:8" hidden="1">
      <c r="F317" s="116" t="s">
        <v>85</v>
      </c>
      <c r="G317" s="116" t="str">
        <f>IF((COUNT(C314:C316)&lt;&gt;COUNT(G314:G316)),"", ROUND(SUM(G314:G316),2))</f>
        <v/>
      </c>
      <c r="H317" s="127" t="str">
        <f>IF((COUNT(C314:C316)&lt;&gt;COUNT(G314:G316)),"Neužpildytos visų objektų kainos", "")</f>
        <v>Neužpildytos visų objektų kainos</v>
      </c>
    </row>
    <row r="318" spans="1:8" hidden="1">
      <c r="D318" s="114" t="s">
        <v>86</v>
      </c>
      <c r="E318" s="143"/>
      <c r="F318" s="116" t="s">
        <v>87</v>
      </c>
      <c r="G318" s="116" t="str">
        <f>IF(OR(G317="",E318=""),"", ROUND(PRODUCT(E318,G317)/100,2))</f>
        <v/>
      </c>
      <c r="H318" s="127" t="str">
        <f>IF(E318="", "Nurodykite taikomą PVM dydį", "")</f>
        <v>Nurodykite taikomą PVM dydį</v>
      </c>
    </row>
    <row r="319" spans="1:8" hidden="1">
      <c r="F319" s="116" t="s">
        <v>88</v>
      </c>
      <c r="G319" s="116">
        <f>IF(ISBLANK(G318), "", ROUND(SUM(G317:G318),2))</f>
        <v>0</v>
      </c>
    </row>
    <row r="320" spans="1:8" hidden="1"/>
    <row r="321" spans="1:8" hidden="1"/>
    <row r="322" spans="1:8" hidden="1"/>
    <row r="323" spans="1:8" hidden="1">
      <c r="A323" s="100" t="s">
        <v>279</v>
      </c>
      <c r="B323" s="103" t="s">
        <v>280</v>
      </c>
    </row>
    <row r="324" spans="1:8" hidden="1"/>
    <row r="325" spans="1:8" hidden="1">
      <c r="A325" s="100" t="s">
        <v>65</v>
      </c>
    </row>
    <row r="326" spans="1:8" ht="28.5" hidden="1">
      <c r="A326" s="114" t="s">
        <v>67</v>
      </c>
      <c r="B326" s="115" t="s">
        <v>0</v>
      </c>
      <c r="C326" s="115" t="s">
        <v>68</v>
      </c>
      <c r="D326" s="115" t="s">
        <v>69</v>
      </c>
      <c r="E326" s="115" t="s">
        <v>70</v>
      </c>
      <c r="F326" s="116" t="s">
        <v>71</v>
      </c>
      <c r="G326" s="116" t="s">
        <v>72</v>
      </c>
      <c r="H326" s="115" t="s">
        <v>73</v>
      </c>
    </row>
    <row r="327" spans="1:8" hidden="1">
      <c r="A327" s="117" t="s">
        <v>281</v>
      </c>
      <c r="B327" s="118" t="s">
        <v>282</v>
      </c>
      <c r="C327" s="119"/>
      <c r="D327" s="119"/>
      <c r="E327" s="120"/>
      <c r="F327" s="121"/>
      <c r="G327" s="121"/>
      <c r="H327" s="119"/>
    </row>
    <row r="328" spans="1:8" ht="40.5" hidden="1" customHeight="1">
      <c r="A328" s="122" t="s">
        <v>283</v>
      </c>
      <c r="B328" s="123" t="s">
        <v>282</v>
      </c>
      <c r="C328" s="119">
        <v>5</v>
      </c>
      <c r="D328" s="119"/>
      <c r="E328" s="120" t="s">
        <v>1</v>
      </c>
      <c r="F328" s="124"/>
      <c r="G328" s="121" t="str">
        <f>IF(ISBLANK(F328),"", PRODUCT(C328,F328))</f>
        <v/>
      </c>
      <c r="H328" s="125"/>
    </row>
    <row r="329" spans="1:8" ht="30" hidden="1">
      <c r="A329" s="122" t="s">
        <v>284</v>
      </c>
      <c r="B329" s="123" t="s">
        <v>285</v>
      </c>
      <c r="C329" s="119"/>
      <c r="D329" s="126" t="s">
        <v>108</v>
      </c>
      <c r="E329" s="120"/>
      <c r="F329" s="121"/>
      <c r="G329" s="121"/>
      <c r="H329" s="119"/>
    </row>
    <row r="330" spans="1:8" hidden="1">
      <c r="A330" s="122" t="s">
        <v>286</v>
      </c>
      <c r="B330" s="123" t="s">
        <v>287</v>
      </c>
      <c r="C330" s="119"/>
      <c r="D330" s="126" t="s">
        <v>108</v>
      </c>
      <c r="E330" s="120"/>
      <c r="F330" s="121"/>
      <c r="G330" s="121"/>
      <c r="H330" s="119"/>
    </row>
    <row r="331" spans="1:8" hidden="1">
      <c r="A331" s="122" t="s">
        <v>288</v>
      </c>
      <c r="B331" s="123" t="s">
        <v>289</v>
      </c>
      <c r="C331" s="119"/>
      <c r="D331" s="126" t="s">
        <v>108</v>
      </c>
      <c r="E331" s="120"/>
      <c r="F331" s="121"/>
      <c r="G331" s="121"/>
      <c r="H331" s="119"/>
    </row>
    <row r="332" spans="1:8" hidden="1">
      <c r="F332" s="116" t="s">
        <v>85</v>
      </c>
      <c r="G332" s="116" t="str">
        <f>IF((COUNT(C328:C331)&lt;&gt;COUNT(G328:G331)),"", ROUND(SUM(G328:G331),2))</f>
        <v/>
      </c>
      <c r="H332" s="127" t="str">
        <f>IF((COUNT(C328:C331)&lt;&gt;COUNT(G328:G331)),"Neužpildytos visų objektų kainos", "")</f>
        <v>Neužpildytos visų objektų kainos</v>
      </c>
    </row>
    <row r="333" spans="1:8" hidden="1">
      <c r="D333" s="114" t="s">
        <v>86</v>
      </c>
      <c r="E333" s="143"/>
      <c r="F333" s="116" t="s">
        <v>87</v>
      </c>
      <c r="G333" s="116" t="str">
        <f>IF(OR(G332="",E333=""),"", ROUND(PRODUCT(E333,G332)/100,2))</f>
        <v/>
      </c>
      <c r="H333" s="127" t="str">
        <f>IF(E333="", "Nurodykite taikomą PVM dydį", "")</f>
        <v>Nurodykite taikomą PVM dydį</v>
      </c>
    </row>
    <row r="334" spans="1:8" hidden="1">
      <c r="F334" s="116" t="s">
        <v>88</v>
      </c>
      <c r="G334" s="116">
        <f>IF(ISBLANK(G333), "", ROUND(SUM(G332:G333),2))</f>
        <v>0</v>
      </c>
    </row>
    <row r="335" spans="1:8" hidden="1"/>
    <row r="336" spans="1:8" hidden="1"/>
    <row r="337" spans="1:8" hidden="1"/>
    <row r="338" spans="1:8" hidden="1">
      <c r="A338" s="100" t="s">
        <v>290</v>
      </c>
      <c r="B338" s="103" t="s">
        <v>291</v>
      </c>
    </row>
    <row r="339" spans="1:8" hidden="1"/>
    <row r="340" spans="1:8" hidden="1">
      <c r="A340" s="100" t="s">
        <v>65</v>
      </c>
    </row>
    <row r="341" spans="1:8" ht="28.5" hidden="1">
      <c r="A341" s="114" t="s">
        <v>67</v>
      </c>
      <c r="B341" s="115" t="s">
        <v>0</v>
      </c>
      <c r="C341" s="115" t="s">
        <v>68</v>
      </c>
      <c r="D341" s="115" t="s">
        <v>69</v>
      </c>
      <c r="E341" s="115" t="s">
        <v>70</v>
      </c>
      <c r="F341" s="116" t="s">
        <v>71</v>
      </c>
      <c r="G341" s="116" t="s">
        <v>72</v>
      </c>
      <c r="H341" s="115" t="s">
        <v>73</v>
      </c>
    </row>
    <row r="342" spans="1:8" hidden="1">
      <c r="A342" s="117" t="s">
        <v>292</v>
      </c>
      <c r="B342" s="118" t="s">
        <v>293</v>
      </c>
      <c r="C342" s="119"/>
      <c r="D342" s="119"/>
      <c r="E342" s="120"/>
      <c r="F342" s="121"/>
      <c r="G342" s="121"/>
      <c r="H342" s="119"/>
    </row>
    <row r="343" spans="1:8" ht="39" hidden="1" customHeight="1">
      <c r="A343" s="122" t="s">
        <v>294</v>
      </c>
      <c r="B343" s="123" t="s">
        <v>293</v>
      </c>
      <c r="C343" s="119">
        <v>3</v>
      </c>
      <c r="D343" s="119"/>
      <c r="E343" s="120" t="s">
        <v>1</v>
      </c>
      <c r="F343" s="124"/>
      <c r="G343" s="121" t="str">
        <f>IF(ISBLANK(F343),"", PRODUCT(C343,F343))</f>
        <v/>
      </c>
      <c r="H343" s="125"/>
    </row>
    <row r="344" spans="1:8" hidden="1">
      <c r="A344" s="122" t="s">
        <v>295</v>
      </c>
      <c r="B344" s="123" t="s">
        <v>296</v>
      </c>
      <c r="C344" s="119"/>
      <c r="D344" s="126" t="s">
        <v>108</v>
      </c>
      <c r="E344" s="120"/>
      <c r="F344" s="121"/>
      <c r="G344" s="121"/>
      <c r="H344" s="119"/>
    </row>
    <row r="345" spans="1:8" hidden="1">
      <c r="A345" s="122" t="s">
        <v>297</v>
      </c>
      <c r="B345" s="123" t="s">
        <v>298</v>
      </c>
      <c r="C345" s="119"/>
      <c r="D345" s="126" t="s">
        <v>108</v>
      </c>
      <c r="E345" s="120"/>
      <c r="F345" s="121"/>
      <c r="G345" s="121"/>
      <c r="H345" s="119"/>
    </row>
    <row r="346" spans="1:8" ht="30" hidden="1">
      <c r="A346" s="122" t="s">
        <v>299</v>
      </c>
      <c r="B346" s="123" t="s">
        <v>300</v>
      </c>
      <c r="C346" s="119"/>
      <c r="D346" s="126" t="s">
        <v>108</v>
      </c>
      <c r="E346" s="120"/>
      <c r="F346" s="121"/>
      <c r="G346" s="121"/>
      <c r="H346" s="119"/>
    </row>
    <row r="347" spans="1:8" hidden="1">
      <c r="A347" s="122" t="s">
        <v>301</v>
      </c>
      <c r="B347" s="123" t="s">
        <v>193</v>
      </c>
      <c r="C347" s="119"/>
      <c r="D347" s="126" t="s">
        <v>108</v>
      </c>
      <c r="E347" s="120"/>
      <c r="F347" s="121"/>
      <c r="G347" s="121"/>
      <c r="H347" s="119"/>
    </row>
    <row r="348" spans="1:8" hidden="1">
      <c r="F348" s="116" t="s">
        <v>85</v>
      </c>
      <c r="G348" s="116" t="str">
        <f>IF((COUNT(C343:C347)&lt;&gt;COUNT(G343:G347)),"", ROUND(SUM(G343:G347),2))</f>
        <v/>
      </c>
      <c r="H348" s="127" t="str">
        <f>IF((COUNT(C343:C347)&lt;&gt;COUNT(G343:G347)),"Neužpildytos visų objektų kainos", "")</f>
        <v>Neužpildytos visų objektų kainos</v>
      </c>
    </row>
    <row r="349" spans="1:8" hidden="1">
      <c r="D349" s="114" t="s">
        <v>86</v>
      </c>
      <c r="E349" s="143"/>
      <c r="F349" s="116" t="s">
        <v>87</v>
      </c>
      <c r="G349" s="116" t="str">
        <f>IF(OR(G348="",E349=""),"", ROUND(PRODUCT(E349,G348)/100,2))</f>
        <v/>
      </c>
      <c r="H349" s="127" t="str">
        <f>IF(E349="", "Nurodykite taikomą PVM dydį", "")</f>
        <v>Nurodykite taikomą PVM dydį</v>
      </c>
    </row>
    <row r="350" spans="1:8" hidden="1">
      <c r="F350" s="116" t="s">
        <v>88</v>
      </c>
      <c r="G350" s="116">
        <f>IF(ISBLANK(G349), "", ROUND(SUM(G348:G349),2))</f>
        <v>0</v>
      </c>
    </row>
    <row r="351" spans="1:8" hidden="1"/>
    <row r="352" spans="1:8" hidden="1"/>
    <row r="353" spans="1:8" hidden="1"/>
    <row r="354" spans="1:8" hidden="1">
      <c r="A354" s="100" t="s">
        <v>302</v>
      </c>
      <c r="B354" s="103" t="s">
        <v>303</v>
      </c>
    </row>
    <row r="355" spans="1:8" hidden="1"/>
    <row r="356" spans="1:8" hidden="1">
      <c r="A356" s="100" t="s">
        <v>65</v>
      </c>
    </row>
    <row r="357" spans="1:8" ht="28.5" hidden="1">
      <c r="A357" s="114" t="s">
        <v>67</v>
      </c>
      <c r="B357" s="115" t="s">
        <v>0</v>
      </c>
      <c r="C357" s="115" t="s">
        <v>68</v>
      </c>
      <c r="D357" s="115" t="s">
        <v>69</v>
      </c>
      <c r="E357" s="115" t="s">
        <v>70</v>
      </c>
      <c r="F357" s="116" t="s">
        <v>71</v>
      </c>
      <c r="G357" s="116" t="s">
        <v>72</v>
      </c>
      <c r="H357" s="115" t="s">
        <v>73</v>
      </c>
    </row>
    <row r="358" spans="1:8" hidden="1">
      <c r="A358" s="117" t="s">
        <v>304</v>
      </c>
      <c r="B358" s="118" t="s">
        <v>305</v>
      </c>
      <c r="C358" s="119"/>
      <c r="D358" s="119"/>
      <c r="E358" s="120"/>
      <c r="F358" s="121"/>
      <c r="G358" s="121"/>
      <c r="H358" s="119"/>
    </row>
    <row r="359" spans="1:8" ht="36" hidden="1" customHeight="1">
      <c r="A359" s="122" t="s">
        <v>306</v>
      </c>
      <c r="B359" s="123" t="s">
        <v>305</v>
      </c>
      <c r="C359" s="119">
        <v>4</v>
      </c>
      <c r="D359" s="119"/>
      <c r="E359" s="120" t="s">
        <v>1</v>
      </c>
      <c r="F359" s="124"/>
      <c r="G359" s="121" t="str">
        <f>IF(ISBLANK(F359),"", PRODUCT(C359,F359))</f>
        <v/>
      </c>
      <c r="H359" s="125"/>
    </row>
    <row r="360" spans="1:8" hidden="1">
      <c r="A360" s="122" t="s">
        <v>307</v>
      </c>
      <c r="B360" s="123" t="s">
        <v>308</v>
      </c>
      <c r="C360" s="119"/>
      <c r="D360" s="126" t="s">
        <v>108</v>
      </c>
      <c r="E360" s="120"/>
      <c r="F360" s="121"/>
      <c r="G360" s="121"/>
      <c r="H360" s="119"/>
    </row>
    <row r="361" spans="1:8" ht="30" hidden="1">
      <c r="A361" s="122" t="s">
        <v>309</v>
      </c>
      <c r="B361" s="123" t="s">
        <v>310</v>
      </c>
      <c r="C361" s="119"/>
      <c r="D361" s="126" t="s">
        <v>108</v>
      </c>
      <c r="E361" s="120"/>
      <c r="F361" s="121"/>
      <c r="G361" s="121"/>
      <c r="H361" s="119"/>
    </row>
    <row r="362" spans="1:8" hidden="1">
      <c r="F362" s="116" t="s">
        <v>85</v>
      </c>
      <c r="G362" s="116" t="str">
        <f>IF((COUNT(C359:C361)&lt;&gt;COUNT(G359:G361)),"", ROUND(SUM(G359:G361),2))</f>
        <v/>
      </c>
      <c r="H362" s="127" t="str">
        <f>IF((COUNT(C359:C361)&lt;&gt;COUNT(G359:G361)),"Neužpildytos visų objektų kainos", "")</f>
        <v>Neužpildytos visų objektų kainos</v>
      </c>
    </row>
    <row r="363" spans="1:8" hidden="1">
      <c r="D363" s="114" t="s">
        <v>86</v>
      </c>
      <c r="E363" s="143"/>
      <c r="F363" s="116" t="s">
        <v>87</v>
      </c>
      <c r="G363" s="116" t="str">
        <f>IF(OR(G362="",E363=""),"", ROUND(PRODUCT(E363,G362)/100,2))</f>
        <v/>
      </c>
      <c r="H363" s="127" t="str">
        <f>IF(E363="", "Nurodykite taikomą PVM dydį", "")</f>
        <v>Nurodykite taikomą PVM dydį</v>
      </c>
    </row>
    <row r="364" spans="1:8" hidden="1">
      <c r="F364" s="116" t="s">
        <v>88</v>
      </c>
      <c r="G364" s="116">
        <f>IF(ISBLANK(G363), "", ROUND(SUM(G362:G363),2))</f>
        <v>0</v>
      </c>
    </row>
    <row r="365" spans="1:8" hidden="1"/>
    <row r="366" spans="1:8" hidden="1"/>
    <row r="367" spans="1:8" hidden="1"/>
    <row r="368" spans="1:8" hidden="1">
      <c r="A368" s="100" t="s">
        <v>311</v>
      </c>
      <c r="B368" s="103" t="s">
        <v>312</v>
      </c>
    </row>
    <row r="369" spans="1:8" hidden="1"/>
    <row r="370" spans="1:8" hidden="1">
      <c r="A370" s="100" t="s">
        <v>65</v>
      </c>
    </row>
    <row r="371" spans="1:8" ht="28.5" hidden="1">
      <c r="A371" s="114" t="s">
        <v>67</v>
      </c>
      <c r="B371" s="115" t="s">
        <v>0</v>
      </c>
      <c r="C371" s="115" t="s">
        <v>68</v>
      </c>
      <c r="D371" s="115" t="s">
        <v>69</v>
      </c>
      <c r="E371" s="115" t="s">
        <v>70</v>
      </c>
      <c r="F371" s="116" t="s">
        <v>71</v>
      </c>
      <c r="G371" s="116" t="s">
        <v>72</v>
      </c>
      <c r="H371" s="115" t="s">
        <v>73</v>
      </c>
    </row>
    <row r="372" spans="1:8" hidden="1">
      <c r="A372" s="117" t="s">
        <v>313</v>
      </c>
      <c r="B372" s="118" t="s">
        <v>314</v>
      </c>
      <c r="C372" s="119"/>
      <c r="D372" s="119"/>
      <c r="E372" s="120"/>
      <c r="F372" s="121"/>
      <c r="G372" s="121"/>
      <c r="H372" s="119"/>
    </row>
    <row r="373" spans="1:8" ht="54.75" hidden="1" customHeight="1">
      <c r="A373" s="122" t="s">
        <v>315</v>
      </c>
      <c r="B373" s="123" t="s">
        <v>314</v>
      </c>
      <c r="C373" s="119">
        <v>5</v>
      </c>
      <c r="D373" s="119"/>
      <c r="E373" s="120" t="s">
        <v>1</v>
      </c>
      <c r="F373" s="124"/>
      <c r="G373" s="121" t="str">
        <f>IF(ISBLANK(F373),"", PRODUCT(C373,F373))</f>
        <v/>
      </c>
      <c r="H373" s="125"/>
    </row>
    <row r="374" spans="1:8" hidden="1">
      <c r="A374" s="122" t="s">
        <v>316</v>
      </c>
      <c r="B374" s="123" t="s">
        <v>317</v>
      </c>
      <c r="C374" s="119"/>
      <c r="D374" s="126" t="s">
        <v>108</v>
      </c>
      <c r="E374" s="120"/>
      <c r="F374" s="121"/>
      <c r="G374" s="121"/>
      <c r="H374" s="119"/>
    </row>
    <row r="375" spans="1:8" hidden="1">
      <c r="A375" s="122" t="s">
        <v>318</v>
      </c>
      <c r="B375" s="123" t="s">
        <v>319</v>
      </c>
      <c r="C375" s="119"/>
      <c r="D375" s="126" t="s">
        <v>108</v>
      </c>
      <c r="E375" s="120"/>
      <c r="F375" s="121"/>
      <c r="G375" s="121"/>
      <c r="H375" s="119"/>
    </row>
    <row r="376" spans="1:8" hidden="1">
      <c r="F376" s="116" t="s">
        <v>85</v>
      </c>
      <c r="G376" s="116" t="str">
        <f>IF((COUNT(C373:C375)&lt;&gt;COUNT(G373:G375)),"", ROUND(SUM(G373:G375),2))</f>
        <v/>
      </c>
      <c r="H376" s="127" t="str">
        <f>IF((COUNT(C373:C375)&lt;&gt;COUNT(G373:G375)),"Neužpildytos visų objektų kainos", "")</f>
        <v>Neužpildytos visų objektų kainos</v>
      </c>
    </row>
    <row r="377" spans="1:8" hidden="1">
      <c r="D377" s="114" t="s">
        <v>86</v>
      </c>
      <c r="E377" s="143"/>
      <c r="F377" s="116" t="s">
        <v>87</v>
      </c>
      <c r="G377" s="116" t="str">
        <f>IF(OR(G376="",E377=""),"", ROUND(PRODUCT(E377,G376)/100,2))</f>
        <v/>
      </c>
      <c r="H377" s="127" t="str">
        <f>IF(E377="", "Nurodykite taikomą PVM dydį", "")</f>
        <v>Nurodykite taikomą PVM dydį</v>
      </c>
    </row>
    <row r="378" spans="1:8" hidden="1">
      <c r="F378" s="116" t="s">
        <v>88</v>
      </c>
      <c r="G378" s="116">
        <f>IF(ISBLANK(G377), "", ROUND(SUM(G376:G377),2))</f>
        <v>0</v>
      </c>
    </row>
    <row r="379" spans="1:8" hidden="1"/>
    <row r="380" spans="1:8" hidden="1"/>
    <row r="381" spans="1:8" hidden="1"/>
    <row r="382" spans="1:8" ht="28.5" hidden="1">
      <c r="A382" s="100" t="s">
        <v>320</v>
      </c>
      <c r="B382" s="103" t="s">
        <v>321</v>
      </c>
    </row>
    <row r="383" spans="1:8" hidden="1"/>
    <row r="384" spans="1:8" hidden="1">
      <c r="A384" s="100" t="s">
        <v>65</v>
      </c>
    </row>
    <row r="385" spans="1:8" ht="28.5" hidden="1">
      <c r="A385" s="114" t="s">
        <v>67</v>
      </c>
      <c r="B385" s="115" t="s">
        <v>0</v>
      </c>
      <c r="C385" s="115" t="s">
        <v>68</v>
      </c>
      <c r="D385" s="115" t="s">
        <v>69</v>
      </c>
      <c r="E385" s="115" t="s">
        <v>70</v>
      </c>
      <c r="F385" s="116" t="s">
        <v>71</v>
      </c>
      <c r="G385" s="116" t="s">
        <v>72</v>
      </c>
      <c r="H385" s="115" t="s">
        <v>73</v>
      </c>
    </row>
    <row r="386" spans="1:8" hidden="1">
      <c r="A386" s="117" t="s">
        <v>322</v>
      </c>
      <c r="B386" s="118" t="s">
        <v>323</v>
      </c>
      <c r="C386" s="119"/>
      <c r="D386" s="119"/>
      <c r="E386" s="120"/>
      <c r="F386" s="121"/>
      <c r="G386" s="121"/>
      <c r="H386" s="119"/>
    </row>
    <row r="387" spans="1:8" ht="41.25" hidden="1" customHeight="1">
      <c r="A387" s="122" t="s">
        <v>324</v>
      </c>
      <c r="B387" s="123" t="s">
        <v>323</v>
      </c>
      <c r="C387" s="119">
        <v>5</v>
      </c>
      <c r="D387" s="119"/>
      <c r="E387" s="120" t="s">
        <v>1</v>
      </c>
      <c r="F387" s="124"/>
      <c r="G387" s="121" t="str">
        <f>IF(ISBLANK(F387),"", PRODUCT(C387,F387))</f>
        <v/>
      </c>
      <c r="H387" s="125"/>
    </row>
    <row r="388" spans="1:8" hidden="1">
      <c r="A388" s="122" t="s">
        <v>325</v>
      </c>
      <c r="B388" s="123" t="s">
        <v>326</v>
      </c>
      <c r="C388" s="119"/>
      <c r="D388" s="126" t="s">
        <v>108</v>
      </c>
      <c r="E388" s="120"/>
      <c r="F388" s="121"/>
      <c r="G388" s="121"/>
      <c r="H388" s="119"/>
    </row>
    <row r="389" spans="1:8" hidden="1">
      <c r="A389" s="122" t="s">
        <v>327</v>
      </c>
      <c r="B389" s="123" t="s">
        <v>260</v>
      </c>
      <c r="C389" s="119"/>
      <c r="D389" s="126" t="s">
        <v>108</v>
      </c>
      <c r="E389" s="120"/>
      <c r="F389" s="121"/>
      <c r="G389" s="121"/>
      <c r="H389" s="119"/>
    </row>
    <row r="390" spans="1:8" hidden="1">
      <c r="F390" s="116" t="s">
        <v>85</v>
      </c>
      <c r="G390" s="116" t="str">
        <f>IF((COUNT(C387:C389)&lt;&gt;COUNT(G387:G389)),"", ROUND(SUM(G387:G389),2))</f>
        <v/>
      </c>
      <c r="H390" s="127" t="str">
        <f>IF((COUNT(C387:C389)&lt;&gt;COUNT(G387:G389)),"Neužpildytos visų objektų kainos", "")</f>
        <v>Neužpildytos visų objektų kainos</v>
      </c>
    </row>
    <row r="391" spans="1:8" hidden="1">
      <c r="D391" s="114" t="s">
        <v>86</v>
      </c>
      <c r="E391" s="143"/>
      <c r="F391" s="116" t="s">
        <v>87</v>
      </c>
      <c r="G391" s="116" t="str">
        <f>IF(OR(G390="",E391=""),"", ROUND(PRODUCT(E391,G390)/100,2))</f>
        <v/>
      </c>
      <c r="H391" s="127" t="str">
        <f>IF(E391="", "Nurodykite taikomą PVM dydį", "")</f>
        <v>Nurodykite taikomą PVM dydį</v>
      </c>
    </row>
    <row r="392" spans="1:8" hidden="1">
      <c r="F392" s="116" t="s">
        <v>88</v>
      </c>
      <c r="G392" s="116">
        <f>IF(ISBLANK(G391), "", ROUND(SUM(G390:G391),2))</f>
        <v>0</v>
      </c>
    </row>
    <row r="393" spans="1:8" hidden="1"/>
    <row r="394" spans="1:8" hidden="1"/>
    <row r="395" spans="1:8" hidden="1"/>
    <row r="396" spans="1:8" hidden="1">
      <c r="A396" s="100" t="s">
        <v>328</v>
      </c>
      <c r="B396" s="103" t="s">
        <v>329</v>
      </c>
    </row>
    <row r="397" spans="1:8" hidden="1"/>
    <row r="398" spans="1:8" hidden="1">
      <c r="A398" s="100" t="s">
        <v>65</v>
      </c>
    </row>
    <row r="399" spans="1:8" ht="28.5" hidden="1">
      <c r="A399" s="114" t="s">
        <v>67</v>
      </c>
      <c r="B399" s="115" t="s">
        <v>0</v>
      </c>
      <c r="C399" s="115" t="s">
        <v>68</v>
      </c>
      <c r="D399" s="115" t="s">
        <v>69</v>
      </c>
      <c r="E399" s="115" t="s">
        <v>70</v>
      </c>
      <c r="F399" s="116" t="s">
        <v>71</v>
      </c>
      <c r="G399" s="116" t="s">
        <v>72</v>
      </c>
      <c r="H399" s="115" t="s">
        <v>73</v>
      </c>
    </row>
    <row r="400" spans="1:8" hidden="1">
      <c r="A400" s="117" t="s">
        <v>330</v>
      </c>
      <c r="B400" s="118" t="s">
        <v>331</v>
      </c>
      <c r="C400" s="119"/>
      <c r="D400" s="119"/>
      <c r="E400" s="120"/>
      <c r="F400" s="121"/>
      <c r="G400" s="121"/>
      <c r="H400" s="119"/>
    </row>
    <row r="401" spans="1:8" ht="34.5" hidden="1" customHeight="1">
      <c r="A401" s="122" t="s">
        <v>332</v>
      </c>
      <c r="B401" s="123" t="s">
        <v>331</v>
      </c>
      <c r="C401" s="119">
        <v>3</v>
      </c>
      <c r="D401" s="119"/>
      <c r="E401" s="120" t="s">
        <v>1</v>
      </c>
      <c r="F401" s="124"/>
      <c r="G401" s="121" t="str">
        <f>IF(ISBLANK(F401),"", PRODUCT(C401,F401))</f>
        <v/>
      </c>
      <c r="H401" s="125"/>
    </row>
    <row r="402" spans="1:8" hidden="1">
      <c r="A402" s="122" t="s">
        <v>333</v>
      </c>
      <c r="B402" s="123" t="s">
        <v>334</v>
      </c>
      <c r="C402" s="119"/>
      <c r="D402" s="126" t="s">
        <v>108</v>
      </c>
      <c r="E402" s="120"/>
      <c r="F402" s="121"/>
      <c r="G402" s="121"/>
      <c r="H402" s="119"/>
    </row>
    <row r="403" spans="1:8" hidden="1">
      <c r="F403" s="116" t="s">
        <v>85</v>
      </c>
      <c r="G403" s="116" t="str">
        <f>IF((COUNT(C401:C402)&lt;&gt;COUNT(G401:G402)),"", ROUND(SUM(G401:G402),2))</f>
        <v/>
      </c>
      <c r="H403" s="127" t="str">
        <f>IF((COUNT(C401:C402)&lt;&gt;COUNT(G401:G402)),"Neužpildytos visų objektų kainos", "")</f>
        <v>Neužpildytos visų objektų kainos</v>
      </c>
    </row>
    <row r="404" spans="1:8" hidden="1">
      <c r="D404" s="114" t="s">
        <v>86</v>
      </c>
      <c r="E404" s="143"/>
      <c r="F404" s="116" t="s">
        <v>87</v>
      </c>
      <c r="G404" s="116" t="str">
        <f>IF(OR(G403="",E404=""),"", ROUND(PRODUCT(E404,G403)/100,2))</f>
        <v/>
      </c>
      <c r="H404" s="127" t="str">
        <f>IF(E404="", "Nurodykite taikomą PVM dydį", "")</f>
        <v>Nurodykite taikomą PVM dydį</v>
      </c>
    </row>
    <row r="405" spans="1:8" hidden="1">
      <c r="F405" s="116" t="s">
        <v>88</v>
      </c>
      <c r="G405" s="116">
        <f>IF(ISBLANK(G404), "", ROUND(SUM(G403:G404),2))</f>
        <v>0</v>
      </c>
    </row>
    <row r="406" spans="1:8" hidden="1"/>
    <row r="407" spans="1:8" hidden="1"/>
    <row r="408" spans="1:8" hidden="1"/>
    <row r="409" spans="1:8" hidden="1">
      <c r="A409" s="100" t="s">
        <v>335</v>
      </c>
      <c r="B409" s="103" t="s">
        <v>336</v>
      </c>
    </row>
    <row r="410" spans="1:8" hidden="1"/>
    <row r="411" spans="1:8" hidden="1">
      <c r="A411" s="100" t="s">
        <v>65</v>
      </c>
    </row>
    <row r="412" spans="1:8" ht="28.5" hidden="1">
      <c r="A412" s="114" t="s">
        <v>67</v>
      </c>
      <c r="B412" s="115" t="s">
        <v>0</v>
      </c>
      <c r="C412" s="115" t="s">
        <v>68</v>
      </c>
      <c r="D412" s="115" t="s">
        <v>69</v>
      </c>
      <c r="E412" s="115" t="s">
        <v>70</v>
      </c>
      <c r="F412" s="116" t="s">
        <v>71</v>
      </c>
      <c r="G412" s="116" t="s">
        <v>72</v>
      </c>
      <c r="H412" s="115" t="s">
        <v>73</v>
      </c>
    </row>
    <row r="413" spans="1:8" hidden="1">
      <c r="A413" s="117" t="s">
        <v>337</v>
      </c>
      <c r="B413" s="118" t="s">
        <v>338</v>
      </c>
      <c r="C413" s="119"/>
      <c r="D413" s="119"/>
      <c r="E413" s="120"/>
      <c r="F413" s="121"/>
      <c r="G413" s="121"/>
      <c r="H413" s="119"/>
    </row>
    <row r="414" spans="1:8" ht="41.25" hidden="1" customHeight="1">
      <c r="A414" s="122" t="s">
        <v>339</v>
      </c>
      <c r="B414" s="123" t="s">
        <v>338</v>
      </c>
      <c r="C414" s="119">
        <v>5</v>
      </c>
      <c r="D414" s="119"/>
      <c r="E414" s="120" t="s">
        <v>1</v>
      </c>
      <c r="F414" s="124"/>
      <c r="G414" s="121" t="str">
        <f>IF(ISBLANK(F414),"", PRODUCT(C414,F414))</f>
        <v/>
      </c>
      <c r="H414" s="125"/>
    </row>
    <row r="415" spans="1:8" ht="30" hidden="1">
      <c r="A415" s="122" t="s">
        <v>340</v>
      </c>
      <c r="B415" s="123" t="s">
        <v>341</v>
      </c>
      <c r="C415" s="119"/>
      <c r="D415" s="126" t="s">
        <v>108</v>
      </c>
      <c r="E415" s="120"/>
      <c r="F415" s="121"/>
      <c r="G415" s="121"/>
      <c r="H415" s="119"/>
    </row>
    <row r="416" spans="1:8" hidden="1">
      <c r="A416" s="122" t="s">
        <v>342</v>
      </c>
      <c r="B416" s="123" t="s">
        <v>343</v>
      </c>
      <c r="C416" s="119"/>
      <c r="D416" s="126" t="s">
        <v>108</v>
      </c>
      <c r="E416" s="120"/>
      <c r="F416" s="121"/>
      <c r="G416" s="121"/>
      <c r="H416" s="119"/>
    </row>
    <row r="417" spans="1:8" hidden="1">
      <c r="A417" s="122" t="s">
        <v>344</v>
      </c>
      <c r="B417" s="123" t="s">
        <v>345</v>
      </c>
      <c r="C417" s="119"/>
      <c r="D417" s="126" t="s">
        <v>108</v>
      </c>
      <c r="E417" s="120"/>
      <c r="F417" s="121"/>
      <c r="G417" s="121"/>
      <c r="H417" s="119"/>
    </row>
    <row r="418" spans="1:8" hidden="1">
      <c r="F418" s="116" t="s">
        <v>85</v>
      </c>
      <c r="G418" s="116" t="str">
        <f>IF((COUNT(C414:C417)&lt;&gt;COUNT(G414:G417)),"", ROUND(SUM(G414:G417),2))</f>
        <v/>
      </c>
      <c r="H418" s="127" t="str">
        <f>IF((COUNT(C414:C417)&lt;&gt;COUNT(G414:G417)),"Neužpildytos visų objektų kainos", "")</f>
        <v>Neužpildytos visų objektų kainos</v>
      </c>
    </row>
    <row r="419" spans="1:8" hidden="1">
      <c r="D419" s="114" t="s">
        <v>86</v>
      </c>
      <c r="E419" s="143"/>
      <c r="F419" s="116" t="s">
        <v>87</v>
      </c>
      <c r="G419" s="116" t="str">
        <f>IF(OR(G418="",E419=""),"", ROUND(PRODUCT(E419,G418)/100,2))</f>
        <v/>
      </c>
      <c r="H419" s="127" t="str">
        <f>IF(E419="", "Nurodykite taikomą PVM dydį", "")</f>
        <v>Nurodykite taikomą PVM dydį</v>
      </c>
    </row>
    <row r="420" spans="1:8" hidden="1">
      <c r="F420" s="116" t="s">
        <v>88</v>
      </c>
      <c r="G420" s="116">
        <f>IF(ISBLANK(G419), "", ROUND(SUM(G418:G419),2))</f>
        <v>0</v>
      </c>
    </row>
    <row r="421" spans="1:8" hidden="1"/>
    <row r="422" spans="1:8" hidden="1"/>
    <row r="423" spans="1:8" hidden="1"/>
    <row r="424" spans="1:8" hidden="1">
      <c r="A424" s="100" t="s">
        <v>346</v>
      </c>
      <c r="B424" s="103" t="s">
        <v>32</v>
      </c>
    </row>
    <row r="425" spans="1:8" hidden="1"/>
    <row r="426" spans="1:8" hidden="1">
      <c r="A426" s="100" t="s">
        <v>65</v>
      </c>
    </row>
    <row r="427" spans="1:8" ht="28.5" hidden="1">
      <c r="A427" s="114" t="s">
        <v>67</v>
      </c>
      <c r="B427" s="115" t="s">
        <v>0</v>
      </c>
      <c r="C427" s="115" t="s">
        <v>68</v>
      </c>
      <c r="D427" s="115" t="s">
        <v>69</v>
      </c>
      <c r="E427" s="115" t="s">
        <v>70</v>
      </c>
      <c r="F427" s="116" t="s">
        <v>71</v>
      </c>
      <c r="G427" s="116" t="s">
        <v>72</v>
      </c>
      <c r="H427" s="115" t="s">
        <v>73</v>
      </c>
    </row>
    <row r="428" spans="1:8" hidden="1">
      <c r="A428" s="117" t="s">
        <v>347</v>
      </c>
      <c r="B428" s="118" t="s">
        <v>348</v>
      </c>
      <c r="C428" s="119"/>
      <c r="D428" s="119"/>
      <c r="E428" s="120"/>
      <c r="F428" s="121"/>
      <c r="G428" s="121"/>
      <c r="H428" s="119"/>
    </row>
    <row r="429" spans="1:8" ht="46.5" hidden="1" customHeight="1">
      <c r="A429" s="122" t="s">
        <v>349</v>
      </c>
      <c r="B429" s="123" t="s">
        <v>348</v>
      </c>
      <c r="C429" s="119">
        <v>3</v>
      </c>
      <c r="D429" s="119"/>
      <c r="E429" s="120" t="s">
        <v>1</v>
      </c>
      <c r="F429" s="124"/>
      <c r="G429" s="121" t="str">
        <f>IF(ISBLANK(F429),"", PRODUCT(C429,F429))</f>
        <v/>
      </c>
      <c r="H429" s="125"/>
    </row>
    <row r="430" spans="1:8" hidden="1">
      <c r="A430" s="122" t="s">
        <v>350</v>
      </c>
      <c r="B430" s="123" t="s">
        <v>351</v>
      </c>
      <c r="C430" s="119"/>
      <c r="D430" s="126" t="s">
        <v>108</v>
      </c>
      <c r="E430" s="120"/>
      <c r="F430" s="121"/>
      <c r="G430" s="121"/>
      <c r="H430" s="119"/>
    </row>
    <row r="431" spans="1:8" hidden="1">
      <c r="A431" s="122" t="s">
        <v>352</v>
      </c>
      <c r="B431" s="123" t="s">
        <v>353</v>
      </c>
      <c r="C431" s="119"/>
      <c r="D431" s="126" t="s">
        <v>108</v>
      </c>
      <c r="E431" s="120"/>
      <c r="F431" s="121"/>
      <c r="G431" s="121"/>
      <c r="H431" s="119"/>
    </row>
    <row r="432" spans="1:8" hidden="1">
      <c r="F432" s="116" t="s">
        <v>85</v>
      </c>
      <c r="G432" s="116" t="str">
        <f>IF((COUNT(C429:C431)&lt;&gt;COUNT(G429:G431)),"", ROUND(SUM(G429:G431),2))</f>
        <v/>
      </c>
      <c r="H432" s="127" t="str">
        <f>IF((COUNT(C429:C431)&lt;&gt;COUNT(G429:G431)),"Neužpildytos visų objektų kainos", "")</f>
        <v>Neužpildytos visų objektų kainos</v>
      </c>
    </row>
    <row r="433" spans="1:8" hidden="1">
      <c r="D433" s="114" t="s">
        <v>86</v>
      </c>
      <c r="E433" s="143"/>
      <c r="F433" s="116" t="s">
        <v>87</v>
      </c>
      <c r="G433" s="116" t="str">
        <f>IF(OR(G432="",E433=""),"", ROUND(PRODUCT(E433,G432)/100,2))</f>
        <v/>
      </c>
      <c r="H433" s="127" t="str">
        <f>IF(E433="", "Nurodykite taikomą PVM dydį", "")</f>
        <v>Nurodykite taikomą PVM dydį</v>
      </c>
    </row>
    <row r="434" spans="1:8" hidden="1">
      <c r="F434" s="116" t="s">
        <v>88</v>
      </c>
      <c r="G434" s="116">
        <f>IF(ISBLANK(G433), "", ROUND(SUM(G432:G433),2))</f>
        <v>0</v>
      </c>
    </row>
    <row r="435" spans="1:8" hidden="1"/>
    <row r="436" spans="1:8" hidden="1"/>
    <row r="437" spans="1:8" hidden="1"/>
    <row r="438" spans="1:8" hidden="1">
      <c r="A438" s="100" t="s">
        <v>354</v>
      </c>
      <c r="B438" s="103" t="s">
        <v>355</v>
      </c>
    </row>
    <row r="439" spans="1:8" hidden="1"/>
    <row r="440" spans="1:8" hidden="1">
      <c r="A440" s="100" t="s">
        <v>65</v>
      </c>
    </row>
    <row r="441" spans="1:8" ht="28.5" hidden="1">
      <c r="A441" s="114" t="s">
        <v>67</v>
      </c>
      <c r="B441" s="115" t="s">
        <v>0</v>
      </c>
      <c r="C441" s="115" t="s">
        <v>68</v>
      </c>
      <c r="D441" s="115" t="s">
        <v>69</v>
      </c>
      <c r="E441" s="115" t="s">
        <v>70</v>
      </c>
      <c r="F441" s="116" t="s">
        <v>71</v>
      </c>
      <c r="G441" s="116" t="s">
        <v>72</v>
      </c>
      <c r="H441" s="115" t="s">
        <v>73</v>
      </c>
    </row>
    <row r="442" spans="1:8" hidden="1">
      <c r="A442" s="117" t="s">
        <v>356</v>
      </c>
      <c r="B442" s="118" t="s">
        <v>357</v>
      </c>
      <c r="C442" s="119"/>
      <c r="D442" s="119"/>
      <c r="E442" s="120"/>
      <c r="F442" s="121"/>
      <c r="G442" s="121"/>
      <c r="H442" s="119"/>
    </row>
    <row r="443" spans="1:8" ht="41.25" hidden="1" customHeight="1">
      <c r="A443" s="122" t="s">
        <v>358</v>
      </c>
      <c r="B443" s="123" t="s">
        <v>357</v>
      </c>
      <c r="C443" s="119">
        <v>5</v>
      </c>
      <c r="D443" s="119"/>
      <c r="E443" s="120" t="s">
        <v>1</v>
      </c>
      <c r="F443" s="124"/>
      <c r="G443" s="121" t="str">
        <f>IF(ISBLANK(F443),"", PRODUCT(C443,F443))</f>
        <v/>
      </c>
      <c r="H443" s="125"/>
    </row>
    <row r="444" spans="1:8" hidden="1">
      <c r="A444" s="122" t="s">
        <v>359</v>
      </c>
      <c r="B444" s="123" t="s">
        <v>360</v>
      </c>
      <c r="C444" s="119"/>
      <c r="D444" s="126" t="s">
        <v>108</v>
      </c>
      <c r="E444" s="120"/>
      <c r="F444" s="121"/>
      <c r="G444" s="121"/>
      <c r="H444" s="119"/>
    </row>
    <row r="445" spans="1:8" hidden="1">
      <c r="A445" s="122" t="s">
        <v>361</v>
      </c>
      <c r="B445" s="123" t="s">
        <v>260</v>
      </c>
      <c r="C445" s="119"/>
      <c r="D445" s="126" t="s">
        <v>108</v>
      </c>
      <c r="E445" s="120"/>
      <c r="F445" s="121"/>
      <c r="G445" s="121"/>
      <c r="H445" s="119"/>
    </row>
    <row r="446" spans="1:8" hidden="1">
      <c r="F446" s="116" t="s">
        <v>85</v>
      </c>
      <c r="G446" s="116" t="str">
        <f>IF((COUNT(C443:C445)&lt;&gt;COUNT(G443:G445)),"", ROUND(SUM(G443:G445),2))</f>
        <v/>
      </c>
      <c r="H446" s="127" t="str">
        <f>IF((COUNT(C443:C445)&lt;&gt;COUNT(G443:G445)),"Neužpildytos visų objektų kainos", "")</f>
        <v>Neužpildytos visų objektų kainos</v>
      </c>
    </row>
    <row r="447" spans="1:8" hidden="1">
      <c r="D447" s="114" t="s">
        <v>86</v>
      </c>
      <c r="E447" s="143"/>
      <c r="F447" s="116" t="s">
        <v>87</v>
      </c>
      <c r="G447" s="116" t="str">
        <f>IF(OR(G446="",E447=""),"", ROUND(PRODUCT(E447,G446)/100,2))</f>
        <v/>
      </c>
      <c r="H447" s="127" t="str">
        <f>IF(E447="", "Nurodykite taikomą PVM dydį", "")</f>
        <v>Nurodykite taikomą PVM dydį</v>
      </c>
    </row>
    <row r="448" spans="1:8" hidden="1">
      <c r="F448" s="116" t="s">
        <v>88</v>
      </c>
      <c r="G448" s="116">
        <f>IF(ISBLANK(G447), "", ROUND(SUM(G446:G447),2))</f>
        <v>0</v>
      </c>
    </row>
    <row r="449" spans="1:8" hidden="1"/>
    <row r="450" spans="1:8" hidden="1"/>
    <row r="451" spans="1:8" hidden="1"/>
    <row r="452" spans="1:8" hidden="1">
      <c r="A452" s="100" t="s">
        <v>362</v>
      </c>
      <c r="B452" s="103" t="s">
        <v>363</v>
      </c>
    </row>
    <row r="453" spans="1:8" hidden="1"/>
    <row r="454" spans="1:8" hidden="1">
      <c r="A454" s="100" t="s">
        <v>65</v>
      </c>
    </row>
    <row r="455" spans="1:8" ht="37.5" hidden="1" customHeight="1">
      <c r="A455" s="114" t="s">
        <v>67</v>
      </c>
      <c r="B455" s="115" t="s">
        <v>0</v>
      </c>
      <c r="C455" s="115" t="s">
        <v>68</v>
      </c>
      <c r="D455" s="115" t="s">
        <v>69</v>
      </c>
      <c r="E455" s="115" t="s">
        <v>70</v>
      </c>
      <c r="F455" s="116" t="s">
        <v>71</v>
      </c>
      <c r="G455" s="116" t="s">
        <v>72</v>
      </c>
      <c r="H455" s="115" t="s">
        <v>73</v>
      </c>
    </row>
    <row r="456" spans="1:8" hidden="1">
      <c r="A456" s="117" t="s">
        <v>364</v>
      </c>
      <c r="B456" s="118" t="s">
        <v>365</v>
      </c>
      <c r="C456" s="119"/>
      <c r="D456" s="119"/>
      <c r="E456" s="120"/>
      <c r="F456" s="121"/>
      <c r="G456" s="121"/>
      <c r="H456" s="119"/>
    </row>
    <row r="457" spans="1:8" ht="41.25" hidden="1" customHeight="1">
      <c r="A457" s="122" t="s">
        <v>366</v>
      </c>
      <c r="B457" s="123" t="s">
        <v>365</v>
      </c>
      <c r="C457" s="119">
        <v>4</v>
      </c>
      <c r="D457" s="119"/>
      <c r="E457" s="120" t="s">
        <v>1</v>
      </c>
      <c r="F457" s="124"/>
      <c r="G457" s="121" t="str">
        <f>IF(ISBLANK(F457),"", PRODUCT(C457,F457))</f>
        <v/>
      </c>
      <c r="H457" s="125"/>
    </row>
    <row r="458" spans="1:8" ht="30" hidden="1">
      <c r="A458" s="122" t="s">
        <v>367</v>
      </c>
      <c r="B458" s="123" t="s">
        <v>368</v>
      </c>
      <c r="C458" s="119"/>
      <c r="D458" s="126" t="s">
        <v>108</v>
      </c>
      <c r="E458" s="120"/>
      <c r="F458" s="121"/>
      <c r="G458" s="121"/>
      <c r="H458" s="119"/>
    </row>
    <row r="459" spans="1:8" hidden="1">
      <c r="A459" s="122" t="s">
        <v>369</v>
      </c>
      <c r="B459" s="123" t="s">
        <v>370</v>
      </c>
      <c r="C459" s="119"/>
      <c r="D459" s="126" t="s">
        <v>108</v>
      </c>
      <c r="E459" s="120"/>
      <c r="F459" s="121"/>
      <c r="G459" s="121"/>
      <c r="H459" s="119"/>
    </row>
    <row r="460" spans="1:8" hidden="1">
      <c r="F460" s="116" t="s">
        <v>85</v>
      </c>
      <c r="G460" s="116" t="str">
        <f>IF((COUNT(C457:C459)&lt;&gt;COUNT(G457:G459)),"", ROUND(SUM(G457:G459),2))</f>
        <v/>
      </c>
      <c r="H460" s="127" t="str">
        <f>IF((COUNT(C457:C459)&lt;&gt;COUNT(G457:G459)),"Neužpildytos visų objektų kainos", "")</f>
        <v>Neužpildytos visų objektų kainos</v>
      </c>
    </row>
    <row r="461" spans="1:8" hidden="1">
      <c r="D461" s="114" t="s">
        <v>86</v>
      </c>
      <c r="E461" s="143"/>
      <c r="F461" s="116" t="s">
        <v>87</v>
      </c>
      <c r="G461" s="116" t="str">
        <f>IF(OR(G460="",E461=""),"", ROUND(PRODUCT(E461,G460)/100,2))</f>
        <v/>
      </c>
      <c r="H461" s="127" t="str">
        <f>IF(E461="", "Nurodykite taikomą PVM dydį", "")</f>
        <v>Nurodykite taikomą PVM dydį</v>
      </c>
    </row>
    <row r="462" spans="1:8" hidden="1">
      <c r="F462" s="116" t="s">
        <v>88</v>
      </c>
      <c r="G462" s="116">
        <f>IF(ISBLANK(G461), "", ROUND(SUM(G460:G461),2))</f>
        <v>0</v>
      </c>
    </row>
    <row r="463" spans="1:8" hidden="1"/>
    <row r="464" spans="1:8" hidden="1"/>
    <row r="465" spans="1:8" ht="51.75" hidden="1" customHeight="1">
      <c r="A465" s="189" t="s">
        <v>89</v>
      </c>
      <c r="B465" s="189"/>
      <c r="C465" s="189"/>
      <c r="D465" s="189"/>
      <c r="E465" s="189"/>
      <c r="F465" s="189"/>
      <c r="G465" s="189"/>
      <c r="H465" s="189"/>
    </row>
    <row r="466" spans="1:8" ht="23.25" hidden="1" customHeight="1">
      <c r="A466" s="110" t="s">
        <v>90</v>
      </c>
      <c r="B466" s="110"/>
      <c r="C466" s="110"/>
      <c r="D466" s="110"/>
      <c r="E466" s="110"/>
      <c r="F466" s="128"/>
      <c r="G466" s="128"/>
      <c r="H466" s="110"/>
    </row>
    <row r="467" spans="1:8" hidden="1"/>
  </sheetData>
  <mergeCells count="29">
    <mergeCell ref="A29:F29"/>
    <mergeCell ref="A30:C30"/>
    <mergeCell ref="A465:H465"/>
    <mergeCell ref="A23:F23"/>
    <mergeCell ref="A24:F24"/>
    <mergeCell ref="A25:F25"/>
    <mergeCell ref="A27:F27"/>
    <mergeCell ref="A28:F28"/>
    <mergeCell ref="A19:B19"/>
    <mergeCell ref="C19:F19"/>
    <mergeCell ref="A20:B20"/>
    <mergeCell ref="C20:F20"/>
    <mergeCell ref="A21:B21"/>
    <mergeCell ref="C21:F21"/>
    <mergeCell ref="A12:B12"/>
    <mergeCell ref="C12:F12"/>
    <mergeCell ref="A13:B13"/>
    <mergeCell ref="C13:F13"/>
    <mergeCell ref="A14:B14"/>
    <mergeCell ref="C14:F14"/>
    <mergeCell ref="A15:B15"/>
    <mergeCell ref="C15:F15"/>
    <mergeCell ref="A16:B16"/>
    <mergeCell ref="C16:F16"/>
    <mergeCell ref="A17:B17"/>
    <mergeCell ref="C17:F17"/>
    <mergeCell ref="A26:F26"/>
    <mergeCell ref="A18:B18"/>
    <mergeCell ref="C18:F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opLeftCell="A24" workbookViewId="0">
      <selection activeCell="J30" sqref="J30"/>
    </sheetView>
  </sheetViews>
  <sheetFormatPr defaultRowHeight="15"/>
  <cols>
    <col min="1" max="1" width="8.28515625" style="94" customWidth="1"/>
    <col min="2" max="2" width="28.7109375" style="95" customWidth="1"/>
    <col min="3" max="3" width="53.140625" style="34" customWidth="1"/>
    <col min="4" max="4" width="60.5703125" style="141" customWidth="1"/>
  </cols>
  <sheetData>
    <row r="1" spans="1:4" s="81" customFormat="1" ht="19.5" customHeight="1">
      <c r="B1" s="82"/>
      <c r="C1" s="83"/>
      <c r="D1" s="133"/>
    </row>
    <row r="2" spans="1:4" s="81" customFormat="1" ht="36" customHeight="1">
      <c r="B2" s="82"/>
      <c r="D2" s="134" t="s">
        <v>371</v>
      </c>
    </row>
    <row r="3" spans="1:4" s="81" customFormat="1" ht="19.5" customHeight="1">
      <c r="B3" s="82"/>
      <c r="C3" s="83"/>
      <c r="D3" s="133"/>
    </row>
    <row r="4" spans="1:4" s="81" customFormat="1" ht="19.5" customHeight="1">
      <c r="B4" s="82"/>
      <c r="C4" s="84" t="s">
        <v>375</v>
      </c>
      <c r="D4" s="133"/>
    </row>
    <row r="5" spans="1:4" s="34" customFormat="1" ht="15.75" customHeight="1">
      <c r="A5" s="210"/>
      <c r="B5" s="210"/>
      <c r="C5" s="210"/>
      <c r="D5" s="135"/>
    </row>
    <row r="6" spans="1:4" s="34" customFormat="1" ht="8.25" customHeight="1">
      <c r="A6" s="85"/>
      <c r="B6" s="85"/>
      <c r="C6" s="85"/>
      <c r="D6" s="135"/>
    </row>
    <row r="7" spans="1:4" s="81" customFormat="1" ht="25.5" customHeight="1">
      <c r="A7" s="211" t="s">
        <v>91</v>
      </c>
      <c r="B7" s="211"/>
      <c r="C7" s="211"/>
      <c r="D7" s="136" t="s">
        <v>92</v>
      </c>
    </row>
    <row r="8" spans="1:4" s="35" customFormat="1" ht="63" customHeight="1">
      <c r="A8" s="224" t="s">
        <v>436</v>
      </c>
      <c r="B8" s="224"/>
      <c r="C8" s="224"/>
      <c r="D8" s="225" t="s">
        <v>466</v>
      </c>
    </row>
    <row r="9" spans="1:4" s="35" customFormat="1" ht="29.25" customHeight="1">
      <c r="A9" s="226" t="s">
        <v>437</v>
      </c>
      <c r="B9" s="226"/>
      <c r="C9" s="226"/>
      <c r="D9" s="227" t="s">
        <v>467</v>
      </c>
    </row>
    <row r="10" spans="1:4" s="35" customFormat="1" ht="32.25" customHeight="1">
      <c r="A10" s="212" t="s">
        <v>438</v>
      </c>
      <c r="B10" s="212"/>
      <c r="C10" s="212"/>
      <c r="D10" s="225" t="s">
        <v>96</v>
      </c>
    </row>
    <row r="11" spans="1:4" s="35" customFormat="1" ht="32.25" customHeight="1">
      <c r="A11" s="212" t="s">
        <v>439</v>
      </c>
      <c r="B11" s="213"/>
      <c r="C11" s="213"/>
      <c r="D11" s="225" t="s">
        <v>468</v>
      </c>
    </row>
    <row r="12" spans="1:4" s="35" customFormat="1" ht="17.25" customHeight="1">
      <c r="A12" s="212" t="s">
        <v>440</v>
      </c>
      <c r="B12" s="212"/>
      <c r="C12" s="212"/>
      <c r="D12" s="225" t="s">
        <v>469</v>
      </c>
    </row>
    <row r="13" spans="1:4" s="35" customFormat="1" ht="12" customHeight="1">
      <c r="A13" s="86"/>
      <c r="B13" s="70"/>
      <c r="C13" s="70"/>
    </row>
    <row r="14" spans="1:4" s="32" customFormat="1" ht="15.75">
      <c r="A14" s="214" t="s">
        <v>12</v>
      </c>
      <c r="B14" s="214"/>
      <c r="C14" s="214"/>
      <c r="D14" s="228"/>
    </row>
    <row r="15" spans="1:4" s="33" customFormat="1" ht="94.5">
      <c r="A15" s="87" t="s">
        <v>93</v>
      </c>
      <c r="B15" s="87" t="s">
        <v>94</v>
      </c>
      <c r="C15" s="87" t="s">
        <v>13</v>
      </c>
      <c r="D15" s="88" t="s">
        <v>95</v>
      </c>
    </row>
    <row r="16" spans="1:4">
      <c r="A16" s="72" t="s">
        <v>21</v>
      </c>
      <c r="B16" s="72" t="s">
        <v>0</v>
      </c>
      <c r="C16" s="129" t="s">
        <v>13</v>
      </c>
      <c r="D16" s="229"/>
    </row>
    <row r="17" spans="1:4" ht="15" customHeight="1">
      <c r="A17" s="215" t="s">
        <v>381</v>
      </c>
      <c r="B17" s="216" t="s">
        <v>102</v>
      </c>
      <c r="C17" s="230"/>
      <c r="D17" s="229"/>
    </row>
    <row r="18" spans="1:4" ht="45">
      <c r="A18" s="218" t="s">
        <v>382</v>
      </c>
      <c r="B18" s="73" t="s">
        <v>383</v>
      </c>
      <c r="C18" s="231" t="s">
        <v>384</v>
      </c>
      <c r="D18" s="89" t="s">
        <v>483</v>
      </c>
    </row>
    <row r="19" spans="1:4">
      <c r="A19" s="218" t="s">
        <v>385</v>
      </c>
      <c r="B19" s="73" t="s">
        <v>386</v>
      </c>
      <c r="C19" s="231" t="s">
        <v>387</v>
      </c>
      <c r="D19" s="130" t="s">
        <v>470</v>
      </c>
    </row>
    <row r="20" spans="1:4">
      <c r="A20" s="218" t="s">
        <v>388</v>
      </c>
      <c r="B20" s="73" t="s">
        <v>389</v>
      </c>
      <c r="C20" s="231" t="s">
        <v>390</v>
      </c>
      <c r="D20" s="130" t="s">
        <v>471</v>
      </c>
    </row>
    <row r="21" spans="1:4" ht="78" customHeight="1">
      <c r="A21" s="218" t="s">
        <v>391</v>
      </c>
      <c r="B21" s="73" t="s">
        <v>392</v>
      </c>
      <c r="C21" s="231" t="s">
        <v>393</v>
      </c>
      <c r="D21" s="89" t="s">
        <v>484</v>
      </c>
    </row>
    <row r="22" spans="1:4">
      <c r="A22" s="218" t="s">
        <v>394</v>
      </c>
      <c r="B22" s="73" t="s">
        <v>395</v>
      </c>
      <c r="C22" s="231" t="s">
        <v>396</v>
      </c>
      <c r="D22" s="232" t="s">
        <v>472</v>
      </c>
    </row>
    <row r="23" spans="1:4" ht="76.5" customHeight="1">
      <c r="A23" s="218" t="s">
        <v>397</v>
      </c>
      <c r="B23" s="73" t="s">
        <v>398</v>
      </c>
      <c r="C23" s="231" t="s">
        <v>399</v>
      </c>
      <c r="D23" s="89" t="s">
        <v>482</v>
      </c>
    </row>
    <row r="24" spans="1:4">
      <c r="A24" s="218" t="s">
        <v>400</v>
      </c>
      <c r="B24" s="73" t="s">
        <v>401</v>
      </c>
      <c r="C24" s="231" t="s">
        <v>99</v>
      </c>
      <c r="D24" s="233" t="s">
        <v>473</v>
      </c>
    </row>
    <row r="25" spans="1:4">
      <c r="A25" s="218" t="s">
        <v>402</v>
      </c>
      <c r="B25" s="73" t="s">
        <v>403</v>
      </c>
      <c r="C25" s="231" t="s">
        <v>99</v>
      </c>
      <c r="D25" s="233" t="s">
        <v>403</v>
      </c>
    </row>
    <row r="26" spans="1:4" ht="30">
      <c r="A26" s="218" t="s">
        <v>404</v>
      </c>
      <c r="B26" s="73" t="s">
        <v>405</v>
      </c>
      <c r="C26" s="231"/>
      <c r="D26" s="130"/>
    </row>
    <row r="27" spans="1:4" ht="60">
      <c r="A27" s="218" t="s">
        <v>406</v>
      </c>
      <c r="B27" s="73" t="s">
        <v>407</v>
      </c>
      <c r="C27" s="231" t="s">
        <v>408</v>
      </c>
      <c r="D27" s="89" t="s">
        <v>474</v>
      </c>
    </row>
    <row r="28" spans="1:4" ht="60">
      <c r="A28" s="218" t="s">
        <v>409</v>
      </c>
      <c r="B28" s="73" t="s">
        <v>410</v>
      </c>
      <c r="C28" s="231" t="s">
        <v>411</v>
      </c>
      <c r="D28" s="89" t="s">
        <v>475</v>
      </c>
    </row>
    <row r="29" spans="1:4">
      <c r="A29" s="218" t="s">
        <v>412</v>
      </c>
      <c r="B29" s="73" t="s">
        <v>413</v>
      </c>
      <c r="C29" s="231"/>
      <c r="D29" s="130"/>
    </row>
    <row r="30" spans="1:4" ht="45">
      <c r="A30" s="218" t="s">
        <v>414</v>
      </c>
      <c r="B30" s="73" t="s">
        <v>415</v>
      </c>
      <c r="C30" s="231" t="s">
        <v>416</v>
      </c>
      <c r="D30" s="130" t="s">
        <v>416</v>
      </c>
    </row>
    <row r="31" spans="1:4" ht="45">
      <c r="A31" s="218" t="s">
        <v>417</v>
      </c>
      <c r="B31" s="73" t="s">
        <v>418</v>
      </c>
      <c r="C31" s="231" t="s">
        <v>419</v>
      </c>
      <c r="D31" s="130" t="s">
        <v>419</v>
      </c>
    </row>
    <row r="32" spans="1:4">
      <c r="A32" s="234" t="s">
        <v>420</v>
      </c>
      <c r="B32" s="132" t="s">
        <v>421</v>
      </c>
      <c r="C32" s="131" t="s">
        <v>422</v>
      </c>
      <c r="D32" s="235" t="s">
        <v>476</v>
      </c>
    </row>
    <row r="33" spans="1:4" ht="30">
      <c r="A33" s="218" t="s">
        <v>423</v>
      </c>
      <c r="B33" s="73" t="s">
        <v>424</v>
      </c>
      <c r="C33" s="231" t="s">
        <v>425</v>
      </c>
      <c r="D33" s="130" t="s">
        <v>477</v>
      </c>
    </row>
    <row r="34" spans="1:4" ht="30">
      <c r="A34" s="218" t="s">
        <v>426</v>
      </c>
      <c r="B34" s="73" t="s">
        <v>427</v>
      </c>
      <c r="C34" s="231" t="s">
        <v>428</v>
      </c>
      <c r="D34" s="130" t="s">
        <v>478</v>
      </c>
    </row>
    <row r="35" spans="1:4" ht="90">
      <c r="A35" s="218" t="s">
        <v>429</v>
      </c>
      <c r="B35" s="73" t="s">
        <v>430</v>
      </c>
      <c r="C35" s="231" t="s">
        <v>431</v>
      </c>
      <c r="D35" s="89" t="s">
        <v>479</v>
      </c>
    </row>
    <row r="36" spans="1:4" ht="93" customHeight="1">
      <c r="A36" s="218" t="s">
        <v>432</v>
      </c>
      <c r="B36" s="73" t="s">
        <v>372</v>
      </c>
      <c r="C36" s="231" t="s">
        <v>433</v>
      </c>
      <c r="D36" s="89" t="s">
        <v>480</v>
      </c>
    </row>
    <row r="37" spans="1:4">
      <c r="A37" s="218" t="s">
        <v>434</v>
      </c>
      <c r="B37" s="73" t="s">
        <v>435</v>
      </c>
      <c r="C37" s="231" t="s">
        <v>373</v>
      </c>
      <c r="D37" s="130" t="s">
        <v>481</v>
      </c>
    </row>
    <row r="38" spans="1:4" s="77" customFormat="1" ht="16.5" customHeight="1">
      <c r="A38" s="208" t="s">
        <v>33</v>
      </c>
      <c r="B38" s="209"/>
      <c r="C38" s="209"/>
      <c r="D38" s="137"/>
    </row>
    <row r="39" spans="1:4" s="78" customFormat="1" ht="19.5" customHeight="1">
      <c r="A39" s="204" t="s">
        <v>35</v>
      </c>
      <c r="B39" s="205"/>
      <c r="C39" s="205"/>
      <c r="D39" s="138" t="s">
        <v>78</v>
      </c>
    </row>
    <row r="40" spans="1:4" s="78" customFormat="1" ht="82.5" customHeight="1">
      <c r="A40" s="204" t="s">
        <v>376</v>
      </c>
      <c r="B40" s="204"/>
      <c r="C40" s="204"/>
      <c r="D40" s="138" t="s">
        <v>78</v>
      </c>
    </row>
    <row r="41" spans="1:4" s="78" customFormat="1" ht="15.75">
      <c r="A41" s="206"/>
      <c r="B41" s="207"/>
      <c r="C41" s="90"/>
      <c r="D41" s="139"/>
    </row>
    <row r="42" spans="1:4" s="78" customFormat="1" ht="15.75">
      <c r="A42" s="203"/>
      <c r="B42" s="203"/>
      <c r="C42" s="91"/>
      <c r="D42" s="139"/>
    </row>
    <row r="43" spans="1:4" s="77" customFormat="1" ht="15.75">
      <c r="A43" s="203"/>
      <c r="B43" s="203"/>
      <c r="C43" s="82"/>
      <c r="D43" s="140"/>
    </row>
    <row r="44" spans="1:4" s="77" customFormat="1" ht="15.75">
      <c r="A44" s="203"/>
      <c r="B44" s="203"/>
      <c r="C44" s="92"/>
      <c r="D44" s="140"/>
    </row>
    <row r="45" spans="1:4" s="77" customFormat="1" ht="15.75">
      <c r="A45" s="203"/>
      <c r="B45" s="203"/>
      <c r="C45" s="93"/>
      <c r="D45" s="140"/>
    </row>
    <row r="50" ht="185.25" customHeight="1"/>
  </sheetData>
  <mergeCells count="14">
    <mergeCell ref="A8:C8"/>
    <mergeCell ref="A9:C9"/>
    <mergeCell ref="A10:C10"/>
    <mergeCell ref="A11:C11"/>
    <mergeCell ref="A12:C12"/>
    <mergeCell ref="A14:C14"/>
    <mergeCell ref="B17:C17"/>
    <mergeCell ref="A5:C5"/>
    <mergeCell ref="A7:C7"/>
    <mergeCell ref="A42:B45"/>
    <mergeCell ref="A39:C39"/>
    <mergeCell ref="A40:C40"/>
    <mergeCell ref="A41:B41"/>
    <mergeCell ref="A38:C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 piedasTechnine specifikacija</vt:lpstr>
      <vt:lpstr>2 priedas Kiekis ir ikainiai</vt:lpstr>
      <vt:lpstr>3 priedas Uzsakymo forma</vt:lpstr>
      <vt:lpstr>4 priedas pasiūlymas</vt:lpstr>
      <vt:lpstr>4 priedas TS paramet </vt:lpstr>
      <vt:lpstr>'2 priedas Kiekis ir ikainiai'!Print_Titles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2025-08-21T13:00:13Z</dcterms:modified>
</cp:coreProperties>
</file>