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defaultThemeVersion="124226"/>
  <bookViews>
    <workbookView xWindow="0" yWindow="0" windowWidth="20730" windowHeight="8505" tabRatio="897"/>
  </bookViews>
  <sheets>
    <sheet name="Įkainių lentelė" sheetId="4" r:id="rId1"/>
    <sheet name="Informacija apie pildymą" sheetId="25" r:id="rId2"/>
  </sheets>
  <definedNames>
    <definedName name="_xlnm.Print_Area" localSheetId="0">'Įkainių lentelė'!$A$1:$L$85</definedName>
  </definedNames>
  <calcPr calcId="144525"/>
</workbook>
</file>

<file path=xl/calcChain.xml><?xml version="1.0" encoding="utf-8"?>
<calcChain xmlns="http://schemas.openxmlformats.org/spreadsheetml/2006/main">
  <c r="K82" i="4" l="1"/>
  <c r="K81" i="4"/>
  <c r="K80" i="4"/>
  <c r="K79" i="4"/>
  <c r="K77" i="4"/>
  <c r="K76" i="4"/>
  <c r="K75" i="4"/>
  <c r="K74" i="4"/>
  <c r="K73" i="4"/>
  <c r="K71" i="4"/>
  <c r="K70" i="4"/>
  <c r="K69" i="4"/>
  <c r="K67" i="4"/>
  <c r="K66" i="4"/>
  <c r="K65" i="4"/>
  <c r="K64" i="4"/>
  <c r="K62" i="4"/>
  <c r="K61" i="4"/>
  <c r="K60" i="4"/>
  <c r="K59" i="4"/>
  <c r="K58" i="4"/>
  <c r="K57" i="4"/>
  <c r="K55" i="4"/>
  <c r="K54" i="4"/>
  <c r="K53" i="4"/>
  <c r="K52" i="4"/>
  <c r="K51" i="4"/>
  <c r="K50" i="4"/>
  <c r="K49" i="4"/>
  <c r="K48" i="4"/>
  <c r="K47" i="4"/>
  <c r="K46" i="4"/>
  <c r="K45" i="4"/>
  <c r="K44" i="4"/>
  <c r="K42" i="4"/>
  <c r="K41" i="4"/>
  <c r="K40" i="4"/>
  <c r="K39" i="4"/>
  <c r="K38" i="4"/>
  <c r="K37" i="4"/>
  <c r="K36" i="4"/>
  <c r="K35" i="4"/>
  <c r="K34" i="4"/>
  <c r="K33" i="4"/>
  <c r="K32" i="4"/>
  <c r="K31" i="4"/>
  <c r="K30" i="4"/>
  <c r="K28" i="4"/>
  <c r="K27" i="4"/>
  <c r="K26" i="4"/>
  <c r="K25" i="4"/>
  <c r="K24" i="4"/>
  <c r="K23" i="4"/>
  <c r="K22" i="4"/>
  <c r="K21" i="4"/>
  <c r="K20" i="4"/>
  <c r="K19" i="4"/>
  <c r="K18" i="4"/>
  <c r="K17" i="4"/>
  <c r="K16" i="4"/>
  <c r="K15" i="4"/>
  <c r="K14" i="4"/>
  <c r="K13" i="4"/>
  <c r="H82" i="4"/>
  <c r="H81" i="4"/>
  <c r="H80" i="4"/>
  <c r="H79" i="4"/>
  <c r="H77" i="4"/>
  <c r="H76" i="4"/>
  <c r="H75" i="4"/>
  <c r="H74" i="4"/>
  <c r="H73" i="4"/>
  <c r="H71" i="4"/>
  <c r="H70" i="4"/>
  <c r="H69" i="4"/>
  <c r="H67" i="4"/>
  <c r="H66" i="4"/>
  <c r="H65" i="4"/>
  <c r="H64" i="4"/>
  <c r="H62" i="4"/>
  <c r="H61" i="4"/>
  <c r="H60" i="4"/>
  <c r="H59" i="4"/>
  <c r="H58" i="4"/>
  <c r="H57" i="4"/>
  <c r="H55" i="4"/>
  <c r="H54" i="4"/>
  <c r="H53" i="4"/>
  <c r="H52" i="4"/>
  <c r="H51" i="4"/>
  <c r="H50" i="4"/>
  <c r="H49" i="4"/>
  <c r="H48" i="4"/>
  <c r="H47" i="4"/>
  <c r="H46" i="4"/>
  <c r="H45" i="4"/>
  <c r="H44" i="4"/>
  <c r="H42" i="4"/>
  <c r="H41" i="4"/>
  <c r="H40" i="4"/>
  <c r="H39" i="4"/>
  <c r="H38" i="4"/>
  <c r="H37" i="4"/>
  <c r="H36" i="4"/>
  <c r="H35" i="4"/>
  <c r="H34" i="4"/>
  <c r="H33" i="4"/>
  <c r="H32" i="4"/>
  <c r="H31" i="4"/>
  <c r="H30" i="4"/>
  <c r="H28" i="4"/>
  <c r="H27" i="4"/>
  <c r="H26" i="4"/>
  <c r="H25" i="4"/>
  <c r="H24" i="4"/>
  <c r="H23" i="4"/>
  <c r="H22" i="4"/>
  <c r="H21" i="4"/>
  <c r="H20" i="4"/>
  <c r="H19" i="4"/>
  <c r="H18" i="4"/>
  <c r="H17" i="4"/>
  <c r="H16" i="4"/>
  <c r="H15" i="4"/>
  <c r="H14" i="4"/>
  <c r="H13" i="4"/>
  <c r="E82" i="4"/>
  <c r="E81" i="4"/>
  <c r="L81" i="4" s="1"/>
  <c r="E80" i="4"/>
  <c r="E79" i="4"/>
  <c r="E77" i="4"/>
  <c r="E76" i="4"/>
  <c r="L76" i="4" s="1"/>
  <c r="E75" i="4"/>
  <c r="E74" i="4"/>
  <c r="E73" i="4"/>
  <c r="E71" i="4"/>
  <c r="L71" i="4" s="1"/>
  <c r="E70" i="4"/>
  <c r="L70" i="4" s="1"/>
  <c r="E69" i="4"/>
  <c r="E67" i="4"/>
  <c r="E66" i="4"/>
  <c r="L66" i="4" s="1"/>
  <c r="E65" i="4"/>
  <c r="L65" i="4" s="1"/>
  <c r="E64" i="4"/>
  <c r="E62" i="4"/>
  <c r="E61" i="4"/>
  <c r="L61" i="4" s="1"/>
  <c r="E60" i="4"/>
  <c r="L60" i="4" s="1"/>
  <c r="E59" i="4"/>
  <c r="E58" i="4"/>
  <c r="E57" i="4"/>
  <c r="L57" i="4" s="1"/>
  <c r="E55" i="4"/>
  <c r="L55" i="4" s="1"/>
  <c r="E54" i="4"/>
  <c r="E53" i="4"/>
  <c r="E52" i="4"/>
  <c r="L52" i="4" s="1"/>
  <c r="E51" i="4"/>
  <c r="L51" i="4" s="1"/>
  <c r="E50" i="4"/>
  <c r="E49" i="4"/>
  <c r="E48" i="4"/>
  <c r="L48" i="4" s="1"/>
  <c r="E47" i="4"/>
  <c r="L47" i="4" s="1"/>
  <c r="E46" i="4"/>
  <c r="E45" i="4"/>
  <c r="E44" i="4"/>
  <c r="L44" i="4" s="1"/>
  <c r="E42" i="4"/>
  <c r="L42" i="4" s="1"/>
  <c r="E41" i="4"/>
  <c r="E40" i="4"/>
  <c r="E39" i="4"/>
  <c r="L39" i="4" s="1"/>
  <c r="E38" i="4"/>
  <c r="L38" i="4" s="1"/>
  <c r="E37" i="4"/>
  <c r="E36" i="4"/>
  <c r="E35" i="4"/>
  <c r="L35" i="4" s="1"/>
  <c r="E34" i="4"/>
  <c r="L34" i="4" s="1"/>
  <c r="E33" i="4"/>
  <c r="E32" i="4"/>
  <c r="E31" i="4"/>
  <c r="L31" i="4" s="1"/>
  <c r="E30" i="4"/>
  <c r="L30" i="4" s="1"/>
  <c r="E28" i="4"/>
  <c r="E27" i="4"/>
  <c r="E26" i="4"/>
  <c r="L26" i="4" s="1"/>
  <c r="E25" i="4"/>
  <c r="L25" i="4" s="1"/>
  <c r="E24" i="4"/>
  <c r="E23" i="4"/>
  <c r="E22" i="4"/>
  <c r="L22" i="4" s="1"/>
  <c r="E21" i="4"/>
  <c r="L21" i="4" s="1"/>
  <c r="E20" i="4"/>
  <c r="E19" i="4"/>
  <c r="E18" i="4"/>
  <c r="L18" i="4" s="1"/>
  <c r="E17" i="4"/>
  <c r="L17" i="4" s="1"/>
  <c r="E16" i="4"/>
  <c r="E15" i="4"/>
  <c r="E14" i="4"/>
  <c r="L14" i="4" s="1"/>
  <c r="E13" i="4"/>
  <c r="L13" i="4" s="1"/>
  <c r="K83" i="4" l="1"/>
  <c r="L16" i="4"/>
  <c r="L20" i="4"/>
  <c r="L24" i="4"/>
  <c r="L28" i="4"/>
  <c r="L33" i="4"/>
  <c r="L37" i="4"/>
  <c r="L41" i="4"/>
  <c r="H83" i="4"/>
  <c r="L15" i="4"/>
  <c r="L19" i="4"/>
  <c r="L23" i="4"/>
  <c r="L27" i="4"/>
  <c r="L32" i="4"/>
  <c r="L36" i="4"/>
  <c r="L40" i="4"/>
  <c r="L79" i="4"/>
  <c r="L82" i="4"/>
  <c r="L80" i="4"/>
  <c r="L75" i="4"/>
  <c r="L73" i="4"/>
  <c r="L77" i="4"/>
  <c r="L74" i="4"/>
  <c r="L69" i="4"/>
  <c r="L64" i="4"/>
  <c r="L67" i="4"/>
  <c r="L59" i="4"/>
  <c r="L58" i="4"/>
  <c r="L62" i="4"/>
  <c r="L46" i="4"/>
  <c r="L50" i="4"/>
  <c r="L54" i="4"/>
  <c r="L45" i="4"/>
  <c r="L49" i="4"/>
  <c r="L53" i="4"/>
  <c r="E83" i="4"/>
  <c r="L83" i="4" l="1"/>
</calcChain>
</file>

<file path=xl/sharedStrings.xml><?xml version="1.0" encoding="utf-8"?>
<sst xmlns="http://schemas.openxmlformats.org/spreadsheetml/2006/main" count="265" uniqueCount="176">
  <si>
    <t>SUMA:</t>
  </si>
  <si>
    <t>Vairo traukės antgalis</t>
  </si>
  <si>
    <t>Agregatų, mazgų pavadinimas</t>
  </si>
  <si>
    <t>Riebokšlis alkūninio vel. priekinis</t>
  </si>
  <si>
    <t>Riebokšlis alkūninio vel. galinis</t>
  </si>
  <si>
    <t>Tarpinė karterio</t>
  </si>
  <si>
    <t>Filtras oro</t>
  </si>
  <si>
    <t>Generatoriaus dirželis</t>
  </si>
  <si>
    <t>Guolis galinio rato</t>
  </si>
  <si>
    <t>Vairo traukė</t>
  </si>
  <si>
    <t>1.</t>
  </si>
  <si>
    <t>2.</t>
  </si>
  <si>
    <t>Variklis</t>
  </si>
  <si>
    <t>3.</t>
  </si>
  <si>
    <t>4.</t>
  </si>
  <si>
    <t>5.</t>
  </si>
  <si>
    <t>Stabdžių sistema</t>
  </si>
  <si>
    <t>6.</t>
  </si>
  <si>
    <t>7.</t>
  </si>
  <si>
    <t>8.</t>
  </si>
  <si>
    <t>9.</t>
  </si>
  <si>
    <t>Filtras kuro</t>
  </si>
  <si>
    <t>Vairo stiprintuvo dirželis</t>
  </si>
  <si>
    <t>Galinio suporto rem. komplektas</t>
  </si>
  <si>
    <t>Pusašio šarnyras prie rato</t>
  </si>
  <si>
    <t>Ratų keitimas ir remontas</t>
  </si>
  <si>
    <t>Elektros sistema</t>
  </si>
  <si>
    <t>Transmisija</t>
  </si>
  <si>
    <t>Dujų išmetimo sistema</t>
  </si>
  <si>
    <t>1.1</t>
  </si>
  <si>
    <t>1.2</t>
  </si>
  <si>
    <t>1.3</t>
  </si>
  <si>
    <t>1.4</t>
  </si>
  <si>
    <t>1.5</t>
  </si>
  <si>
    <t>1.6</t>
  </si>
  <si>
    <t>1.7</t>
  </si>
  <si>
    <t>1.8</t>
  </si>
  <si>
    <t>1.9</t>
  </si>
  <si>
    <t>1.10</t>
  </si>
  <si>
    <t>1.11</t>
  </si>
  <si>
    <t>1.12</t>
  </si>
  <si>
    <t>1.13</t>
  </si>
  <si>
    <t>1.14</t>
  </si>
  <si>
    <t>1.15</t>
  </si>
  <si>
    <t>1.16</t>
  </si>
  <si>
    <t>2.1</t>
  </si>
  <si>
    <t>2.2</t>
  </si>
  <si>
    <t>2.3</t>
  </si>
  <si>
    <t>2.4</t>
  </si>
  <si>
    <t>2.5</t>
  </si>
  <si>
    <t>2.6</t>
  </si>
  <si>
    <t>2.7</t>
  </si>
  <si>
    <t>2.8</t>
  </si>
  <si>
    <t>2.9</t>
  </si>
  <si>
    <t>2.10</t>
  </si>
  <si>
    <t>2.11</t>
  </si>
  <si>
    <t>2.12</t>
  </si>
  <si>
    <t>2.13</t>
  </si>
  <si>
    <t>3.1</t>
  </si>
  <si>
    <t>3.2</t>
  </si>
  <si>
    <t>3.3</t>
  </si>
  <si>
    <t>3.4</t>
  </si>
  <si>
    <t>3.5</t>
  </si>
  <si>
    <t>3.6</t>
  </si>
  <si>
    <t>3.7</t>
  </si>
  <si>
    <t>3.8</t>
  </si>
  <si>
    <t>3.9</t>
  </si>
  <si>
    <t>3.10</t>
  </si>
  <si>
    <t>3.11</t>
  </si>
  <si>
    <t>3.12</t>
  </si>
  <si>
    <t>4.1</t>
  </si>
  <si>
    <t>4.2</t>
  </si>
  <si>
    <t>4.3</t>
  </si>
  <si>
    <t>4.4</t>
  </si>
  <si>
    <t>4.5</t>
  </si>
  <si>
    <t>5.1</t>
  </si>
  <si>
    <t>5.2</t>
  </si>
  <si>
    <t>5.3</t>
  </si>
  <si>
    <t>5.4</t>
  </si>
  <si>
    <t>6.1</t>
  </si>
  <si>
    <t>6.2</t>
  </si>
  <si>
    <t>9.1</t>
  </si>
  <si>
    <t>9.2</t>
  </si>
  <si>
    <t>9.3</t>
  </si>
  <si>
    <t>Eil. Nr.</t>
  </si>
  <si>
    <t>x</t>
  </si>
  <si>
    <t>8.1</t>
  </si>
  <si>
    <t>8.2</t>
  </si>
  <si>
    <t>INFORMACIJA APIE PASIŪLYMO KAINŲ LENTELIŲ PILDYMĄ</t>
  </si>
  <si>
    <t>Purkštukas (vnt.)</t>
  </si>
  <si>
    <t>Paskirstymo dirželis su guoliais (kompl.)</t>
  </si>
  <si>
    <t>Priekinių stabdžių žarnelė (vnt.)</t>
  </si>
  <si>
    <t>Priekinių amortizatorių atraminis guolis (vnt.)</t>
  </si>
  <si>
    <t>Amortizatoriaus apsauga su ribotuvu (kompl.)</t>
  </si>
  <si>
    <t>Amortizatorius priekinis (vnt.)</t>
  </si>
  <si>
    <t>Išmetimo sistemos bakelis (vidurinis)</t>
  </si>
  <si>
    <t>Išmetimo sistemos bakelis (galinis)</t>
  </si>
  <si>
    <t>Pusašio šarnyro gaubtas (prie pavarų dėžės)</t>
  </si>
  <si>
    <t>Priekinio suporto rem. komplektas</t>
  </si>
  <si>
    <t>8.3</t>
  </si>
  <si>
    <t xml:space="preserve">Alyvos keitimas </t>
  </si>
  <si>
    <t>Priekinių stabdžių trinkelių (kompl.)</t>
  </si>
  <si>
    <t>Galinių stabdžių trinkelių (kompl.)</t>
  </si>
  <si>
    <t>Galinė stabdžių žarnelė (vnt.)</t>
  </si>
  <si>
    <t>Stabdžių patikra ant stendo</t>
  </si>
  <si>
    <t xml:space="preserve">Guolis priekinio rato </t>
  </si>
  <si>
    <t xml:space="preserve">Pakabos šarnyras apatinis </t>
  </si>
  <si>
    <t>Stabilizatoriaus traukė priekinė (vnt.)</t>
  </si>
  <si>
    <t xml:space="preserve"> Pakaba priekinė</t>
  </si>
  <si>
    <t>Pakaba galinė</t>
  </si>
  <si>
    <t>Amortizatorius galinis (vnt.)</t>
  </si>
  <si>
    <t>Stabilizatoriaus traukė galinė (vnt.)</t>
  </si>
  <si>
    <t>Sailenblokas galinės svirties - tilto</t>
  </si>
  <si>
    <t>Automobilio patikra prieš TA</t>
  </si>
  <si>
    <t>Automobilio važiuoklės diagnostika</t>
  </si>
  <si>
    <t>Žvakė (vnt.)</t>
  </si>
  <si>
    <t>Filtras alyvos</t>
  </si>
  <si>
    <t>Automobilio elektroninių sistemų kompiuterinė diagnostika</t>
  </si>
  <si>
    <t>Stabdžių diskas-būgnas galinis (vnt.)</t>
  </si>
  <si>
    <t>Stabdžių diskas-būgnas priekinis (vnt.)</t>
  </si>
  <si>
    <t>Priekinių stabdžių suporto nuėmimas / pastatymas</t>
  </si>
  <si>
    <t>Galinių stabdžių suporto nuėmimas / pastatymas</t>
  </si>
  <si>
    <t>Stabdžių vamzdelio keitimas</t>
  </si>
  <si>
    <t>Įvorės priekinio stabilizatoriaus (kompl.)</t>
  </si>
  <si>
    <t>Vairo stiprintuvo nuėmimas / pastatymas</t>
  </si>
  <si>
    <t xml:space="preserve">Pakabos priekinės geometrijos reguliavimas </t>
  </si>
  <si>
    <t xml:space="preserve">Pakabos galinės geometrijos reguliavimas </t>
  </si>
  <si>
    <t>Generatoriaus nuėmimas / pastatymas</t>
  </si>
  <si>
    <t>Starterio nuėmimas / pastatymas</t>
  </si>
  <si>
    <t>Automobilio elektros instaliacijos diagnostika</t>
  </si>
  <si>
    <t xml:space="preserve">Žibinto halogeninės lemputės keitimas </t>
  </si>
  <si>
    <t>Pavarų dėžės nuėmimas / pastatymas</t>
  </si>
  <si>
    <t xml:space="preserve">Sankabos keitimas (kompl.) </t>
  </si>
  <si>
    <t xml:space="preserve">Pusašio šarnyro gaubtas (prie rato) </t>
  </si>
  <si>
    <t xml:space="preserve">Padangos remontas </t>
  </si>
  <si>
    <t>4.6</t>
  </si>
  <si>
    <t>8.4</t>
  </si>
  <si>
    <t>8.5</t>
  </si>
  <si>
    <t>Kuro siurblio nuėmimas / pastatymas</t>
  </si>
  <si>
    <t>Turbokompresoriaus nuėmimas / pastatymas</t>
  </si>
  <si>
    <t>Rankinio stabdžio lyno (kompl.)</t>
  </si>
  <si>
    <t xml:space="preserve"> </t>
  </si>
  <si>
    <t xml:space="preserve">Automobilių techninės priežiūros ir remonto darbams nenurodytiems lentelėje bus taikomas valandinis įkainis Eur be PVM. Lentelėje neišvardintiems darbams (visiems) turi būti taikomos laiko normos, numatytos remiantis Europos automobilių gamintojų asociacijos sudarytu laiko normų žinynų „AUTODATA“ (arba jo analogas). </t>
  </si>
  <si>
    <t>Variklio tūris, galia</t>
  </si>
  <si>
    <t>Automobilio markė, modelis</t>
  </si>
  <si>
    <t>gamybos metai</t>
  </si>
  <si>
    <t>Ford Focus</t>
  </si>
  <si>
    <t xml:space="preserve"> 1596 cm³, 74 kW</t>
  </si>
  <si>
    <t>Degalų rūšys</t>
  </si>
  <si>
    <t>Benzinas</t>
  </si>
  <si>
    <t>Mitsubishi L200</t>
  </si>
  <si>
    <t>Dyzelinas</t>
  </si>
  <si>
    <t>2198 cm³, 92 kW</t>
  </si>
  <si>
    <t>2442 cm³, 133 kW</t>
  </si>
  <si>
    <t>Identifikavimo numeris</t>
  </si>
  <si>
    <t>WF05XXGCD56T28757</t>
  </si>
  <si>
    <t>MMCJJKL10GH008450</t>
  </si>
  <si>
    <t>WF0ZXXTTGZEL46290 WF01XXTTG1ES78855</t>
  </si>
  <si>
    <t xml:space="preserve">Ford Transit  </t>
  </si>
  <si>
    <t>Aušinimo siurblys</t>
  </si>
  <si>
    <t>9.4</t>
  </si>
  <si>
    <t>Rato balansavimas</t>
  </si>
  <si>
    <t xml:space="preserve">Rato permontavimas </t>
  </si>
  <si>
    <t>Rato nuėmimas ir pastatymas</t>
  </si>
  <si>
    <t>Detalių vnt. įkainis EUR be PVM</t>
  </si>
  <si>
    <t>Detalių pakeitimo įkainis EUR be PVM</t>
  </si>
  <si>
    <t>Viso detalių su pakeitimu įkainis ((3+4) stulpeliai) EUR be PVM</t>
  </si>
  <si>
    <t>Viso detalių su pakeitimu įkainis ((6+7) stulpeliai) EUR be PVM</t>
  </si>
  <si>
    <t xml:space="preserve">SIŪLOMI LENGVŲJŲ AUTOMOBILIŲ DETALIŲ IR JŲ KEITIMO ĮKAINIAI </t>
  </si>
  <si>
    <t>Viso detalių su pakeitimu įkainis ((9+10) stulpeliai x 2) EUR be PVM</t>
  </si>
  <si>
    <t>Visų automobilių detalių su pakeitimu įkainių suma (5+8+11 stulpeliai) EUR be PVM:</t>
  </si>
  <si>
    <t>Automobilių skaičius, vnt</t>
  </si>
  <si>
    <t>Tiekėjas turi užpildyti lentę, nurodydamas detalių ir detalių keitimo įkainius.</t>
  </si>
  <si>
    <t xml:space="preserve">Įkainų lentelėje pildomi tik tušti langeliai (langeliai, kuriuose įrašytas skaičius „0,00“, nepildomi ir nekeičiami. </t>
  </si>
  <si>
    <t xml:space="preserve">Jei tiekėjas numato dalį paslaugų ar prekių tiekti nemokamai, atitinkamame įkainio lauke įrašomas skaičius "0"  (pvz., tiekėjas įsipareigoja nemokamai pakeisti oro filtrą; tokiu atveju paslaugų įkainio langelyje pažymimas "0", o prekių langelyje įrašoma vieno filtro įkainis). </t>
  </si>
  <si>
    <t>Jei konkrečiam automobiliui perkantysis subjektas yra įrašęs prekės ar paslaugos rūšį, kurios, tiekėjo nuomone, tame automobilyje nėra konstrukciškai,  tokius prekių ir (ar) paslaugų įkainių langelius tiekėjas pažymi skaičiumi "0" (arba palieka įkainių langelius nepažymėtus). Negalima tokių įkainių langelių žymėti brūkšneliu, žodžiu "nėra" ar kitais simboliais.</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</si>
</sst>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indexed="8"/>
      <name val="Calibri"/>
      <family val="2"/>
      <charset val="186"/>
    </font>
    <font>
      <sz val="10"/>
      <name val="Times New Roman"/>
      <family val="1"/>
    </font>
    <font>
      <sz val="10"/>
      <name val="Times New Roman"/>
      <family val="1"/>
      <charset val="186"/>
    </font>
    <font>
      <b/>
      <sz val="10"/>
      <name val="Times New Roman"/>
      <family val="1"/>
      <charset val="186"/>
    </font>
    <font>
      <sz val="10"/>
      <name val="Arial"/>
      <family val="2"/>
      <charset val="186"/>
    </font>
    <font>
      <sz val="10"/>
      <color indexed="8"/>
      <name val="Calibri"/>
      <family val="2"/>
      <charset val="186"/>
    </font>
    <font>
      <sz val="10"/>
      <name val="Times New Roman"/>
      <family val="1"/>
      <charset val="204"/>
    </font>
    <font>
      <sz val="10"/>
      <color indexed="10"/>
      <name val="Times New Roman"/>
      <family val="1"/>
    </font>
    <font>
      <sz val="10"/>
      <color indexed="10"/>
      <name val="Times New Roman"/>
      <family val="1"/>
      <charset val="186"/>
    </font>
    <font>
      <sz val="12"/>
      <color indexed="8"/>
      <name val="Calibri"/>
      <family val="2"/>
      <charset val="186"/>
    </font>
    <font>
      <b/>
      <sz val="12"/>
      <color indexed="8"/>
      <name val="Times New Roman"/>
      <family val="1"/>
      <charset val="186"/>
    </font>
    <font>
      <sz val="12"/>
      <color indexed="8"/>
      <name val="Times New Roman"/>
      <family val="1"/>
      <charset val="186"/>
    </font>
    <font>
      <b/>
      <sz val="11"/>
      <color indexed="8"/>
      <name val="Calibri"/>
      <family val="2"/>
      <charset val="186"/>
    </font>
    <font>
      <sz val="12"/>
      <name val="Times New Roman"/>
      <family val="1"/>
      <charset val="186"/>
    </font>
    <font>
      <b/>
      <sz val="12"/>
      <name val="Times New Roman"/>
      <family val="1"/>
      <charset val="186"/>
    </font>
    <font>
      <sz val="12"/>
      <name val="Arial"/>
      <family val="2"/>
      <charset val="186"/>
    </font>
    <font>
      <b/>
      <sz val="12"/>
      <color indexed="8"/>
      <name val="Times New Roman"/>
      <family val="1"/>
    </font>
    <font>
      <sz val="12"/>
      <color indexed="8"/>
      <name val="Times New Roman"/>
      <family val="1"/>
    </font>
    <font>
      <sz val="12"/>
      <name val="Times New Roman"/>
      <family val="2"/>
      <charset val="186"/>
    </font>
    <font>
      <b/>
      <sz val="12"/>
      <name val="Times New Roman"/>
      <family val="1"/>
    </font>
  </fonts>
  <fills count="3">
    <fill>
      <patternFill patternType="none"/>
    </fill>
    <fill>
      <patternFill patternType="gray125"/>
    </fill>
    <fill>
      <patternFill patternType="solid">
        <fgColor indexed="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s>
  <cellStyleXfs count="2">
    <xf numFmtId="0" fontId="0" fillId="0" borderId="0"/>
    <xf numFmtId="0" fontId="4" fillId="0" borderId="0"/>
  </cellStyleXfs>
  <cellXfs count="116">
    <xf numFmtId="0" fontId="0" fillId="0" borderId="0" xfId="0"/>
    <xf numFmtId="0" fontId="1" fillId="0" borderId="0" xfId="0" applyFont="1" applyBorder="1" applyAlignment="1"/>
    <xf numFmtId="0" fontId="3" fillId="0" borderId="0" xfId="0" applyFont="1" applyAlignment="1">
      <alignment horizontal="right"/>
    </xf>
    <xf numFmtId="0" fontId="2" fillId="0" borderId="0" xfId="0" applyFont="1" applyFill="1"/>
    <xf numFmtId="0" fontId="2" fillId="0" borderId="0" xfId="0" applyFont="1" applyFill="1" applyAlignment="1">
      <alignment horizontal="center"/>
    </xf>
    <xf numFmtId="2" fontId="2" fillId="0" borderId="0" xfId="0" applyNumberFormat="1" applyFont="1" applyFill="1" applyAlignment="1">
      <alignment horizontal="center"/>
    </xf>
    <xf numFmtId="0" fontId="2" fillId="0" borderId="0" xfId="0" applyFont="1" applyFill="1" applyBorder="1" applyAlignment="1">
      <alignment horizontal="center"/>
    </xf>
    <xf numFmtId="0" fontId="2" fillId="0" borderId="0" xfId="0" applyFont="1" applyFill="1" applyBorder="1"/>
    <xf numFmtId="0" fontId="2" fillId="0" borderId="1" xfId="0" applyNumberFormat="1" applyFont="1" applyFill="1" applyBorder="1" applyAlignment="1">
      <alignment horizontal="center" vertical="center" wrapText="1"/>
    </xf>
    <xf numFmtId="0" fontId="5" fillId="0" borderId="0" xfId="0" applyFont="1"/>
    <xf numFmtId="2" fontId="6" fillId="0" borderId="0" xfId="0" applyNumberFormat="1" applyFont="1" applyAlignment="1">
      <alignment vertical="top"/>
    </xf>
    <xf numFmtId="0" fontId="2" fillId="0" borderId="1" xfId="0" applyNumberFormat="1" applyFont="1" applyFill="1" applyBorder="1" applyAlignment="1">
      <alignment horizontal="center" vertical="center"/>
    </xf>
    <xf numFmtId="1" fontId="8" fillId="0" borderId="0" xfId="0" applyNumberFormat="1" applyFont="1" applyFill="1" applyBorder="1" applyAlignment="1">
      <alignment horizontal="left"/>
    </xf>
    <xf numFmtId="1" fontId="7" fillId="0" borderId="0" xfId="0" applyNumberFormat="1" applyFont="1" applyFill="1" applyBorder="1" applyAlignment="1">
      <alignment horizontal="left"/>
    </xf>
    <xf numFmtId="1" fontId="1" fillId="0" borderId="0" xfId="0" applyNumberFormat="1" applyFont="1" applyFill="1" applyBorder="1" applyAlignment="1">
      <alignment horizontal="left"/>
    </xf>
    <xf numFmtId="1" fontId="2" fillId="0" borderId="0" xfId="0" applyNumberFormat="1" applyFont="1" applyFill="1" applyBorder="1" applyAlignment="1">
      <alignment horizontal="left"/>
    </xf>
    <xf numFmtId="0" fontId="5" fillId="0" borderId="0" xfId="0" applyFont="1" applyBorder="1"/>
    <xf numFmtId="0" fontId="2" fillId="0" borderId="0" xfId="0" applyNumberFormat="1" applyFont="1" applyFill="1" applyBorder="1" applyAlignment="1">
      <alignment horizontal="center" vertical="center" wrapText="1"/>
    </xf>
    <xf numFmtId="2" fontId="2" fillId="0" borderId="0" xfId="0" applyNumberFormat="1" applyFont="1" applyFill="1" applyBorder="1" applyAlignment="1">
      <alignment horizontal="center"/>
    </xf>
    <xf numFmtId="2" fontId="6" fillId="0" borderId="0" xfId="0" applyNumberFormat="1" applyFont="1" applyBorder="1" applyAlignment="1">
      <alignment vertical="top"/>
    </xf>
    <xf numFmtId="0" fontId="2" fillId="0" borderId="2" xfId="0" applyNumberFormat="1" applyFont="1" applyBorder="1" applyAlignment="1">
      <alignment horizontal="center" vertical="center" wrapText="1"/>
    </xf>
    <xf numFmtId="0" fontId="3" fillId="0" borderId="0" xfId="0" applyFont="1" applyFill="1" applyAlignment="1">
      <alignment horizontal="left" vertical="center"/>
    </xf>
    <xf numFmtId="2" fontId="6" fillId="0" borderId="0" xfId="0" applyNumberFormat="1" applyFont="1" applyAlignment="1">
      <alignment horizontal="center" vertical="top"/>
    </xf>
    <xf numFmtId="0" fontId="9" fillId="0" borderId="0" xfId="0" applyFont="1" applyAlignment="1">
      <alignment horizontal="center"/>
    </xf>
    <xf numFmtId="0" fontId="10" fillId="0" borderId="0" xfId="0" applyFont="1" applyAlignment="1">
      <alignment horizontal="center"/>
    </xf>
    <xf numFmtId="0" fontId="9" fillId="0" borderId="0" xfId="0" applyFont="1"/>
    <xf numFmtId="0" fontId="11" fillId="0" borderId="0" xfId="0" applyFont="1" applyAlignment="1">
      <alignment horizontal="center" vertical="top"/>
    </xf>
    <xf numFmtId="0" fontId="9" fillId="0" borderId="0" xfId="0" applyFont="1" applyAlignment="1">
      <alignment wrapText="1"/>
    </xf>
    <xf numFmtId="0" fontId="11" fillId="0" borderId="0" xfId="0" applyFont="1" applyAlignment="1">
      <alignment vertical="top" wrapText="1"/>
    </xf>
    <xf numFmtId="0" fontId="11" fillId="0" borderId="0" xfId="0" applyFont="1" applyAlignment="1">
      <alignment vertical="top"/>
    </xf>
    <xf numFmtId="0" fontId="11" fillId="0" borderId="0" xfId="0" applyFont="1"/>
    <xf numFmtId="0" fontId="3" fillId="0" borderId="0" xfId="0" applyFont="1" applyFill="1" applyBorder="1" applyAlignment="1">
      <alignment horizontal="center" vertical="center"/>
    </xf>
    <xf numFmtId="2" fontId="3" fillId="0" borderId="3" xfId="0" applyNumberFormat="1" applyFont="1" applyFill="1" applyBorder="1" applyAlignment="1">
      <alignment horizontal="center"/>
    </xf>
    <xf numFmtId="0" fontId="13" fillId="0" borderId="1" xfId="0" applyFont="1" applyFill="1" applyBorder="1" applyAlignment="1">
      <alignment horizontal="center"/>
    </xf>
    <xf numFmtId="2" fontId="14" fillId="0" borderId="1" xfId="0" applyNumberFormat="1" applyFont="1" applyFill="1" applyBorder="1" applyAlignment="1">
      <alignment horizontal="center" vertical="center"/>
    </xf>
    <xf numFmtId="2" fontId="13" fillId="0" borderId="1" xfId="0" applyNumberFormat="1" applyFont="1" applyFill="1" applyBorder="1" applyAlignment="1">
      <alignment horizontal="center" vertical="center"/>
    </xf>
    <xf numFmtId="2" fontId="13" fillId="0" borderId="0" xfId="0" applyNumberFormat="1" applyFont="1" applyFill="1" applyBorder="1" applyAlignment="1">
      <alignment horizontal="center" vertical="center"/>
    </xf>
    <xf numFmtId="0" fontId="13" fillId="0" borderId="0" xfId="0" applyFont="1" applyFill="1"/>
    <xf numFmtId="2" fontId="13" fillId="0" borderId="5" xfId="0" applyNumberFormat="1" applyFont="1" applyFill="1" applyBorder="1" applyAlignment="1">
      <alignment horizontal="center" vertical="center"/>
    </xf>
    <xf numFmtId="1" fontId="13" fillId="0" borderId="1" xfId="0" applyNumberFormat="1" applyFont="1" applyFill="1" applyBorder="1" applyAlignment="1">
      <alignment horizontal="center" vertical="center"/>
    </xf>
    <xf numFmtId="2" fontId="13" fillId="0" borderId="0" xfId="0" applyNumberFormat="1" applyFont="1" applyFill="1" applyBorder="1" applyAlignment="1">
      <alignment horizontal="left" vertical="center"/>
    </xf>
    <xf numFmtId="0" fontId="13" fillId="0" borderId="0" xfId="0" applyFont="1" applyFill="1" applyAlignment="1">
      <alignment horizontal="center"/>
    </xf>
    <xf numFmtId="1" fontId="13" fillId="0" borderId="5" xfId="0" applyNumberFormat="1" applyFont="1" applyFill="1" applyBorder="1" applyAlignment="1">
      <alignment horizontal="center" vertical="center"/>
    </xf>
    <xf numFmtId="2" fontId="13" fillId="0" borderId="5" xfId="0" applyNumberFormat="1" applyFont="1" applyFill="1" applyBorder="1" applyAlignment="1">
      <alignment horizontal="center" vertical="center" wrapText="1"/>
    </xf>
    <xf numFmtId="2" fontId="13" fillId="0" borderId="0"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2" xfId="0" applyFont="1" applyFill="1" applyBorder="1" applyAlignment="1">
      <alignment horizontal="left" vertical="center"/>
    </xf>
    <xf numFmtId="2" fontId="13" fillId="0" borderId="6" xfId="0" applyNumberFormat="1" applyFont="1" applyFill="1" applyBorder="1" applyAlignment="1">
      <alignment horizontal="center"/>
    </xf>
    <xf numFmtId="2" fontId="13" fillId="0" borderId="7" xfId="0" applyNumberFormat="1" applyFont="1" applyFill="1" applyBorder="1" applyAlignment="1">
      <alignment horizontal="center"/>
    </xf>
    <xf numFmtId="2" fontId="13" fillId="0" borderId="0" xfId="0" applyNumberFormat="1" applyFont="1" applyFill="1" applyBorder="1" applyAlignment="1">
      <alignment horizontal="center"/>
    </xf>
    <xf numFmtId="0" fontId="15" fillId="0" borderId="0" xfId="0" applyFont="1"/>
    <xf numFmtId="0" fontId="13" fillId="0" borderId="1" xfId="0" applyFont="1" applyFill="1" applyBorder="1" applyAlignment="1">
      <alignment horizontal="center" vertical="center"/>
    </xf>
    <xf numFmtId="1" fontId="13" fillId="0" borderId="2" xfId="0" applyNumberFormat="1" applyFont="1" applyFill="1" applyBorder="1" applyAlignment="1">
      <alignment horizontal="left"/>
    </xf>
    <xf numFmtId="2" fontId="13" fillId="0" borderId="1" xfId="0" applyNumberFormat="1" applyFont="1" applyBorder="1" applyAlignment="1">
      <alignment horizontal="center"/>
    </xf>
    <xf numFmtId="2" fontId="13" fillId="0" borderId="0" xfId="0" applyNumberFormat="1" applyFont="1" applyFill="1" applyBorder="1" applyAlignment="1"/>
    <xf numFmtId="1" fontId="13" fillId="2" borderId="2" xfId="0" applyNumberFormat="1" applyFont="1" applyFill="1" applyBorder="1" applyAlignment="1">
      <alignment horizontal="left"/>
    </xf>
    <xf numFmtId="0" fontId="13" fillId="0" borderId="1" xfId="0" applyFont="1" applyBorder="1"/>
    <xf numFmtId="0" fontId="13" fillId="0" borderId="0" xfId="0" applyFont="1"/>
    <xf numFmtId="0" fontId="13" fillId="0" borderId="2" xfId="0" applyNumberFormat="1" applyFont="1" applyFill="1" applyBorder="1" applyAlignment="1">
      <alignment horizontal="left" wrapText="1"/>
    </xf>
    <xf numFmtId="0" fontId="14" fillId="0" borderId="5" xfId="0" applyFont="1" applyFill="1" applyBorder="1" applyAlignment="1">
      <alignment horizontal="center" vertical="center"/>
    </xf>
    <xf numFmtId="1" fontId="13" fillId="0" borderId="8" xfId="0" applyNumberFormat="1" applyFont="1" applyFill="1" applyBorder="1" applyAlignment="1">
      <alignment horizontal="left"/>
    </xf>
    <xf numFmtId="1" fontId="13" fillId="2" borderId="8" xfId="0" applyNumberFormat="1" applyFont="1" applyFill="1" applyBorder="1" applyAlignment="1">
      <alignment horizontal="left" wrapText="1"/>
    </xf>
    <xf numFmtId="1" fontId="13" fillId="2" borderId="8" xfId="0" applyNumberFormat="1" applyFont="1" applyFill="1" applyBorder="1" applyAlignment="1">
      <alignment horizontal="left"/>
    </xf>
    <xf numFmtId="1" fontId="13" fillId="0" borderId="1" xfId="0" applyNumberFormat="1" applyFont="1" applyFill="1" applyBorder="1" applyAlignment="1">
      <alignment horizontal="left"/>
    </xf>
    <xf numFmtId="2" fontId="13" fillId="0" borderId="1" xfId="0" applyNumberFormat="1" applyFont="1" applyBorder="1" applyAlignment="1">
      <alignment horizontal="center" vertical="center"/>
    </xf>
    <xf numFmtId="0" fontId="13" fillId="0" borderId="0" xfId="0" applyFont="1" applyFill="1" applyBorder="1"/>
    <xf numFmtId="0" fontId="13" fillId="0" borderId="1" xfId="0" applyFont="1" applyFill="1" applyBorder="1"/>
    <xf numFmtId="1" fontId="13" fillId="2" borderId="1" xfId="0" applyNumberFormat="1" applyFont="1" applyFill="1" applyBorder="1" applyAlignment="1">
      <alignment horizontal="left"/>
    </xf>
    <xf numFmtId="0" fontId="13" fillId="2" borderId="1" xfId="0" applyFont="1" applyFill="1" applyBorder="1"/>
    <xf numFmtId="0" fontId="13" fillId="2" borderId="0" xfId="0" applyFont="1" applyFill="1" applyBorder="1"/>
    <xf numFmtId="0" fontId="13" fillId="0" borderId="1" xfId="1" applyNumberFormat="1" applyFont="1" applyFill="1" applyBorder="1" applyAlignment="1" applyProtection="1">
      <alignment vertical="top"/>
    </xf>
    <xf numFmtId="49" fontId="13" fillId="0" borderId="1" xfId="0" applyNumberFormat="1" applyFont="1" applyFill="1" applyBorder="1" applyAlignment="1">
      <alignment horizontal="center" vertical="center"/>
    </xf>
    <xf numFmtId="0" fontId="15" fillId="0" borderId="0" xfId="0" applyFont="1" applyAlignment="1">
      <alignment horizontal="left"/>
    </xf>
    <xf numFmtId="0" fontId="13" fillId="2" borderId="0" xfId="0" applyFont="1" applyFill="1"/>
    <xf numFmtId="0" fontId="13" fillId="0" borderId="1" xfId="0" applyFont="1" applyBorder="1" applyAlignment="1">
      <alignment horizontal="left"/>
    </xf>
    <xf numFmtId="0" fontId="13" fillId="0" borderId="5" xfId="0" applyFont="1" applyFill="1" applyBorder="1" applyAlignment="1">
      <alignment horizontal="center" vertical="center" wrapText="1"/>
    </xf>
    <xf numFmtId="2" fontId="14" fillId="0" borderId="3" xfId="0" applyNumberFormat="1" applyFont="1" applyFill="1" applyBorder="1" applyAlignment="1">
      <alignment horizontal="center" vertical="center"/>
    </xf>
    <xf numFmtId="1" fontId="13" fillId="0" borderId="5" xfId="0" applyNumberFormat="1" applyFont="1" applyFill="1" applyBorder="1" applyAlignment="1">
      <alignment horizontal="center" vertical="center" wrapText="1"/>
    </xf>
    <xf numFmtId="1" fontId="13" fillId="0" borderId="0" xfId="0" applyNumberFormat="1" applyFont="1" applyFill="1" applyBorder="1" applyAlignment="1">
      <alignment horizontal="left" vertical="center"/>
    </xf>
    <xf numFmtId="1" fontId="13" fillId="0" borderId="0" xfId="0" applyNumberFormat="1" applyFont="1" applyFill="1"/>
    <xf numFmtId="0" fontId="3" fillId="0" borderId="1" xfId="0" applyNumberFormat="1" applyFont="1" applyFill="1" applyBorder="1" applyAlignment="1">
      <alignment horizontal="center" vertical="center" wrapText="1"/>
    </xf>
    <xf numFmtId="2" fontId="14" fillId="0" borderId="1" xfId="0" applyNumberFormat="1" applyFont="1" applyFill="1" applyBorder="1" applyAlignment="1">
      <alignment horizontal="center"/>
    </xf>
    <xf numFmtId="2" fontId="3" fillId="0" borderId="0" xfId="0" applyNumberFormat="1" applyFont="1" applyBorder="1" applyAlignment="1">
      <alignment vertical="top"/>
    </xf>
    <xf numFmtId="2" fontId="3" fillId="0" borderId="0" xfId="0" applyNumberFormat="1" applyFont="1" applyFill="1" applyBorder="1" applyAlignment="1">
      <alignment horizontal="center"/>
    </xf>
    <xf numFmtId="0" fontId="3" fillId="0" borderId="0" xfId="0" applyFont="1" applyFill="1" applyBorder="1"/>
    <xf numFmtId="2" fontId="19" fillId="0" borderId="1" xfId="0" applyNumberFormat="1" applyFont="1" applyFill="1" applyBorder="1" applyAlignment="1">
      <alignment horizontal="center" vertical="center"/>
    </xf>
    <xf numFmtId="0" fontId="19" fillId="0" borderId="1" xfId="0" applyNumberFormat="1" applyFont="1" applyFill="1" applyBorder="1" applyAlignment="1" applyProtection="1">
      <alignment horizontal="center" vertical="top"/>
    </xf>
    <xf numFmtId="1" fontId="19" fillId="0" borderId="1" xfId="0" applyNumberFormat="1" applyFont="1" applyFill="1" applyBorder="1" applyAlignment="1" applyProtection="1">
      <alignment horizontal="center" vertical="top"/>
    </xf>
    <xf numFmtId="2" fontId="13" fillId="0" borderId="2" xfId="0" applyNumberFormat="1" applyFont="1" applyFill="1" applyBorder="1" applyAlignment="1">
      <alignment horizontal="center"/>
    </xf>
    <xf numFmtId="2" fontId="14" fillId="0" borderId="1" xfId="0" applyNumberFormat="1" applyFont="1" applyFill="1" applyBorder="1" applyAlignment="1">
      <alignment horizontal="left" vertical="center"/>
    </xf>
    <xf numFmtId="0" fontId="16" fillId="0" borderId="10" xfId="0" applyFont="1" applyBorder="1" applyAlignment="1">
      <alignment horizontal="left"/>
    </xf>
    <xf numFmtId="0" fontId="17" fillId="0" borderId="10" xfId="0" applyFont="1" applyBorder="1" applyAlignment="1">
      <alignment horizontal="left"/>
    </xf>
    <xf numFmtId="0" fontId="16" fillId="0" borderId="0" xfId="0" applyFont="1" applyBorder="1" applyAlignment="1">
      <alignment horizontal="left"/>
    </xf>
    <xf numFmtId="0" fontId="17" fillId="0" borderId="0" xfId="0" applyFont="1" applyBorder="1" applyAlignment="1">
      <alignment horizontal="left"/>
    </xf>
    <xf numFmtId="0" fontId="13" fillId="0" borderId="2" xfId="0" applyNumberFormat="1" applyFont="1" applyFill="1" applyBorder="1" applyAlignment="1">
      <alignment horizontal="center"/>
    </xf>
    <xf numFmtId="0" fontId="9" fillId="0" borderId="8" xfId="0" applyNumberFormat="1" applyFont="1" applyBorder="1" applyAlignment="1">
      <alignment horizontal="center"/>
    </xf>
    <xf numFmtId="0" fontId="0" fillId="0" borderId="4" xfId="0" applyBorder="1" applyAlignment="1">
      <alignment horizontal="center"/>
    </xf>
    <xf numFmtId="0" fontId="13" fillId="0" borderId="2" xfId="0" applyNumberFormat="1" applyFont="1" applyFill="1" applyBorder="1" applyAlignment="1">
      <alignment horizontal="center" vertical="center"/>
    </xf>
    <xf numFmtId="0" fontId="9" fillId="0" borderId="8" xfId="0" applyFont="1" applyBorder="1" applyAlignment="1">
      <alignment horizontal="center" vertical="center"/>
    </xf>
    <xf numFmtId="0" fontId="0" fillId="0" borderId="4" xfId="0" applyBorder="1" applyAlignment="1">
      <alignment horizontal="center" vertical="center"/>
    </xf>
    <xf numFmtId="0" fontId="9" fillId="0" borderId="8" xfId="0" applyFont="1" applyBorder="1" applyAlignment="1">
      <alignment horizontal="center"/>
    </xf>
    <xf numFmtId="2" fontId="13" fillId="0" borderId="2" xfId="0" applyNumberFormat="1" applyFont="1" applyFill="1" applyBorder="1" applyAlignment="1">
      <alignment horizontal="center"/>
    </xf>
    <xf numFmtId="1" fontId="13" fillId="0" borderId="2" xfId="0" applyNumberFormat="1" applyFont="1" applyFill="1" applyBorder="1" applyAlignment="1">
      <alignment horizontal="center"/>
    </xf>
    <xf numFmtId="1" fontId="9" fillId="0" borderId="8" xfId="0" applyNumberFormat="1" applyFont="1" applyBorder="1" applyAlignment="1">
      <alignment horizontal="center"/>
    </xf>
    <xf numFmtId="1" fontId="0" fillId="0" borderId="4" xfId="0" applyNumberFormat="1" applyBorder="1" applyAlignment="1">
      <alignment horizontal="center"/>
    </xf>
    <xf numFmtId="0" fontId="13" fillId="0" borderId="0" xfId="0" applyFont="1" applyAlignment="1">
      <alignment horizontal="left" vertical="center" wrapText="1"/>
    </xf>
    <xf numFmtId="0" fontId="18" fillId="0" borderId="0" xfId="0" applyFont="1" applyAlignment="1">
      <alignment horizontal="left" vertical="center" wrapText="1"/>
    </xf>
    <xf numFmtId="0" fontId="13" fillId="0" borderId="2" xfId="0" applyNumberFormat="1" applyFont="1" applyFill="1" applyBorder="1" applyAlignment="1">
      <alignment horizontal="center" wrapText="1"/>
    </xf>
    <xf numFmtId="0" fontId="9" fillId="0" borderId="8" xfId="0" applyFont="1" applyBorder="1" applyAlignment="1">
      <alignment horizontal="center" wrapText="1"/>
    </xf>
    <xf numFmtId="0" fontId="0" fillId="0" borderId="4" xfId="0" applyBorder="1" applyAlignment="1">
      <alignment horizontal="center" wrapText="1"/>
    </xf>
    <xf numFmtId="2" fontId="14" fillId="0" borderId="5" xfId="0" applyNumberFormat="1" applyFont="1" applyFill="1" applyBorder="1" applyAlignment="1">
      <alignment horizontal="center" vertical="center" wrapText="1"/>
    </xf>
    <xf numFmtId="0" fontId="12" fillId="0" borderId="9" xfId="0" applyFont="1" applyBorder="1" applyAlignment="1">
      <alignment horizontal="center" vertical="center" wrapText="1"/>
    </xf>
    <xf numFmtId="0" fontId="12" fillId="0" borderId="6" xfId="0" applyFont="1" applyBorder="1" applyAlignment="1">
      <alignment horizontal="center" vertical="center" wrapText="1"/>
    </xf>
    <xf numFmtId="2" fontId="14" fillId="0" borderId="8" xfId="0" applyNumberFormat="1" applyFont="1" applyFill="1" applyBorder="1" applyAlignment="1">
      <alignment horizontal="left" vertic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sheetPr>
  <dimension ref="A1:W108"/>
  <sheetViews>
    <sheetView tabSelected="1" view="pageBreakPreview" topLeftCell="A53" zoomScaleNormal="130" zoomScaleSheetLayoutView="100" zoomScalePageLayoutView="75" workbookViewId="0">
      <selection activeCell="H70" sqref="H70"/>
    </sheetView>
  </sheetViews>
  <sheetFormatPr defaultColWidth="9.140625" defaultRowHeight="12.75" x14ac:dyDescent="0.2"/>
  <cols>
    <col min="1" max="1" width="6.28515625" style="4" customWidth="1"/>
    <col min="2" max="2" width="41.42578125" style="4" customWidth="1"/>
    <col min="3" max="3" width="13" style="5" customWidth="1"/>
    <col min="4" max="4" width="12.7109375" style="5" customWidth="1"/>
    <col min="5" max="5" width="14" style="5" customWidth="1"/>
    <col min="6" max="6" width="11.28515625" style="5" customWidth="1"/>
    <col min="7" max="8" width="13.42578125" style="5" customWidth="1"/>
    <col min="9" max="9" width="11.28515625" style="5" customWidth="1"/>
    <col min="10" max="10" width="12.5703125" style="5" customWidth="1"/>
    <col min="11" max="11" width="13.7109375" style="5" customWidth="1"/>
    <col min="12" max="12" width="14.28515625" style="85" customWidth="1"/>
    <col min="13" max="13" width="9.140625" style="18" customWidth="1"/>
    <col min="14" max="14" width="13.28515625" style="7" customWidth="1"/>
    <col min="15" max="16384" width="9.140625" style="3"/>
  </cols>
  <sheetData>
    <row r="1" spans="1:23" x14ac:dyDescent="0.2">
      <c r="B1" s="21"/>
      <c r="L1" s="31"/>
    </row>
    <row r="2" spans="1:23" s="9" customFormat="1" ht="15.75" x14ac:dyDescent="0.25">
      <c r="A2" s="94" t="s">
        <v>168</v>
      </c>
      <c r="B2" s="95"/>
      <c r="C2" s="95"/>
      <c r="D2" s="95"/>
      <c r="E2" s="95"/>
      <c r="F2" s="95"/>
      <c r="G2" s="95"/>
      <c r="H2" s="95"/>
      <c r="I2" s="95"/>
      <c r="J2" s="95"/>
      <c r="K2" s="95"/>
      <c r="L2" s="95"/>
      <c r="M2" s="1"/>
      <c r="N2" s="16"/>
    </row>
    <row r="3" spans="1:23" s="9" customFormat="1" ht="15.75" x14ac:dyDescent="0.25">
      <c r="A3" s="92"/>
      <c r="B3" s="93"/>
      <c r="C3" s="93"/>
      <c r="D3" s="93"/>
      <c r="E3" s="93"/>
      <c r="F3" s="93"/>
      <c r="G3" s="93"/>
      <c r="H3" s="93"/>
      <c r="I3" s="93"/>
      <c r="J3" s="93"/>
      <c r="K3" s="93"/>
      <c r="L3" s="93"/>
      <c r="M3" s="1"/>
      <c r="N3" s="16"/>
    </row>
    <row r="4" spans="1:23" s="37" customFormat="1" ht="15" customHeight="1" x14ac:dyDescent="0.25">
      <c r="A4" s="33">
        <v>1</v>
      </c>
      <c r="B4" s="34" t="s">
        <v>144</v>
      </c>
      <c r="C4" s="103" t="s">
        <v>146</v>
      </c>
      <c r="D4" s="102"/>
      <c r="E4" s="98"/>
      <c r="F4" s="103" t="s">
        <v>150</v>
      </c>
      <c r="G4" s="102"/>
      <c r="H4" s="98"/>
      <c r="I4" s="103" t="s">
        <v>158</v>
      </c>
      <c r="J4" s="102"/>
      <c r="K4" s="98"/>
      <c r="L4" s="112" t="s">
        <v>170</v>
      </c>
      <c r="M4" s="36"/>
      <c r="N4" s="36"/>
    </row>
    <row r="5" spans="1:23" s="37" customFormat="1" ht="15.75" x14ac:dyDescent="0.25">
      <c r="A5" s="33">
        <v>2</v>
      </c>
      <c r="B5" s="87" t="s">
        <v>145</v>
      </c>
      <c r="C5" s="96">
        <v>2006</v>
      </c>
      <c r="D5" s="97"/>
      <c r="E5" s="98"/>
      <c r="F5" s="96">
        <v>2015</v>
      </c>
      <c r="G5" s="97"/>
      <c r="H5" s="98"/>
      <c r="I5" s="96">
        <v>2014</v>
      </c>
      <c r="J5" s="97"/>
      <c r="K5" s="98"/>
      <c r="L5" s="113"/>
      <c r="M5" s="36"/>
      <c r="N5" s="36"/>
    </row>
    <row r="6" spans="1:23" s="37" customFormat="1" ht="29.25" customHeight="1" x14ac:dyDescent="0.25">
      <c r="A6" s="33"/>
      <c r="B6" s="87" t="s">
        <v>154</v>
      </c>
      <c r="C6" s="99" t="s">
        <v>155</v>
      </c>
      <c r="D6" s="100"/>
      <c r="E6" s="101"/>
      <c r="F6" s="99" t="s">
        <v>156</v>
      </c>
      <c r="G6" s="100"/>
      <c r="H6" s="101"/>
      <c r="I6" s="109" t="s">
        <v>157</v>
      </c>
      <c r="J6" s="110"/>
      <c r="K6" s="111"/>
      <c r="L6" s="113"/>
      <c r="M6" s="36"/>
      <c r="N6" s="36"/>
    </row>
    <row r="7" spans="1:23" s="37" customFormat="1" ht="15" customHeight="1" x14ac:dyDescent="0.25">
      <c r="A7" s="39">
        <v>3</v>
      </c>
      <c r="B7" s="87" t="s">
        <v>143</v>
      </c>
      <c r="C7" s="96" t="s">
        <v>147</v>
      </c>
      <c r="D7" s="102"/>
      <c r="E7" s="98"/>
      <c r="F7" s="96" t="s">
        <v>153</v>
      </c>
      <c r="G7" s="102"/>
      <c r="H7" s="98"/>
      <c r="I7" s="96" t="s">
        <v>152</v>
      </c>
      <c r="J7" s="102"/>
      <c r="K7" s="98"/>
      <c r="L7" s="113"/>
      <c r="M7" s="40"/>
      <c r="N7" s="40"/>
      <c r="O7" s="41"/>
    </row>
    <row r="8" spans="1:23" s="37" customFormat="1" ht="15" customHeight="1" x14ac:dyDescent="0.25">
      <c r="A8" s="39">
        <v>4</v>
      </c>
      <c r="B8" s="88" t="s">
        <v>148</v>
      </c>
      <c r="C8" s="96" t="s">
        <v>149</v>
      </c>
      <c r="D8" s="102"/>
      <c r="E8" s="98"/>
      <c r="F8" s="96" t="s">
        <v>151</v>
      </c>
      <c r="G8" s="102"/>
      <c r="H8" s="98"/>
      <c r="I8" s="96" t="s">
        <v>151</v>
      </c>
      <c r="J8" s="102"/>
      <c r="K8" s="98"/>
      <c r="L8" s="113"/>
      <c r="M8" s="40"/>
      <c r="N8" s="40"/>
    </row>
    <row r="9" spans="1:23" s="81" customFormat="1" ht="15" customHeight="1" x14ac:dyDescent="0.25">
      <c r="A9" s="42">
        <v>5</v>
      </c>
      <c r="B9" s="89" t="s">
        <v>171</v>
      </c>
      <c r="C9" s="104">
        <v>1</v>
      </c>
      <c r="D9" s="105"/>
      <c r="E9" s="106"/>
      <c r="F9" s="104">
        <v>1</v>
      </c>
      <c r="G9" s="105"/>
      <c r="H9" s="106"/>
      <c r="I9" s="104">
        <v>2</v>
      </c>
      <c r="J9" s="105"/>
      <c r="K9" s="106"/>
      <c r="L9" s="113"/>
      <c r="M9" s="80"/>
      <c r="N9" s="80"/>
    </row>
    <row r="10" spans="1:23" s="37" customFormat="1" ht="95.45" customHeight="1" x14ac:dyDescent="0.25">
      <c r="A10" s="79" t="s">
        <v>84</v>
      </c>
      <c r="B10" s="42" t="s">
        <v>2</v>
      </c>
      <c r="C10" s="43" t="s">
        <v>164</v>
      </c>
      <c r="D10" s="43" t="s">
        <v>165</v>
      </c>
      <c r="E10" s="77" t="s">
        <v>166</v>
      </c>
      <c r="F10" s="43" t="s">
        <v>164</v>
      </c>
      <c r="G10" s="43" t="s">
        <v>165</v>
      </c>
      <c r="H10" s="77" t="s">
        <v>167</v>
      </c>
      <c r="I10" s="43" t="s">
        <v>164</v>
      </c>
      <c r="J10" s="43" t="s">
        <v>165</v>
      </c>
      <c r="K10" s="77" t="s">
        <v>169</v>
      </c>
      <c r="L10" s="114"/>
      <c r="M10" s="44"/>
      <c r="N10" s="45" t="s">
        <v>141</v>
      </c>
    </row>
    <row r="11" spans="1:23" ht="15.75" x14ac:dyDescent="0.2">
      <c r="A11" s="11">
        <v>1</v>
      </c>
      <c r="B11" s="11">
        <v>2</v>
      </c>
      <c r="C11" s="8">
        <v>3</v>
      </c>
      <c r="D11" s="20">
        <v>4</v>
      </c>
      <c r="E11" s="46">
        <v>5</v>
      </c>
      <c r="F11" s="20">
        <v>6</v>
      </c>
      <c r="G11" s="20">
        <v>7</v>
      </c>
      <c r="H11" s="46">
        <v>8</v>
      </c>
      <c r="I11" s="20">
        <v>9</v>
      </c>
      <c r="J11" s="20">
        <v>10</v>
      </c>
      <c r="K11" s="46">
        <v>11</v>
      </c>
      <c r="L11" s="82">
        <v>12</v>
      </c>
      <c r="M11" s="17"/>
      <c r="N11" s="17"/>
      <c r="O11" s="3" t="s">
        <v>141</v>
      </c>
    </row>
    <row r="12" spans="1:23" s="52" customFormat="1" ht="15.75" x14ac:dyDescent="0.25">
      <c r="A12" s="47" t="s">
        <v>10</v>
      </c>
      <c r="B12" s="48" t="s">
        <v>12</v>
      </c>
      <c r="C12" s="49" t="s">
        <v>85</v>
      </c>
      <c r="D12" s="50" t="s">
        <v>85</v>
      </c>
      <c r="E12" s="35" t="s">
        <v>85</v>
      </c>
      <c r="F12" s="35" t="s">
        <v>85</v>
      </c>
      <c r="G12" s="35" t="s">
        <v>85</v>
      </c>
      <c r="H12" s="35" t="s">
        <v>85</v>
      </c>
      <c r="I12" s="35" t="s">
        <v>85</v>
      </c>
      <c r="J12" s="35" t="s">
        <v>85</v>
      </c>
      <c r="K12" s="35" t="s">
        <v>85</v>
      </c>
      <c r="L12" s="83" t="s">
        <v>85</v>
      </c>
      <c r="M12" s="51"/>
      <c r="N12" s="51"/>
    </row>
    <row r="13" spans="1:23" s="52" customFormat="1" ht="15.75" x14ac:dyDescent="0.25">
      <c r="A13" s="53" t="s">
        <v>29</v>
      </c>
      <c r="B13" s="54" t="s">
        <v>6</v>
      </c>
      <c r="C13" s="55">
        <v>6.4</v>
      </c>
      <c r="D13" s="90">
        <v>3.2</v>
      </c>
      <c r="E13" s="35">
        <f>C13+D13</f>
        <v>9.6000000000000014</v>
      </c>
      <c r="F13" s="90">
        <v>6.4</v>
      </c>
      <c r="G13" s="90">
        <v>3.2</v>
      </c>
      <c r="H13" s="35">
        <f>F13+G13</f>
        <v>9.6000000000000014</v>
      </c>
      <c r="I13" s="90">
        <v>6.4</v>
      </c>
      <c r="J13" s="90">
        <v>3.2</v>
      </c>
      <c r="K13" s="35">
        <f>(I13+J13)*2</f>
        <v>19.200000000000003</v>
      </c>
      <c r="L13" s="83">
        <f>SUM(E13+H13+K13)</f>
        <v>38.400000000000006</v>
      </c>
      <c r="M13" s="51"/>
      <c r="N13" s="51"/>
    </row>
    <row r="14" spans="1:23" s="52" customFormat="1" ht="15.75" x14ac:dyDescent="0.25">
      <c r="A14" s="53" t="s">
        <v>30</v>
      </c>
      <c r="B14" s="54" t="s">
        <v>116</v>
      </c>
      <c r="C14" s="55">
        <v>4.4799999999999995</v>
      </c>
      <c r="D14" s="90">
        <v>0</v>
      </c>
      <c r="E14" s="35">
        <f t="shared" ref="E14:E28" si="0">C14+D14</f>
        <v>4.4799999999999995</v>
      </c>
      <c r="F14" s="90">
        <v>4.4799999999999995</v>
      </c>
      <c r="G14" s="90">
        <v>0</v>
      </c>
      <c r="H14" s="35">
        <f t="shared" ref="H14:H28" si="1">F14+G14</f>
        <v>4.4799999999999995</v>
      </c>
      <c r="I14" s="90">
        <v>4.4799999999999995</v>
      </c>
      <c r="J14" s="90">
        <v>0</v>
      </c>
      <c r="K14" s="35">
        <f t="shared" ref="K14:K77" si="2">(I14+J14)*2</f>
        <v>8.9599999999999991</v>
      </c>
      <c r="L14" s="83">
        <f t="shared" ref="L14:L28" si="3">SUM(E14+H14+K14)</f>
        <v>17.919999999999998</v>
      </c>
      <c r="M14" s="51"/>
      <c r="N14" s="30"/>
    </row>
    <row r="15" spans="1:23" s="52" customFormat="1" ht="15.75" x14ac:dyDescent="0.25">
      <c r="A15" s="53" t="s">
        <v>31</v>
      </c>
      <c r="B15" s="54" t="s">
        <v>21</v>
      </c>
      <c r="C15" s="55">
        <v>5.12</v>
      </c>
      <c r="D15" s="90">
        <v>3.2</v>
      </c>
      <c r="E15" s="35">
        <f t="shared" si="0"/>
        <v>8.32</v>
      </c>
      <c r="F15" s="90">
        <v>5.12</v>
      </c>
      <c r="G15" s="90">
        <v>3.2</v>
      </c>
      <c r="H15" s="35">
        <f t="shared" si="1"/>
        <v>8.32</v>
      </c>
      <c r="I15" s="90">
        <v>5.12</v>
      </c>
      <c r="J15" s="90">
        <v>3.2</v>
      </c>
      <c r="K15" s="35">
        <f t="shared" si="2"/>
        <v>16.64</v>
      </c>
      <c r="L15" s="83">
        <f t="shared" si="3"/>
        <v>33.28</v>
      </c>
      <c r="M15" s="51"/>
      <c r="N15" s="56"/>
      <c r="O15" s="56"/>
      <c r="P15" s="56"/>
      <c r="Q15" s="56"/>
      <c r="R15" s="56"/>
      <c r="S15" s="56"/>
      <c r="T15" s="56"/>
      <c r="U15" s="56"/>
      <c r="V15" s="56"/>
      <c r="W15" s="56"/>
    </row>
    <row r="16" spans="1:23" s="52" customFormat="1" ht="15.75" x14ac:dyDescent="0.25">
      <c r="A16" s="53" t="s">
        <v>32</v>
      </c>
      <c r="B16" s="57" t="s">
        <v>100</v>
      </c>
      <c r="C16" s="55">
        <v>32</v>
      </c>
      <c r="D16" s="90">
        <v>9.6</v>
      </c>
      <c r="E16" s="35">
        <f t="shared" si="0"/>
        <v>41.6</v>
      </c>
      <c r="F16" s="90">
        <v>32</v>
      </c>
      <c r="G16" s="90">
        <v>9.6</v>
      </c>
      <c r="H16" s="35">
        <f t="shared" si="1"/>
        <v>41.6</v>
      </c>
      <c r="I16" s="90">
        <v>32</v>
      </c>
      <c r="J16" s="90">
        <v>9.6</v>
      </c>
      <c r="K16" s="35">
        <f t="shared" si="2"/>
        <v>83.2</v>
      </c>
      <c r="L16" s="83">
        <f t="shared" si="3"/>
        <v>166.4</v>
      </c>
      <c r="M16" s="51"/>
      <c r="N16" s="51"/>
    </row>
    <row r="17" spans="1:15" s="52" customFormat="1" ht="15.75" x14ac:dyDescent="0.25">
      <c r="A17" s="53" t="s">
        <v>33</v>
      </c>
      <c r="B17" s="54" t="s">
        <v>3</v>
      </c>
      <c r="C17" s="55">
        <v>6.4</v>
      </c>
      <c r="D17" s="90">
        <v>16</v>
      </c>
      <c r="E17" s="35">
        <f t="shared" si="0"/>
        <v>22.4</v>
      </c>
      <c r="F17" s="90">
        <v>6.4</v>
      </c>
      <c r="G17" s="90">
        <v>16</v>
      </c>
      <c r="H17" s="35">
        <f t="shared" si="1"/>
        <v>22.4</v>
      </c>
      <c r="I17" s="90">
        <v>6.4</v>
      </c>
      <c r="J17" s="90">
        <v>16</v>
      </c>
      <c r="K17" s="35">
        <f t="shared" si="2"/>
        <v>44.8</v>
      </c>
      <c r="L17" s="83">
        <f t="shared" si="3"/>
        <v>89.6</v>
      </c>
      <c r="M17" s="51"/>
      <c r="N17" s="51"/>
      <c r="O17" s="52" t="s">
        <v>141</v>
      </c>
    </row>
    <row r="18" spans="1:15" s="52" customFormat="1" ht="15.75" x14ac:dyDescent="0.25">
      <c r="A18" s="53" t="s">
        <v>34</v>
      </c>
      <c r="B18" s="54" t="s">
        <v>4</v>
      </c>
      <c r="C18" s="55">
        <v>6.4</v>
      </c>
      <c r="D18" s="90">
        <v>41.6</v>
      </c>
      <c r="E18" s="35">
        <f t="shared" si="0"/>
        <v>48</v>
      </c>
      <c r="F18" s="90">
        <v>6.4</v>
      </c>
      <c r="G18" s="90">
        <v>41.6</v>
      </c>
      <c r="H18" s="35">
        <f t="shared" si="1"/>
        <v>48</v>
      </c>
      <c r="I18" s="90">
        <v>6.4</v>
      </c>
      <c r="J18" s="90">
        <v>41.6</v>
      </c>
      <c r="K18" s="35">
        <f t="shared" si="2"/>
        <v>96</v>
      </c>
      <c r="L18" s="83">
        <f t="shared" si="3"/>
        <v>192</v>
      </c>
      <c r="M18" s="51"/>
      <c r="N18" s="51"/>
    </row>
    <row r="19" spans="1:15" s="52" customFormat="1" ht="15.75" x14ac:dyDescent="0.25">
      <c r="A19" s="53" t="s">
        <v>35</v>
      </c>
      <c r="B19" s="54" t="s">
        <v>90</v>
      </c>
      <c r="C19" s="55">
        <v>41.6</v>
      </c>
      <c r="D19" s="90">
        <v>22.4</v>
      </c>
      <c r="E19" s="35">
        <f t="shared" si="0"/>
        <v>64</v>
      </c>
      <c r="F19" s="90">
        <v>41.6</v>
      </c>
      <c r="G19" s="90">
        <v>22.4</v>
      </c>
      <c r="H19" s="35">
        <f t="shared" si="1"/>
        <v>64</v>
      </c>
      <c r="I19" s="90">
        <v>41.6</v>
      </c>
      <c r="J19" s="90">
        <v>22.4</v>
      </c>
      <c r="K19" s="35">
        <f t="shared" si="2"/>
        <v>128</v>
      </c>
      <c r="L19" s="83">
        <f t="shared" si="3"/>
        <v>256</v>
      </c>
      <c r="M19" s="51"/>
      <c r="N19" s="51"/>
    </row>
    <row r="20" spans="1:15" s="52" customFormat="1" ht="15.75" x14ac:dyDescent="0.25">
      <c r="A20" s="53" t="s">
        <v>36</v>
      </c>
      <c r="B20" s="54" t="s">
        <v>159</v>
      </c>
      <c r="C20" s="55">
        <v>22.4</v>
      </c>
      <c r="D20" s="90">
        <v>7.68</v>
      </c>
      <c r="E20" s="35">
        <f t="shared" si="0"/>
        <v>30.08</v>
      </c>
      <c r="F20" s="90">
        <v>22.4</v>
      </c>
      <c r="G20" s="90">
        <v>7.68</v>
      </c>
      <c r="H20" s="35">
        <f t="shared" si="1"/>
        <v>30.08</v>
      </c>
      <c r="I20" s="90">
        <v>22.4</v>
      </c>
      <c r="J20" s="90">
        <v>7.68</v>
      </c>
      <c r="K20" s="35">
        <f t="shared" si="2"/>
        <v>60.16</v>
      </c>
      <c r="L20" s="83">
        <f t="shared" si="3"/>
        <v>120.32</v>
      </c>
      <c r="M20" s="51"/>
      <c r="N20" s="51"/>
    </row>
    <row r="21" spans="1:15" s="52" customFormat="1" ht="15.75" x14ac:dyDescent="0.25">
      <c r="A21" s="53" t="s">
        <v>37</v>
      </c>
      <c r="B21" s="54" t="s">
        <v>7</v>
      </c>
      <c r="C21" s="55">
        <v>7.68</v>
      </c>
      <c r="D21" s="90">
        <v>3.2</v>
      </c>
      <c r="E21" s="35">
        <f t="shared" si="0"/>
        <v>10.879999999999999</v>
      </c>
      <c r="F21" s="90">
        <v>7.68</v>
      </c>
      <c r="G21" s="90">
        <v>3.2</v>
      </c>
      <c r="H21" s="35">
        <f t="shared" si="1"/>
        <v>10.879999999999999</v>
      </c>
      <c r="I21" s="90">
        <v>7.68</v>
      </c>
      <c r="J21" s="90">
        <v>3.2</v>
      </c>
      <c r="K21" s="35">
        <f t="shared" si="2"/>
        <v>21.759999999999998</v>
      </c>
      <c r="L21" s="83">
        <f t="shared" si="3"/>
        <v>43.519999999999996</v>
      </c>
      <c r="M21" s="51"/>
      <c r="N21" s="51"/>
    </row>
    <row r="22" spans="1:15" s="52" customFormat="1" ht="15.75" x14ac:dyDescent="0.25">
      <c r="A22" s="53" t="s">
        <v>38</v>
      </c>
      <c r="B22" s="54" t="s">
        <v>22</v>
      </c>
      <c r="C22" s="55">
        <v>7.0400000000000009</v>
      </c>
      <c r="D22" s="90">
        <v>3.2</v>
      </c>
      <c r="E22" s="35">
        <f t="shared" si="0"/>
        <v>10.240000000000002</v>
      </c>
      <c r="F22" s="90">
        <v>7.0400000000000009</v>
      </c>
      <c r="G22" s="90">
        <v>3.2</v>
      </c>
      <c r="H22" s="35">
        <f t="shared" si="1"/>
        <v>10.240000000000002</v>
      </c>
      <c r="I22" s="90">
        <v>7.0400000000000009</v>
      </c>
      <c r="J22" s="90">
        <v>3.2</v>
      </c>
      <c r="K22" s="35">
        <f t="shared" si="2"/>
        <v>20.480000000000004</v>
      </c>
      <c r="L22" s="83">
        <f t="shared" si="3"/>
        <v>40.960000000000008</v>
      </c>
      <c r="M22" s="51"/>
      <c r="N22" s="51"/>
    </row>
    <row r="23" spans="1:15" s="52" customFormat="1" ht="15.75" x14ac:dyDescent="0.25">
      <c r="A23" s="53" t="s">
        <v>39</v>
      </c>
      <c r="B23" s="54" t="s">
        <v>115</v>
      </c>
      <c r="C23" s="55">
        <v>2.56</v>
      </c>
      <c r="D23" s="90">
        <v>1.28</v>
      </c>
      <c r="E23" s="35">
        <f t="shared" si="0"/>
        <v>3.84</v>
      </c>
      <c r="F23" s="90">
        <v>2.56</v>
      </c>
      <c r="G23" s="90">
        <v>1.28</v>
      </c>
      <c r="H23" s="35">
        <f t="shared" si="1"/>
        <v>3.84</v>
      </c>
      <c r="I23" s="90">
        <v>2.56</v>
      </c>
      <c r="J23" s="90">
        <v>1.28</v>
      </c>
      <c r="K23" s="35">
        <f t="shared" si="2"/>
        <v>7.68</v>
      </c>
      <c r="L23" s="83">
        <f t="shared" si="3"/>
        <v>15.36</v>
      </c>
      <c r="M23" s="51"/>
      <c r="N23" s="51"/>
    </row>
    <row r="24" spans="1:15" s="52" customFormat="1" ht="15.75" x14ac:dyDescent="0.25">
      <c r="A24" s="53" t="s">
        <v>40</v>
      </c>
      <c r="B24" s="58" t="s">
        <v>89</v>
      </c>
      <c r="C24" s="55">
        <v>9.6</v>
      </c>
      <c r="D24" s="90">
        <v>3.2</v>
      </c>
      <c r="E24" s="35">
        <f t="shared" si="0"/>
        <v>12.8</v>
      </c>
      <c r="F24" s="90">
        <v>9.6</v>
      </c>
      <c r="G24" s="90">
        <v>3.2</v>
      </c>
      <c r="H24" s="35">
        <f t="shared" si="1"/>
        <v>12.8</v>
      </c>
      <c r="I24" s="90">
        <v>9.6</v>
      </c>
      <c r="J24" s="90">
        <v>3.2</v>
      </c>
      <c r="K24" s="35">
        <f t="shared" si="2"/>
        <v>25.6</v>
      </c>
      <c r="L24" s="83">
        <f t="shared" si="3"/>
        <v>51.2</v>
      </c>
      <c r="M24" s="51"/>
      <c r="N24" s="51"/>
    </row>
    <row r="25" spans="1:15" s="52" customFormat="1" ht="15.75" x14ac:dyDescent="0.25">
      <c r="A25" s="53" t="s">
        <v>41</v>
      </c>
      <c r="B25" s="54" t="s">
        <v>138</v>
      </c>
      <c r="C25" s="55">
        <v>14.080000000000002</v>
      </c>
      <c r="D25" s="90">
        <v>12.8</v>
      </c>
      <c r="E25" s="35">
        <f t="shared" si="0"/>
        <v>26.880000000000003</v>
      </c>
      <c r="F25" s="90">
        <v>14.080000000000002</v>
      </c>
      <c r="G25" s="90">
        <v>12.8</v>
      </c>
      <c r="H25" s="35">
        <f t="shared" si="1"/>
        <v>26.880000000000003</v>
      </c>
      <c r="I25" s="90">
        <v>14.080000000000002</v>
      </c>
      <c r="J25" s="90">
        <v>12.8</v>
      </c>
      <c r="K25" s="35">
        <f t="shared" si="2"/>
        <v>53.760000000000005</v>
      </c>
      <c r="L25" s="83">
        <f t="shared" si="3"/>
        <v>107.52000000000001</v>
      </c>
      <c r="M25" s="51"/>
      <c r="N25" s="51"/>
    </row>
    <row r="26" spans="1:15" s="52" customFormat="1" ht="15.75" x14ac:dyDescent="0.25">
      <c r="A26" s="53" t="s">
        <v>42</v>
      </c>
      <c r="B26" s="58" t="s">
        <v>139</v>
      </c>
      <c r="C26" s="55">
        <v>0</v>
      </c>
      <c r="D26" s="90">
        <v>0</v>
      </c>
      <c r="E26" s="35">
        <f t="shared" si="0"/>
        <v>0</v>
      </c>
      <c r="F26" s="90">
        <v>0</v>
      </c>
      <c r="G26" s="90">
        <v>0</v>
      </c>
      <c r="H26" s="35">
        <f t="shared" si="1"/>
        <v>0</v>
      </c>
      <c r="I26" s="90">
        <v>0</v>
      </c>
      <c r="J26" s="90">
        <v>0</v>
      </c>
      <c r="K26" s="35">
        <f t="shared" si="2"/>
        <v>0</v>
      </c>
      <c r="L26" s="83">
        <f t="shared" si="3"/>
        <v>0</v>
      </c>
      <c r="M26" s="51"/>
      <c r="N26" s="51"/>
    </row>
    <row r="27" spans="1:15" s="52" customFormat="1" ht="15.75" x14ac:dyDescent="0.25">
      <c r="A27" s="53" t="s">
        <v>43</v>
      </c>
      <c r="B27" s="59" t="s">
        <v>5</v>
      </c>
      <c r="C27" s="55">
        <v>7.0400000000000009</v>
      </c>
      <c r="D27" s="90">
        <v>16</v>
      </c>
      <c r="E27" s="35">
        <f t="shared" si="0"/>
        <v>23.04</v>
      </c>
      <c r="F27" s="90">
        <v>7.0400000000000009</v>
      </c>
      <c r="G27" s="90">
        <v>16</v>
      </c>
      <c r="H27" s="35">
        <f t="shared" si="1"/>
        <v>23.04</v>
      </c>
      <c r="I27" s="90">
        <v>7.0400000000000009</v>
      </c>
      <c r="J27" s="90">
        <v>16</v>
      </c>
      <c r="K27" s="35">
        <f t="shared" si="2"/>
        <v>46.08</v>
      </c>
      <c r="L27" s="83">
        <f t="shared" si="3"/>
        <v>92.16</v>
      </c>
      <c r="M27" s="51"/>
      <c r="N27" s="51"/>
    </row>
    <row r="28" spans="1:15" s="52" customFormat="1" ht="31.5" x14ac:dyDescent="0.25">
      <c r="A28" s="53" t="s">
        <v>44</v>
      </c>
      <c r="B28" s="60" t="s">
        <v>117</v>
      </c>
      <c r="C28" s="55">
        <v>0</v>
      </c>
      <c r="D28" s="90">
        <v>19.2</v>
      </c>
      <c r="E28" s="35">
        <f t="shared" si="0"/>
        <v>19.2</v>
      </c>
      <c r="F28" s="90">
        <v>0</v>
      </c>
      <c r="G28" s="90">
        <v>19.2</v>
      </c>
      <c r="H28" s="35">
        <f t="shared" si="1"/>
        <v>19.2</v>
      </c>
      <c r="I28" s="90">
        <v>0</v>
      </c>
      <c r="J28" s="90">
        <v>19.2</v>
      </c>
      <c r="K28" s="35">
        <f t="shared" si="2"/>
        <v>38.4</v>
      </c>
      <c r="L28" s="83">
        <f t="shared" si="3"/>
        <v>76.8</v>
      </c>
      <c r="M28" s="51"/>
      <c r="N28" s="30"/>
    </row>
    <row r="29" spans="1:15" s="52" customFormat="1" ht="15.75" x14ac:dyDescent="0.25">
      <c r="A29" s="61" t="s">
        <v>11</v>
      </c>
      <c r="B29" s="48" t="s">
        <v>16</v>
      </c>
      <c r="C29" s="90" t="s">
        <v>85</v>
      </c>
      <c r="D29" s="90" t="s">
        <v>85</v>
      </c>
      <c r="E29" s="35" t="s">
        <v>85</v>
      </c>
      <c r="F29" s="35" t="s">
        <v>85</v>
      </c>
      <c r="G29" s="35" t="s">
        <v>85</v>
      </c>
      <c r="H29" s="35" t="s">
        <v>85</v>
      </c>
      <c r="I29" s="35" t="s">
        <v>85</v>
      </c>
      <c r="J29" s="35" t="s">
        <v>85</v>
      </c>
      <c r="K29" s="35" t="s">
        <v>85</v>
      </c>
      <c r="L29" s="83" t="s">
        <v>85</v>
      </c>
      <c r="M29" s="51"/>
      <c r="N29" s="51"/>
    </row>
    <row r="30" spans="1:15" s="52" customFormat="1" ht="15.75" x14ac:dyDescent="0.25">
      <c r="A30" s="53" t="s">
        <v>45</v>
      </c>
      <c r="B30" s="62" t="s">
        <v>101</v>
      </c>
      <c r="C30" s="55">
        <v>14.080000000000002</v>
      </c>
      <c r="D30" s="90">
        <v>9.6</v>
      </c>
      <c r="E30" s="35">
        <f t="shared" ref="E30:E42" si="4">C30+D30</f>
        <v>23.68</v>
      </c>
      <c r="F30" s="90">
        <v>14.080000000000002</v>
      </c>
      <c r="G30" s="90">
        <v>9.6</v>
      </c>
      <c r="H30" s="35">
        <f t="shared" ref="H30:H42" si="5">F30+G30</f>
        <v>23.68</v>
      </c>
      <c r="I30" s="90">
        <v>14.080000000000002</v>
      </c>
      <c r="J30" s="90">
        <v>9.6</v>
      </c>
      <c r="K30" s="35">
        <f t="shared" si="2"/>
        <v>47.36</v>
      </c>
      <c r="L30" s="83">
        <f>SUM(E30+H30+K30)</f>
        <v>94.72</v>
      </c>
      <c r="M30" s="51"/>
      <c r="N30" s="51"/>
    </row>
    <row r="31" spans="1:15" s="52" customFormat="1" ht="15.75" x14ac:dyDescent="0.25">
      <c r="A31" s="53" t="s">
        <v>46</v>
      </c>
      <c r="B31" s="62" t="s">
        <v>102</v>
      </c>
      <c r="C31" s="55">
        <v>13.440000000000001</v>
      </c>
      <c r="D31" s="90">
        <v>9.6</v>
      </c>
      <c r="E31" s="35">
        <f t="shared" si="4"/>
        <v>23.04</v>
      </c>
      <c r="F31" s="90">
        <v>13.440000000000001</v>
      </c>
      <c r="G31" s="90">
        <v>9.6</v>
      </c>
      <c r="H31" s="35">
        <f t="shared" si="5"/>
        <v>23.04</v>
      </c>
      <c r="I31" s="90">
        <v>13.440000000000001</v>
      </c>
      <c r="J31" s="90">
        <v>9.6</v>
      </c>
      <c r="K31" s="35">
        <f t="shared" si="2"/>
        <v>46.08</v>
      </c>
      <c r="L31" s="83">
        <f t="shared" ref="L31:L42" si="6">SUM(E31+H31+K31)</f>
        <v>92.16</v>
      </c>
      <c r="M31" s="51"/>
      <c r="N31" s="51"/>
    </row>
    <row r="32" spans="1:15" s="52" customFormat="1" ht="15.75" x14ac:dyDescent="0.25">
      <c r="A32" s="53" t="s">
        <v>47</v>
      </c>
      <c r="B32" s="62" t="s">
        <v>119</v>
      </c>
      <c r="C32" s="55">
        <v>22.4</v>
      </c>
      <c r="D32" s="90">
        <v>11.52</v>
      </c>
      <c r="E32" s="35">
        <f t="shared" si="4"/>
        <v>33.92</v>
      </c>
      <c r="F32" s="90">
        <v>22.4</v>
      </c>
      <c r="G32" s="90">
        <v>11.52</v>
      </c>
      <c r="H32" s="35">
        <f t="shared" si="5"/>
        <v>33.92</v>
      </c>
      <c r="I32" s="90">
        <v>22.4</v>
      </c>
      <c r="J32" s="90">
        <v>11.52</v>
      </c>
      <c r="K32" s="35">
        <f t="shared" si="2"/>
        <v>67.84</v>
      </c>
      <c r="L32" s="83">
        <f t="shared" si="6"/>
        <v>135.68</v>
      </c>
      <c r="M32" s="51"/>
      <c r="N32" s="51"/>
    </row>
    <row r="33" spans="1:14" s="52" customFormat="1" ht="15.75" x14ac:dyDescent="0.25">
      <c r="A33" s="53" t="s">
        <v>48</v>
      </c>
      <c r="B33" s="62" t="s">
        <v>118</v>
      </c>
      <c r="C33" s="55">
        <v>22.4</v>
      </c>
      <c r="D33" s="90">
        <v>11.52</v>
      </c>
      <c r="E33" s="35">
        <f t="shared" si="4"/>
        <v>33.92</v>
      </c>
      <c r="F33" s="90">
        <v>22.4</v>
      </c>
      <c r="G33" s="90">
        <v>11.52</v>
      </c>
      <c r="H33" s="35">
        <f t="shared" si="5"/>
        <v>33.92</v>
      </c>
      <c r="I33" s="90">
        <v>22.4</v>
      </c>
      <c r="J33" s="90">
        <v>11.52</v>
      </c>
      <c r="K33" s="35">
        <f t="shared" si="2"/>
        <v>67.84</v>
      </c>
      <c r="L33" s="83">
        <f t="shared" si="6"/>
        <v>135.68</v>
      </c>
      <c r="M33" s="51"/>
      <c r="N33" s="51"/>
    </row>
    <row r="34" spans="1:14" s="52" customFormat="1" ht="15.75" x14ac:dyDescent="0.25">
      <c r="A34" s="53" t="s">
        <v>49</v>
      </c>
      <c r="B34" s="62" t="s">
        <v>140</v>
      </c>
      <c r="C34" s="55">
        <v>7.0400000000000009</v>
      </c>
      <c r="D34" s="90">
        <v>5.12</v>
      </c>
      <c r="E34" s="35">
        <f t="shared" si="4"/>
        <v>12.16</v>
      </c>
      <c r="F34" s="90">
        <v>7.0400000000000009</v>
      </c>
      <c r="G34" s="90">
        <v>5.12</v>
      </c>
      <c r="H34" s="35">
        <f t="shared" si="5"/>
        <v>12.16</v>
      </c>
      <c r="I34" s="90">
        <v>7.0400000000000009</v>
      </c>
      <c r="J34" s="90">
        <v>5.12</v>
      </c>
      <c r="K34" s="35">
        <f t="shared" si="2"/>
        <v>24.32</v>
      </c>
      <c r="L34" s="83">
        <f t="shared" si="6"/>
        <v>48.64</v>
      </c>
      <c r="M34" s="51"/>
      <c r="N34" s="51"/>
    </row>
    <row r="35" spans="1:14" s="52" customFormat="1" ht="31.5" x14ac:dyDescent="0.25">
      <c r="A35" s="53" t="s">
        <v>50</v>
      </c>
      <c r="B35" s="63" t="s">
        <v>120</v>
      </c>
      <c r="C35" s="55">
        <v>51.839999999999996</v>
      </c>
      <c r="D35" s="90">
        <v>12.8</v>
      </c>
      <c r="E35" s="35">
        <f t="shared" si="4"/>
        <v>64.64</v>
      </c>
      <c r="F35" s="90">
        <v>51.839999999999996</v>
      </c>
      <c r="G35" s="90">
        <v>12.8</v>
      </c>
      <c r="H35" s="35">
        <f t="shared" si="5"/>
        <v>64.64</v>
      </c>
      <c r="I35" s="90">
        <v>51.839999999999996</v>
      </c>
      <c r="J35" s="90">
        <v>12.8</v>
      </c>
      <c r="K35" s="35">
        <f t="shared" si="2"/>
        <v>129.28</v>
      </c>
      <c r="L35" s="83">
        <f t="shared" si="6"/>
        <v>258.56</v>
      </c>
      <c r="M35" s="51"/>
      <c r="N35" s="51"/>
    </row>
    <row r="36" spans="1:14" s="52" customFormat="1" ht="31.5" x14ac:dyDescent="0.25">
      <c r="A36" s="53" t="s">
        <v>51</v>
      </c>
      <c r="B36" s="63" t="s">
        <v>121</v>
      </c>
      <c r="C36" s="55">
        <v>49.28</v>
      </c>
      <c r="D36" s="90">
        <v>12.8</v>
      </c>
      <c r="E36" s="35">
        <f t="shared" si="4"/>
        <v>62.08</v>
      </c>
      <c r="F36" s="90">
        <v>49.28</v>
      </c>
      <c r="G36" s="90">
        <v>12.8</v>
      </c>
      <c r="H36" s="35">
        <f t="shared" si="5"/>
        <v>62.08</v>
      </c>
      <c r="I36" s="90">
        <v>49.28</v>
      </c>
      <c r="J36" s="90">
        <v>12.8</v>
      </c>
      <c r="K36" s="35">
        <f t="shared" si="2"/>
        <v>124.16</v>
      </c>
      <c r="L36" s="83">
        <f t="shared" si="6"/>
        <v>248.32</v>
      </c>
      <c r="M36" s="51"/>
      <c r="N36" s="51"/>
    </row>
    <row r="37" spans="1:14" s="52" customFormat="1" ht="15.75" x14ac:dyDescent="0.25">
      <c r="A37" s="53" t="s">
        <v>52</v>
      </c>
      <c r="B37" s="64" t="s">
        <v>98</v>
      </c>
      <c r="C37" s="55">
        <v>7.68</v>
      </c>
      <c r="D37" s="90">
        <v>16</v>
      </c>
      <c r="E37" s="35">
        <f t="shared" si="4"/>
        <v>23.68</v>
      </c>
      <c r="F37" s="90">
        <v>7.68</v>
      </c>
      <c r="G37" s="90">
        <v>16</v>
      </c>
      <c r="H37" s="35">
        <f t="shared" si="5"/>
        <v>23.68</v>
      </c>
      <c r="I37" s="90">
        <v>7.68</v>
      </c>
      <c r="J37" s="90">
        <v>16</v>
      </c>
      <c r="K37" s="35">
        <f t="shared" si="2"/>
        <v>47.36</v>
      </c>
      <c r="L37" s="83">
        <f t="shared" si="6"/>
        <v>94.72</v>
      </c>
      <c r="M37" s="51"/>
      <c r="N37" s="51"/>
    </row>
    <row r="38" spans="1:14" s="52" customFormat="1" ht="15.75" x14ac:dyDescent="0.25">
      <c r="A38" s="53" t="s">
        <v>53</v>
      </c>
      <c r="B38" s="64" t="s">
        <v>23</v>
      </c>
      <c r="C38" s="55">
        <v>7.68</v>
      </c>
      <c r="D38" s="90">
        <v>16</v>
      </c>
      <c r="E38" s="35">
        <f t="shared" si="4"/>
        <v>23.68</v>
      </c>
      <c r="F38" s="90">
        <v>7.68</v>
      </c>
      <c r="G38" s="90">
        <v>16</v>
      </c>
      <c r="H38" s="35">
        <f t="shared" si="5"/>
        <v>23.68</v>
      </c>
      <c r="I38" s="90">
        <v>7.68</v>
      </c>
      <c r="J38" s="90">
        <v>16</v>
      </c>
      <c r="K38" s="35">
        <f t="shared" si="2"/>
        <v>47.36</v>
      </c>
      <c r="L38" s="83">
        <f t="shared" si="6"/>
        <v>94.72</v>
      </c>
      <c r="M38" s="51"/>
      <c r="N38" s="51"/>
    </row>
    <row r="39" spans="1:14" s="52" customFormat="1" ht="15.75" x14ac:dyDescent="0.25">
      <c r="A39" s="53" t="s">
        <v>54</v>
      </c>
      <c r="B39" s="65" t="s">
        <v>91</v>
      </c>
      <c r="C39" s="55">
        <v>6.4</v>
      </c>
      <c r="D39" s="90">
        <v>5.12</v>
      </c>
      <c r="E39" s="35">
        <f t="shared" si="4"/>
        <v>11.52</v>
      </c>
      <c r="F39" s="90">
        <v>6.4</v>
      </c>
      <c r="G39" s="90">
        <v>5.12</v>
      </c>
      <c r="H39" s="35">
        <f t="shared" si="5"/>
        <v>11.52</v>
      </c>
      <c r="I39" s="90">
        <v>6.4</v>
      </c>
      <c r="J39" s="90">
        <v>5.12</v>
      </c>
      <c r="K39" s="35">
        <f t="shared" si="2"/>
        <v>23.04</v>
      </c>
      <c r="L39" s="83">
        <f t="shared" si="6"/>
        <v>46.08</v>
      </c>
      <c r="M39" s="51"/>
      <c r="N39" s="51"/>
    </row>
    <row r="40" spans="1:14" s="52" customFormat="1" ht="15.75" x14ac:dyDescent="0.25">
      <c r="A40" s="53" t="s">
        <v>55</v>
      </c>
      <c r="B40" s="58" t="s">
        <v>103</v>
      </c>
      <c r="C40" s="55">
        <v>6.4</v>
      </c>
      <c r="D40" s="90">
        <v>5.12</v>
      </c>
      <c r="E40" s="35">
        <f t="shared" si="4"/>
        <v>11.52</v>
      </c>
      <c r="F40" s="90">
        <v>6.4</v>
      </c>
      <c r="G40" s="90">
        <v>5.12</v>
      </c>
      <c r="H40" s="35">
        <f t="shared" si="5"/>
        <v>11.52</v>
      </c>
      <c r="I40" s="90">
        <v>6.4</v>
      </c>
      <c r="J40" s="90">
        <v>5.12</v>
      </c>
      <c r="K40" s="35">
        <f t="shared" si="2"/>
        <v>23.04</v>
      </c>
      <c r="L40" s="83">
        <f t="shared" si="6"/>
        <v>46.08</v>
      </c>
      <c r="M40" s="51"/>
      <c r="N40" s="51"/>
    </row>
    <row r="41" spans="1:14" s="52" customFormat="1" ht="15.75" x14ac:dyDescent="0.25">
      <c r="A41" s="53" t="s">
        <v>56</v>
      </c>
      <c r="B41" s="58" t="s">
        <v>122</v>
      </c>
      <c r="C41" s="55">
        <v>5.12</v>
      </c>
      <c r="D41" s="90">
        <v>5.12</v>
      </c>
      <c r="E41" s="35">
        <f t="shared" si="4"/>
        <v>10.24</v>
      </c>
      <c r="F41" s="90">
        <v>5.12</v>
      </c>
      <c r="G41" s="90">
        <v>5.12</v>
      </c>
      <c r="H41" s="35">
        <f t="shared" si="5"/>
        <v>10.24</v>
      </c>
      <c r="I41" s="90">
        <v>5.12</v>
      </c>
      <c r="J41" s="90">
        <v>5.12</v>
      </c>
      <c r="K41" s="35">
        <f t="shared" si="2"/>
        <v>20.48</v>
      </c>
      <c r="L41" s="83">
        <f t="shared" si="6"/>
        <v>40.96</v>
      </c>
      <c r="M41" s="51"/>
      <c r="N41" s="51"/>
    </row>
    <row r="42" spans="1:14" s="52" customFormat="1" ht="15.75" x14ac:dyDescent="0.25">
      <c r="A42" s="53" t="s">
        <v>57</v>
      </c>
      <c r="B42" s="58" t="s">
        <v>104</v>
      </c>
      <c r="C42" s="55">
        <v>0</v>
      </c>
      <c r="D42" s="90">
        <v>4.4799999999999995</v>
      </c>
      <c r="E42" s="35">
        <f t="shared" si="4"/>
        <v>4.4799999999999995</v>
      </c>
      <c r="F42" s="90">
        <v>0</v>
      </c>
      <c r="G42" s="90">
        <v>4.4799999999999995</v>
      </c>
      <c r="H42" s="35">
        <f t="shared" si="5"/>
        <v>4.4799999999999995</v>
      </c>
      <c r="I42" s="90">
        <v>0</v>
      </c>
      <c r="J42" s="90">
        <v>4.4799999999999995</v>
      </c>
      <c r="K42" s="35">
        <f t="shared" si="2"/>
        <v>8.9599999999999991</v>
      </c>
      <c r="L42" s="83">
        <f t="shared" si="6"/>
        <v>17.919999999999998</v>
      </c>
      <c r="M42" s="51"/>
      <c r="N42" s="51"/>
    </row>
    <row r="43" spans="1:14" s="67" customFormat="1" ht="15.75" x14ac:dyDescent="0.25">
      <c r="A43" s="47" t="s">
        <v>13</v>
      </c>
      <c r="B43" s="48" t="s">
        <v>108</v>
      </c>
      <c r="C43" s="66" t="s">
        <v>85</v>
      </c>
      <c r="D43" s="90" t="s">
        <v>85</v>
      </c>
      <c r="E43" s="35" t="s">
        <v>85</v>
      </c>
      <c r="F43" s="35" t="s">
        <v>85</v>
      </c>
      <c r="G43" s="35" t="s">
        <v>85</v>
      </c>
      <c r="H43" s="35" t="s">
        <v>85</v>
      </c>
      <c r="I43" s="35" t="s">
        <v>85</v>
      </c>
      <c r="J43" s="35" t="s">
        <v>85</v>
      </c>
      <c r="K43" s="35" t="s">
        <v>85</v>
      </c>
      <c r="L43" s="83" t="s">
        <v>85</v>
      </c>
      <c r="M43" s="51"/>
      <c r="N43" s="51"/>
    </row>
    <row r="44" spans="1:14" s="67" customFormat="1" ht="15.75" x14ac:dyDescent="0.25">
      <c r="A44" s="53" t="s">
        <v>58</v>
      </c>
      <c r="B44" s="68" t="s">
        <v>114</v>
      </c>
      <c r="C44" s="55">
        <v>0</v>
      </c>
      <c r="D44" s="90">
        <v>6.4</v>
      </c>
      <c r="E44" s="35">
        <f t="shared" ref="E44:E55" si="7">C44+D44</f>
        <v>6.4</v>
      </c>
      <c r="F44" s="90">
        <v>0</v>
      </c>
      <c r="G44" s="90">
        <v>6.4</v>
      </c>
      <c r="H44" s="35">
        <f t="shared" ref="H44:H55" si="8">F44+G44</f>
        <v>6.4</v>
      </c>
      <c r="I44" s="90">
        <v>0</v>
      </c>
      <c r="J44" s="90">
        <v>6.4</v>
      </c>
      <c r="K44" s="35">
        <f t="shared" si="2"/>
        <v>12.8</v>
      </c>
      <c r="L44" s="83">
        <f>SUM(E44+H44+K44)</f>
        <v>25.6</v>
      </c>
      <c r="M44" s="51"/>
      <c r="N44" s="51"/>
    </row>
    <row r="45" spans="1:14" s="67" customFormat="1" ht="15.75" x14ac:dyDescent="0.25">
      <c r="A45" s="53" t="s">
        <v>59</v>
      </c>
      <c r="B45" s="62" t="s">
        <v>94</v>
      </c>
      <c r="C45" s="55">
        <v>28.8</v>
      </c>
      <c r="D45" s="90">
        <v>16</v>
      </c>
      <c r="E45" s="35">
        <f t="shared" si="7"/>
        <v>44.8</v>
      </c>
      <c r="F45" s="90">
        <v>28.8</v>
      </c>
      <c r="G45" s="90">
        <v>16</v>
      </c>
      <c r="H45" s="35">
        <f t="shared" si="8"/>
        <v>44.8</v>
      </c>
      <c r="I45" s="90">
        <v>28.8</v>
      </c>
      <c r="J45" s="90">
        <v>16</v>
      </c>
      <c r="K45" s="35">
        <f t="shared" si="2"/>
        <v>89.6</v>
      </c>
      <c r="L45" s="83">
        <f t="shared" ref="L45:L55" si="9">SUM(E45+H45+K45)</f>
        <v>179.2</v>
      </c>
      <c r="M45" s="51"/>
      <c r="N45" s="51"/>
    </row>
    <row r="46" spans="1:14" s="67" customFormat="1" ht="15.75" x14ac:dyDescent="0.25">
      <c r="A46" s="53" t="s">
        <v>60</v>
      </c>
      <c r="B46" s="62" t="s">
        <v>92</v>
      </c>
      <c r="C46" s="55">
        <v>11.52</v>
      </c>
      <c r="D46" s="90">
        <v>16</v>
      </c>
      <c r="E46" s="35">
        <f t="shared" si="7"/>
        <v>27.52</v>
      </c>
      <c r="F46" s="90">
        <v>11.52</v>
      </c>
      <c r="G46" s="90">
        <v>16</v>
      </c>
      <c r="H46" s="35">
        <f t="shared" si="8"/>
        <v>27.52</v>
      </c>
      <c r="I46" s="90">
        <v>11.52</v>
      </c>
      <c r="J46" s="90">
        <v>16</v>
      </c>
      <c r="K46" s="35">
        <f t="shared" si="2"/>
        <v>55.04</v>
      </c>
      <c r="L46" s="83">
        <f t="shared" si="9"/>
        <v>110.08</v>
      </c>
      <c r="M46" s="51"/>
      <c r="N46" s="51"/>
    </row>
    <row r="47" spans="1:14" s="67" customFormat="1" ht="15.75" x14ac:dyDescent="0.25">
      <c r="A47" s="53" t="s">
        <v>61</v>
      </c>
      <c r="B47" s="62" t="s">
        <v>93</v>
      </c>
      <c r="C47" s="55">
        <v>6.4</v>
      </c>
      <c r="D47" s="90">
        <v>16</v>
      </c>
      <c r="E47" s="35">
        <f t="shared" si="7"/>
        <v>22.4</v>
      </c>
      <c r="F47" s="90">
        <v>6.4</v>
      </c>
      <c r="G47" s="90">
        <v>16</v>
      </c>
      <c r="H47" s="35">
        <f t="shared" si="8"/>
        <v>22.4</v>
      </c>
      <c r="I47" s="90">
        <v>6.4</v>
      </c>
      <c r="J47" s="90">
        <v>16</v>
      </c>
      <c r="K47" s="35">
        <f t="shared" si="2"/>
        <v>44.8</v>
      </c>
      <c r="L47" s="83">
        <f t="shared" si="9"/>
        <v>89.6</v>
      </c>
      <c r="M47" s="51"/>
      <c r="N47" s="51"/>
    </row>
    <row r="48" spans="1:14" s="67" customFormat="1" ht="15.75" x14ac:dyDescent="0.25">
      <c r="A48" s="53" t="s">
        <v>62</v>
      </c>
      <c r="B48" s="62" t="s">
        <v>105</v>
      </c>
      <c r="C48" s="55">
        <v>22.4</v>
      </c>
      <c r="D48" s="90">
        <v>16</v>
      </c>
      <c r="E48" s="35">
        <f t="shared" si="7"/>
        <v>38.4</v>
      </c>
      <c r="F48" s="90">
        <v>22.4</v>
      </c>
      <c r="G48" s="90">
        <v>16</v>
      </c>
      <c r="H48" s="35">
        <f t="shared" si="8"/>
        <v>38.4</v>
      </c>
      <c r="I48" s="90">
        <v>22.4</v>
      </c>
      <c r="J48" s="90">
        <v>16</v>
      </c>
      <c r="K48" s="35">
        <f t="shared" si="2"/>
        <v>76.8</v>
      </c>
      <c r="L48" s="83">
        <f t="shared" si="9"/>
        <v>153.6</v>
      </c>
      <c r="M48" s="51"/>
      <c r="N48" s="51"/>
    </row>
    <row r="49" spans="1:14" s="67" customFormat="1" ht="15.75" x14ac:dyDescent="0.25">
      <c r="A49" s="53" t="s">
        <v>63</v>
      </c>
      <c r="B49" s="65" t="s">
        <v>106</v>
      </c>
      <c r="C49" s="55">
        <v>17.919999999999998</v>
      </c>
      <c r="D49" s="90">
        <v>16</v>
      </c>
      <c r="E49" s="35">
        <f t="shared" si="7"/>
        <v>33.92</v>
      </c>
      <c r="F49" s="90">
        <v>17.919999999999998</v>
      </c>
      <c r="G49" s="90">
        <v>16</v>
      </c>
      <c r="H49" s="35">
        <f t="shared" si="8"/>
        <v>33.92</v>
      </c>
      <c r="I49" s="90">
        <v>17.919999999999998</v>
      </c>
      <c r="J49" s="90">
        <v>16</v>
      </c>
      <c r="K49" s="35">
        <f t="shared" si="2"/>
        <v>67.84</v>
      </c>
      <c r="L49" s="83">
        <f t="shared" si="9"/>
        <v>135.68</v>
      </c>
      <c r="M49" s="51"/>
      <c r="N49" s="51"/>
    </row>
    <row r="50" spans="1:14" s="67" customFormat="1" ht="15.75" x14ac:dyDescent="0.25">
      <c r="A50" s="53" t="s">
        <v>64</v>
      </c>
      <c r="B50" s="65" t="s">
        <v>9</v>
      </c>
      <c r="C50" s="55">
        <v>8.9599999999999991</v>
      </c>
      <c r="D50" s="90">
        <v>8.9599999999999991</v>
      </c>
      <c r="E50" s="35">
        <f t="shared" si="7"/>
        <v>17.919999999999998</v>
      </c>
      <c r="F50" s="90">
        <v>8.9599999999999991</v>
      </c>
      <c r="G50" s="90">
        <v>8.9599999999999991</v>
      </c>
      <c r="H50" s="35">
        <f t="shared" si="8"/>
        <v>17.919999999999998</v>
      </c>
      <c r="I50" s="90">
        <v>8.9599999999999991</v>
      </c>
      <c r="J50" s="90">
        <v>8.9599999999999991</v>
      </c>
      <c r="K50" s="35">
        <f t="shared" si="2"/>
        <v>35.839999999999996</v>
      </c>
      <c r="L50" s="83">
        <f t="shared" si="9"/>
        <v>71.679999999999993</v>
      </c>
      <c r="M50" s="51"/>
      <c r="N50" s="51"/>
    </row>
    <row r="51" spans="1:14" s="67" customFormat="1" ht="15.75" x14ac:dyDescent="0.25">
      <c r="A51" s="53" t="s">
        <v>65</v>
      </c>
      <c r="B51" s="65" t="s">
        <v>1</v>
      </c>
      <c r="C51" s="55">
        <v>6.4</v>
      </c>
      <c r="D51" s="90">
        <v>6.4</v>
      </c>
      <c r="E51" s="35">
        <f t="shared" si="7"/>
        <v>12.8</v>
      </c>
      <c r="F51" s="90">
        <v>6.4</v>
      </c>
      <c r="G51" s="90">
        <v>6.4</v>
      </c>
      <c r="H51" s="35">
        <f t="shared" si="8"/>
        <v>12.8</v>
      </c>
      <c r="I51" s="90">
        <v>6.4</v>
      </c>
      <c r="J51" s="90">
        <v>6.4</v>
      </c>
      <c r="K51" s="35">
        <f t="shared" si="2"/>
        <v>25.6</v>
      </c>
      <c r="L51" s="83">
        <f t="shared" si="9"/>
        <v>51.2</v>
      </c>
      <c r="M51" s="51"/>
      <c r="N51" s="51"/>
    </row>
    <row r="52" spans="1:14" s="67" customFormat="1" ht="15.75" x14ac:dyDescent="0.25">
      <c r="A52" s="53" t="s">
        <v>66</v>
      </c>
      <c r="B52" s="69" t="s">
        <v>107</v>
      </c>
      <c r="C52" s="55">
        <v>7.68</v>
      </c>
      <c r="D52" s="90">
        <v>6.4</v>
      </c>
      <c r="E52" s="35">
        <f t="shared" si="7"/>
        <v>14.08</v>
      </c>
      <c r="F52" s="90">
        <v>7.68</v>
      </c>
      <c r="G52" s="90">
        <v>6.4</v>
      </c>
      <c r="H52" s="35">
        <f t="shared" si="8"/>
        <v>14.08</v>
      </c>
      <c r="I52" s="90">
        <v>7.68</v>
      </c>
      <c r="J52" s="90">
        <v>6.4</v>
      </c>
      <c r="K52" s="35">
        <f t="shared" si="2"/>
        <v>28.16</v>
      </c>
      <c r="L52" s="83">
        <f t="shared" si="9"/>
        <v>56.32</v>
      </c>
      <c r="M52" s="51"/>
      <c r="N52" s="51"/>
    </row>
    <row r="53" spans="1:14" s="67" customFormat="1" ht="15.75" x14ac:dyDescent="0.25">
      <c r="A53" s="53" t="s">
        <v>67</v>
      </c>
      <c r="B53" s="65" t="s">
        <v>123</v>
      </c>
      <c r="C53" s="55">
        <v>2.56</v>
      </c>
      <c r="D53" s="90">
        <v>6.4</v>
      </c>
      <c r="E53" s="35">
        <f t="shared" si="7"/>
        <v>8.9600000000000009</v>
      </c>
      <c r="F53" s="90">
        <v>2.56</v>
      </c>
      <c r="G53" s="90">
        <v>6.4</v>
      </c>
      <c r="H53" s="35">
        <f t="shared" si="8"/>
        <v>8.9600000000000009</v>
      </c>
      <c r="I53" s="90">
        <v>2.56</v>
      </c>
      <c r="J53" s="90">
        <v>6.4</v>
      </c>
      <c r="K53" s="35">
        <f t="shared" si="2"/>
        <v>17.920000000000002</v>
      </c>
      <c r="L53" s="83">
        <f t="shared" si="9"/>
        <v>35.840000000000003</v>
      </c>
      <c r="M53" s="51"/>
      <c r="N53" s="51"/>
    </row>
    <row r="54" spans="1:14" s="67" customFormat="1" ht="15.75" x14ac:dyDescent="0.25">
      <c r="A54" s="53" t="s">
        <v>68</v>
      </c>
      <c r="B54" s="65" t="s">
        <v>124</v>
      </c>
      <c r="C54" s="55">
        <v>41.6</v>
      </c>
      <c r="D54" s="90">
        <v>22.4</v>
      </c>
      <c r="E54" s="35">
        <f t="shared" si="7"/>
        <v>64</v>
      </c>
      <c r="F54" s="90">
        <v>41.6</v>
      </c>
      <c r="G54" s="90">
        <v>22.4</v>
      </c>
      <c r="H54" s="35">
        <f t="shared" si="8"/>
        <v>64</v>
      </c>
      <c r="I54" s="90">
        <v>41.6</v>
      </c>
      <c r="J54" s="90">
        <v>22.4</v>
      </c>
      <c r="K54" s="35">
        <f t="shared" si="2"/>
        <v>128</v>
      </c>
      <c r="L54" s="83">
        <f t="shared" si="9"/>
        <v>256</v>
      </c>
      <c r="M54" s="51"/>
      <c r="N54" s="51"/>
    </row>
    <row r="55" spans="1:14" s="67" customFormat="1" ht="15.75" x14ac:dyDescent="0.25">
      <c r="A55" s="53" t="s">
        <v>69</v>
      </c>
      <c r="B55" s="70" t="s">
        <v>125</v>
      </c>
      <c r="C55" s="55">
        <v>0</v>
      </c>
      <c r="D55" s="90">
        <v>19.2</v>
      </c>
      <c r="E55" s="35">
        <f t="shared" si="7"/>
        <v>19.2</v>
      </c>
      <c r="F55" s="90">
        <v>0</v>
      </c>
      <c r="G55" s="90">
        <v>19.2</v>
      </c>
      <c r="H55" s="35">
        <f t="shared" si="8"/>
        <v>19.2</v>
      </c>
      <c r="I55" s="90">
        <v>0</v>
      </c>
      <c r="J55" s="90">
        <v>19.2</v>
      </c>
      <c r="K55" s="35">
        <f t="shared" si="2"/>
        <v>38.4</v>
      </c>
      <c r="L55" s="83">
        <f t="shared" si="9"/>
        <v>76.8</v>
      </c>
      <c r="M55" s="51"/>
      <c r="N55" s="30"/>
    </row>
    <row r="56" spans="1:14" s="67" customFormat="1" ht="15.75" x14ac:dyDescent="0.25">
      <c r="A56" s="47" t="s">
        <v>14</v>
      </c>
      <c r="B56" s="48" t="s">
        <v>109</v>
      </c>
      <c r="C56" s="55" t="s">
        <v>85</v>
      </c>
      <c r="D56" s="90" t="s">
        <v>85</v>
      </c>
      <c r="E56" s="35" t="s">
        <v>85</v>
      </c>
      <c r="F56" s="35" t="s">
        <v>85</v>
      </c>
      <c r="G56" s="35" t="s">
        <v>85</v>
      </c>
      <c r="H56" s="35" t="s">
        <v>85</v>
      </c>
      <c r="I56" s="35" t="s">
        <v>85</v>
      </c>
      <c r="J56" s="35" t="s">
        <v>85</v>
      </c>
      <c r="K56" s="35" t="s">
        <v>85</v>
      </c>
      <c r="L56" s="83" t="s">
        <v>85</v>
      </c>
      <c r="M56" s="51"/>
      <c r="N56" s="51"/>
    </row>
    <row r="57" spans="1:14" s="67" customFormat="1" ht="15.75" x14ac:dyDescent="0.25">
      <c r="A57" s="53" t="s">
        <v>70</v>
      </c>
      <c r="B57" s="62" t="s">
        <v>8</v>
      </c>
      <c r="C57" s="55">
        <v>21.119999999999997</v>
      </c>
      <c r="D57" s="90">
        <v>16</v>
      </c>
      <c r="E57" s="35">
        <f t="shared" ref="E57:E62" si="10">C57+D57</f>
        <v>37.119999999999997</v>
      </c>
      <c r="F57" s="90">
        <v>21.119999999999997</v>
      </c>
      <c r="G57" s="90">
        <v>16</v>
      </c>
      <c r="H57" s="35">
        <f t="shared" ref="H57:H62" si="11">F57+G57</f>
        <v>37.119999999999997</v>
      </c>
      <c r="I57" s="90">
        <v>21.119999999999997</v>
      </c>
      <c r="J57" s="90">
        <v>16</v>
      </c>
      <c r="K57" s="35">
        <f t="shared" si="2"/>
        <v>74.239999999999995</v>
      </c>
      <c r="L57" s="83">
        <f>SUM(E57+H57+K57)</f>
        <v>148.47999999999999</v>
      </c>
      <c r="M57" s="51"/>
      <c r="N57" s="51"/>
    </row>
    <row r="58" spans="1:14" s="67" customFormat="1" ht="15.75" x14ac:dyDescent="0.25">
      <c r="A58" s="53" t="s">
        <v>71</v>
      </c>
      <c r="B58" s="62" t="s">
        <v>110</v>
      </c>
      <c r="C58" s="55">
        <v>25.6</v>
      </c>
      <c r="D58" s="90">
        <v>16</v>
      </c>
      <c r="E58" s="35">
        <f t="shared" si="10"/>
        <v>41.6</v>
      </c>
      <c r="F58" s="90">
        <v>25.6</v>
      </c>
      <c r="G58" s="90">
        <v>16</v>
      </c>
      <c r="H58" s="35">
        <f t="shared" si="11"/>
        <v>41.6</v>
      </c>
      <c r="I58" s="90">
        <v>25.6</v>
      </c>
      <c r="J58" s="90">
        <v>16</v>
      </c>
      <c r="K58" s="35">
        <f t="shared" si="2"/>
        <v>83.2</v>
      </c>
      <c r="L58" s="83">
        <f t="shared" ref="L58:L62" si="12">SUM(E58+H58+K58)</f>
        <v>166.4</v>
      </c>
      <c r="M58" s="51"/>
      <c r="N58" s="51"/>
    </row>
    <row r="59" spans="1:14" s="67" customFormat="1" ht="15.75" x14ac:dyDescent="0.25">
      <c r="A59" s="53" t="s">
        <v>72</v>
      </c>
      <c r="B59" s="64" t="s">
        <v>93</v>
      </c>
      <c r="C59" s="55">
        <v>7.68</v>
      </c>
      <c r="D59" s="90">
        <v>16</v>
      </c>
      <c r="E59" s="35">
        <f t="shared" si="10"/>
        <v>23.68</v>
      </c>
      <c r="F59" s="90">
        <v>7.68</v>
      </c>
      <c r="G59" s="90">
        <v>16</v>
      </c>
      <c r="H59" s="35">
        <f t="shared" si="11"/>
        <v>23.68</v>
      </c>
      <c r="I59" s="90">
        <v>7.68</v>
      </c>
      <c r="J59" s="90">
        <v>16</v>
      </c>
      <c r="K59" s="35">
        <f t="shared" si="2"/>
        <v>47.36</v>
      </c>
      <c r="L59" s="83">
        <f t="shared" si="12"/>
        <v>94.72</v>
      </c>
      <c r="M59" s="51"/>
      <c r="N59" s="51"/>
    </row>
    <row r="60" spans="1:14" s="67" customFormat="1" ht="15.75" x14ac:dyDescent="0.25">
      <c r="A60" s="53" t="s">
        <v>73</v>
      </c>
      <c r="B60" s="62" t="s">
        <v>112</v>
      </c>
      <c r="C60" s="55">
        <v>3.84</v>
      </c>
      <c r="D60" s="90">
        <v>16</v>
      </c>
      <c r="E60" s="35">
        <f t="shared" si="10"/>
        <v>19.84</v>
      </c>
      <c r="F60" s="90">
        <v>3.84</v>
      </c>
      <c r="G60" s="90">
        <v>16</v>
      </c>
      <c r="H60" s="35">
        <f t="shared" si="11"/>
        <v>19.84</v>
      </c>
      <c r="I60" s="90">
        <v>3.84</v>
      </c>
      <c r="J60" s="90">
        <v>16</v>
      </c>
      <c r="K60" s="35">
        <f t="shared" si="2"/>
        <v>39.68</v>
      </c>
      <c r="L60" s="83">
        <f t="shared" si="12"/>
        <v>79.36</v>
      </c>
      <c r="M60" s="51"/>
      <c r="N60" s="51"/>
    </row>
    <row r="61" spans="1:14" s="67" customFormat="1" ht="15.75" x14ac:dyDescent="0.25">
      <c r="A61" s="53" t="s">
        <v>74</v>
      </c>
      <c r="B61" s="62" t="s">
        <v>111</v>
      </c>
      <c r="C61" s="55">
        <v>4.4799999999999995</v>
      </c>
      <c r="D61" s="90">
        <v>7.68</v>
      </c>
      <c r="E61" s="35">
        <f t="shared" si="10"/>
        <v>12.16</v>
      </c>
      <c r="F61" s="90">
        <v>4.4799999999999995</v>
      </c>
      <c r="G61" s="90">
        <v>7.68</v>
      </c>
      <c r="H61" s="35">
        <f t="shared" si="11"/>
        <v>12.16</v>
      </c>
      <c r="I61" s="90">
        <v>4.4799999999999995</v>
      </c>
      <c r="J61" s="90">
        <v>7.68</v>
      </c>
      <c r="K61" s="35">
        <f t="shared" si="2"/>
        <v>24.32</v>
      </c>
      <c r="L61" s="83">
        <f t="shared" si="12"/>
        <v>48.64</v>
      </c>
      <c r="M61" s="51"/>
      <c r="N61" s="51"/>
    </row>
    <row r="62" spans="1:14" s="67" customFormat="1" ht="15.75" x14ac:dyDescent="0.25">
      <c r="A62" s="53" t="s">
        <v>135</v>
      </c>
      <c r="B62" s="71" t="s">
        <v>126</v>
      </c>
      <c r="C62" s="55">
        <v>0</v>
      </c>
      <c r="D62" s="90">
        <v>19.2</v>
      </c>
      <c r="E62" s="35">
        <f t="shared" si="10"/>
        <v>19.2</v>
      </c>
      <c r="F62" s="90">
        <v>0</v>
      </c>
      <c r="G62" s="90">
        <v>19.2</v>
      </c>
      <c r="H62" s="35">
        <f t="shared" si="11"/>
        <v>19.2</v>
      </c>
      <c r="I62" s="90">
        <v>0</v>
      </c>
      <c r="J62" s="90">
        <v>19.2</v>
      </c>
      <c r="K62" s="35">
        <f t="shared" si="2"/>
        <v>38.4</v>
      </c>
      <c r="L62" s="83">
        <f t="shared" si="12"/>
        <v>76.8</v>
      </c>
      <c r="M62" s="51"/>
      <c r="N62" s="30"/>
    </row>
    <row r="63" spans="1:14" s="52" customFormat="1" ht="15.75" x14ac:dyDescent="0.25">
      <c r="A63" s="47" t="s">
        <v>15</v>
      </c>
      <c r="B63" s="48" t="s">
        <v>26</v>
      </c>
      <c r="C63" s="55" t="s">
        <v>85</v>
      </c>
      <c r="D63" s="90" t="s">
        <v>85</v>
      </c>
      <c r="E63" s="35" t="s">
        <v>85</v>
      </c>
      <c r="F63" s="35" t="s">
        <v>85</v>
      </c>
      <c r="G63" s="35" t="s">
        <v>85</v>
      </c>
      <c r="H63" s="35" t="s">
        <v>85</v>
      </c>
      <c r="I63" s="35" t="s">
        <v>85</v>
      </c>
      <c r="J63" s="35" t="s">
        <v>85</v>
      </c>
      <c r="K63" s="35" t="s">
        <v>85</v>
      </c>
      <c r="L63" s="83" t="s">
        <v>85</v>
      </c>
      <c r="M63" s="51"/>
      <c r="N63" s="51"/>
    </row>
    <row r="64" spans="1:14" s="52" customFormat="1" ht="15.75" x14ac:dyDescent="0.25">
      <c r="A64" s="53" t="s">
        <v>75</v>
      </c>
      <c r="B64" s="62" t="s">
        <v>129</v>
      </c>
      <c r="C64" s="55">
        <v>0</v>
      </c>
      <c r="D64" s="90">
        <v>19.2</v>
      </c>
      <c r="E64" s="35">
        <f>C64+D64</f>
        <v>19.2</v>
      </c>
      <c r="F64" s="90">
        <v>0</v>
      </c>
      <c r="G64" s="90">
        <v>19.2</v>
      </c>
      <c r="H64" s="35">
        <f>F64+G64</f>
        <v>19.2</v>
      </c>
      <c r="I64" s="90">
        <v>0</v>
      </c>
      <c r="J64" s="90">
        <v>19.2</v>
      </c>
      <c r="K64" s="35">
        <f t="shared" si="2"/>
        <v>38.4</v>
      </c>
      <c r="L64" s="83">
        <f>SUM(E64+H64+K64)</f>
        <v>76.8</v>
      </c>
      <c r="M64" s="51"/>
      <c r="N64" s="30"/>
    </row>
    <row r="65" spans="1:14" s="52" customFormat="1" ht="15.75" x14ac:dyDescent="0.25">
      <c r="A65" s="53" t="s">
        <v>76</v>
      </c>
      <c r="B65" s="62" t="s">
        <v>127</v>
      </c>
      <c r="C65" s="55">
        <v>41.6</v>
      </c>
      <c r="D65" s="90">
        <v>22.4</v>
      </c>
      <c r="E65" s="35">
        <f>C65+D65</f>
        <v>64</v>
      </c>
      <c r="F65" s="90">
        <v>41.6</v>
      </c>
      <c r="G65" s="90">
        <v>22.4</v>
      </c>
      <c r="H65" s="35">
        <f>F65+G65</f>
        <v>64</v>
      </c>
      <c r="I65" s="90">
        <v>41.6</v>
      </c>
      <c r="J65" s="90">
        <v>22.4</v>
      </c>
      <c r="K65" s="35">
        <f t="shared" si="2"/>
        <v>128</v>
      </c>
      <c r="L65" s="83">
        <f t="shared" ref="L65:L67" si="13">SUM(E65+H65+K65)</f>
        <v>256</v>
      </c>
      <c r="M65" s="51"/>
      <c r="N65" s="51"/>
    </row>
    <row r="66" spans="1:14" s="52" customFormat="1" ht="15.75" x14ac:dyDescent="0.25">
      <c r="A66" s="53" t="s">
        <v>77</v>
      </c>
      <c r="B66" s="62" t="s">
        <v>128</v>
      </c>
      <c r="C66" s="55">
        <v>41.6</v>
      </c>
      <c r="D66" s="90">
        <v>22.4</v>
      </c>
      <c r="E66" s="35">
        <f>C66+D66</f>
        <v>64</v>
      </c>
      <c r="F66" s="90">
        <v>41.6</v>
      </c>
      <c r="G66" s="90">
        <v>22.4</v>
      </c>
      <c r="H66" s="35">
        <f>F66+G66</f>
        <v>64</v>
      </c>
      <c r="I66" s="90">
        <v>41.6</v>
      </c>
      <c r="J66" s="90">
        <v>22.4</v>
      </c>
      <c r="K66" s="35">
        <f t="shared" si="2"/>
        <v>128</v>
      </c>
      <c r="L66" s="83">
        <f t="shared" si="13"/>
        <v>256</v>
      </c>
      <c r="M66" s="51"/>
      <c r="N66" s="51"/>
    </row>
    <row r="67" spans="1:14" s="52" customFormat="1" ht="15.75" x14ac:dyDescent="0.25">
      <c r="A67" s="53" t="s">
        <v>78</v>
      </c>
      <c r="B67" s="62" t="s">
        <v>130</v>
      </c>
      <c r="C67" s="55">
        <v>3.2</v>
      </c>
      <c r="D67" s="90">
        <v>1.92</v>
      </c>
      <c r="E67" s="35">
        <f>C67+D67</f>
        <v>5.12</v>
      </c>
      <c r="F67" s="90">
        <v>3.2</v>
      </c>
      <c r="G67" s="90">
        <v>1.92</v>
      </c>
      <c r="H67" s="35">
        <f>F67+G67</f>
        <v>5.12</v>
      </c>
      <c r="I67" s="90">
        <v>3.2</v>
      </c>
      <c r="J67" s="90">
        <v>1.92</v>
      </c>
      <c r="K67" s="35">
        <f t="shared" si="2"/>
        <v>10.24</v>
      </c>
      <c r="L67" s="83">
        <f t="shared" si="13"/>
        <v>20.48</v>
      </c>
      <c r="M67" s="51"/>
      <c r="N67" s="51"/>
    </row>
    <row r="68" spans="1:14" s="52" customFormat="1" ht="15.75" x14ac:dyDescent="0.25">
      <c r="A68" s="47" t="s">
        <v>17</v>
      </c>
      <c r="B68" s="48" t="s">
        <v>28</v>
      </c>
      <c r="C68" s="55" t="s">
        <v>85</v>
      </c>
      <c r="D68" s="90" t="s">
        <v>85</v>
      </c>
      <c r="E68" s="35" t="s">
        <v>85</v>
      </c>
      <c r="F68" s="35" t="s">
        <v>85</v>
      </c>
      <c r="G68" s="35" t="s">
        <v>85</v>
      </c>
      <c r="H68" s="35" t="s">
        <v>85</v>
      </c>
      <c r="I68" s="35" t="s">
        <v>85</v>
      </c>
      <c r="J68" s="35" t="s">
        <v>85</v>
      </c>
      <c r="K68" s="35" t="s">
        <v>85</v>
      </c>
      <c r="L68" s="83" t="s">
        <v>85</v>
      </c>
      <c r="M68" s="51"/>
      <c r="N68" s="51"/>
    </row>
    <row r="69" spans="1:14" s="52" customFormat="1" ht="15.75" x14ac:dyDescent="0.25">
      <c r="A69" s="53" t="s">
        <v>79</v>
      </c>
      <c r="B69" s="72" t="s">
        <v>95</v>
      </c>
      <c r="C69" s="55">
        <v>22.4</v>
      </c>
      <c r="D69" s="90">
        <v>12.8</v>
      </c>
      <c r="E69" s="35">
        <f>C69+D69</f>
        <v>35.200000000000003</v>
      </c>
      <c r="F69" s="90">
        <v>22.4</v>
      </c>
      <c r="G69" s="90">
        <v>12.8</v>
      </c>
      <c r="H69" s="35">
        <f>F69+G69</f>
        <v>35.200000000000003</v>
      </c>
      <c r="I69" s="90">
        <v>22.4</v>
      </c>
      <c r="J69" s="90">
        <v>12.8</v>
      </c>
      <c r="K69" s="35">
        <f t="shared" si="2"/>
        <v>70.400000000000006</v>
      </c>
      <c r="L69" s="83">
        <f>SUM(E69+H69+K69)</f>
        <v>140.80000000000001</v>
      </c>
      <c r="M69" s="51"/>
      <c r="N69" s="51"/>
    </row>
    <row r="70" spans="1:14" s="52" customFormat="1" ht="15.75" x14ac:dyDescent="0.25">
      <c r="A70" s="53" t="s">
        <v>80</v>
      </c>
      <c r="B70" s="72" t="s">
        <v>96</v>
      </c>
      <c r="C70" s="55">
        <v>21.119999999999997</v>
      </c>
      <c r="D70" s="90">
        <v>12.8</v>
      </c>
      <c r="E70" s="35">
        <f>C70+D70</f>
        <v>33.92</v>
      </c>
      <c r="F70" s="90">
        <v>21.119999999999997</v>
      </c>
      <c r="G70" s="90">
        <v>12.8</v>
      </c>
      <c r="H70" s="35">
        <f>F70+G70</f>
        <v>33.92</v>
      </c>
      <c r="I70" s="90">
        <v>21.119999999999997</v>
      </c>
      <c r="J70" s="90">
        <v>12.8</v>
      </c>
      <c r="K70" s="35">
        <f t="shared" si="2"/>
        <v>67.84</v>
      </c>
      <c r="L70" s="83">
        <f t="shared" ref="L70:L71" si="14">SUM(E70+H70+K70)</f>
        <v>135.68</v>
      </c>
      <c r="M70" s="51"/>
      <c r="N70" s="51"/>
    </row>
    <row r="71" spans="1:14" s="52" customFormat="1" ht="15.75" x14ac:dyDescent="0.25">
      <c r="A71" s="47" t="s">
        <v>18</v>
      </c>
      <c r="B71" s="48" t="s">
        <v>113</v>
      </c>
      <c r="C71" s="34">
        <v>0</v>
      </c>
      <c r="D71" s="115">
        <v>16</v>
      </c>
      <c r="E71" s="35">
        <f>C71+D71</f>
        <v>16</v>
      </c>
      <c r="F71" s="91">
        <v>0</v>
      </c>
      <c r="G71" s="115">
        <v>16</v>
      </c>
      <c r="H71" s="35">
        <f>F71+G71</f>
        <v>16</v>
      </c>
      <c r="I71" s="91">
        <v>0</v>
      </c>
      <c r="J71" s="115">
        <v>16</v>
      </c>
      <c r="K71" s="35">
        <f t="shared" si="2"/>
        <v>32</v>
      </c>
      <c r="L71" s="83">
        <f t="shared" si="14"/>
        <v>64</v>
      </c>
      <c r="M71" s="51"/>
      <c r="N71" s="51"/>
    </row>
    <row r="72" spans="1:14" s="52" customFormat="1" ht="15.75" x14ac:dyDescent="0.25">
      <c r="A72" s="47" t="s">
        <v>19</v>
      </c>
      <c r="B72" s="48" t="s">
        <v>27</v>
      </c>
      <c r="C72" s="55" t="s">
        <v>85</v>
      </c>
      <c r="D72" s="90" t="s">
        <v>85</v>
      </c>
      <c r="E72" s="35" t="s">
        <v>85</v>
      </c>
      <c r="F72" s="35" t="s">
        <v>85</v>
      </c>
      <c r="G72" s="35" t="s">
        <v>85</v>
      </c>
      <c r="H72" s="35" t="s">
        <v>85</v>
      </c>
      <c r="I72" s="35" t="s">
        <v>85</v>
      </c>
      <c r="J72" s="35" t="s">
        <v>85</v>
      </c>
      <c r="K72" s="35" t="s">
        <v>85</v>
      </c>
      <c r="L72" s="83" t="s">
        <v>85</v>
      </c>
      <c r="M72" s="51"/>
      <c r="N72" s="51"/>
    </row>
    <row r="73" spans="1:14" s="74" customFormat="1" ht="15.75" x14ac:dyDescent="0.25">
      <c r="A73" s="73" t="s">
        <v>86</v>
      </c>
      <c r="B73" s="62" t="s">
        <v>131</v>
      </c>
      <c r="C73" s="55">
        <v>0</v>
      </c>
      <c r="D73" s="90">
        <v>64</v>
      </c>
      <c r="E73" s="35">
        <f>C73+D73</f>
        <v>64</v>
      </c>
      <c r="F73" s="90">
        <v>0</v>
      </c>
      <c r="G73" s="90">
        <v>64</v>
      </c>
      <c r="H73" s="35">
        <f>F73+G73</f>
        <v>64</v>
      </c>
      <c r="I73" s="90">
        <v>0</v>
      </c>
      <c r="J73" s="90">
        <v>64</v>
      </c>
      <c r="K73" s="35">
        <f t="shared" si="2"/>
        <v>128</v>
      </c>
      <c r="L73" s="83">
        <f>SUM(E73+H73+K73)</f>
        <v>256</v>
      </c>
      <c r="M73" s="51"/>
      <c r="N73" s="51"/>
    </row>
    <row r="74" spans="1:14" s="74" customFormat="1" ht="15.75" x14ac:dyDescent="0.25">
      <c r="A74" s="73" t="s">
        <v>87</v>
      </c>
      <c r="B74" s="62" t="s">
        <v>132</v>
      </c>
      <c r="C74" s="55">
        <v>89.6</v>
      </c>
      <c r="D74" s="90">
        <v>12.8</v>
      </c>
      <c r="E74" s="35">
        <f>C74+D74</f>
        <v>102.39999999999999</v>
      </c>
      <c r="F74" s="90">
        <v>89.6</v>
      </c>
      <c r="G74" s="90">
        <v>12.8</v>
      </c>
      <c r="H74" s="35">
        <f>F74+G74</f>
        <v>102.39999999999999</v>
      </c>
      <c r="I74" s="90">
        <v>89.6</v>
      </c>
      <c r="J74" s="90">
        <v>12.8</v>
      </c>
      <c r="K74" s="35">
        <f t="shared" si="2"/>
        <v>204.79999999999998</v>
      </c>
      <c r="L74" s="83">
        <f t="shared" ref="L74:L77" si="15">SUM(E74+H74+K74)</f>
        <v>409.59999999999997</v>
      </c>
      <c r="M74" s="51"/>
      <c r="N74" s="51"/>
    </row>
    <row r="75" spans="1:14" s="74" customFormat="1" ht="15.75" x14ac:dyDescent="0.25">
      <c r="A75" s="73" t="s">
        <v>99</v>
      </c>
      <c r="B75" s="69" t="s">
        <v>24</v>
      </c>
      <c r="C75" s="55">
        <v>35.200000000000003</v>
      </c>
      <c r="D75" s="90">
        <v>16</v>
      </c>
      <c r="E75" s="35">
        <f>C75+D75</f>
        <v>51.2</v>
      </c>
      <c r="F75" s="90">
        <v>35.200000000000003</v>
      </c>
      <c r="G75" s="90">
        <v>16</v>
      </c>
      <c r="H75" s="35">
        <f>F75+G75</f>
        <v>51.2</v>
      </c>
      <c r="I75" s="90">
        <v>35.200000000000003</v>
      </c>
      <c r="J75" s="90">
        <v>16</v>
      </c>
      <c r="K75" s="35">
        <f t="shared" si="2"/>
        <v>102.4</v>
      </c>
      <c r="L75" s="83">
        <f t="shared" si="15"/>
        <v>204.8</v>
      </c>
      <c r="M75" s="51"/>
      <c r="N75" s="51"/>
    </row>
    <row r="76" spans="1:14" s="74" customFormat="1" ht="15.75" x14ac:dyDescent="0.25">
      <c r="A76" s="73" t="s">
        <v>136</v>
      </c>
      <c r="B76" s="69" t="s">
        <v>133</v>
      </c>
      <c r="C76" s="55">
        <v>6.4</v>
      </c>
      <c r="D76" s="90">
        <v>16</v>
      </c>
      <c r="E76" s="35">
        <f>C76+D76</f>
        <v>22.4</v>
      </c>
      <c r="F76" s="90">
        <v>6.4</v>
      </c>
      <c r="G76" s="90">
        <v>16</v>
      </c>
      <c r="H76" s="35">
        <f>F76+G76</f>
        <v>22.4</v>
      </c>
      <c r="I76" s="90">
        <v>6.4</v>
      </c>
      <c r="J76" s="90">
        <v>16</v>
      </c>
      <c r="K76" s="35">
        <f t="shared" si="2"/>
        <v>44.8</v>
      </c>
      <c r="L76" s="83">
        <f t="shared" si="15"/>
        <v>89.6</v>
      </c>
      <c r="M76" s="51"/>
      <c r="N76" s="51"/>
    </row>
    <row r="77" spans="1:14" s="52" customFormat="1" ht="15.75" x14ac:dyDescent="0.25">
      <c r="A77" s="73" t="s">
        <v>137</v>
      </c>
      <c r="B77" s="75" t="s">
        <v>97</v>
      </c>
      <c r="C77" s="55">
        <v>6.4</v>
      </c>
      <c r="D77" s="90">
        <v>16</v>
      </c>
      <c r="E77" s="35">
        <f>C77+D77</f>
        <v>22.4</v>
      </c>
      <c r="F77" s="90">
        <v>6.4</v>
      </c>
      <c r="G77" s="90">
        <v>16</v>
      </c>
      <c r="H77" s="35">
        <f>F77+G77</f>
        <v>22.4</v>
      </c>
      <c r="I77" s="90">
        <v>6.4</v>
      </c>
      <c r="J77" s="90">
        <v>16</v>
      </c>
      <c r="K77" s="35">
        <f t="shared" si="2"/>
        <v>44.8</v>
      </c>
      <c r="L77" s="83">
        <f t="shared" si="15"/>
        <v>89.6</v>
      </c>
      <c r="M77" s="51"/>
      <c r="N77" s="51"/>
    </row>
    <row r="78" spans="1:14" s="74" customFormat="1" ht="15.75" x14ac:dyDescent="0.25">
      <c r="A78" s="47" t="s">
        <v>20</v>
      </c>
      <c r="B78" s="48" t="s">
        <v>25</v>
      </c>
      <c r="C78" s="55" t="s">
        <v>85</v>
      </c>
      <c r="D78" s="90" t="s">
        <v>85</v>
      </c>
      <c r="E78" s="35" t="s">
        <v>85</v>
      </c>
      <c r="F78" s="35" t="s">
        <v>85</v>
      </c>
      <c r="G78" s="35" t="s">
        <v>85</v>
      </c>
      <c r="H78" s="35" t="s">
        <v>85</v>
      </c>
      <c r="I78" s="35" t="s">
        <v>85</v>
      </c>
      <c r="J78" s="35" t="s">
        <v>85</v>
      </c>
      <c r="K78" s="35" t="s">
        <v>85</v>
      </c>
      <c r="L78" s="83" t="s">
        <v>85</v>
      </c>
      <c r="M78" s="51"/>
      <c r="N78" s="51"/>
    </row>
    <row r="79" spans="1:14" s="74" customFormat="1" ht="15.75" x14ac:dyDescent="0.25">
      <c r="A79" s="73" t="s">
        <v>81</v>
      </c>
      <c r="B79" s="62" t="s">
        <v>163</v>
      </c>
      <c r="C79" s="55">
        <v>0</v>
      </c>
      <c r="D79" s="90">
        <v>1.28</v>
      </c>
      <c r="E79" s="35">
        <f>C79+D79</f>
        <v>1.28</v>
      </c>
      <c r="F79" s="90">
        <v>0</v>
      </c>
      <c r="G79" s="90">
        <v>1.28</v>
      </c>
      <c r="H79" s="35">
        <f>F79+G79</f>
        <v>1.28</v>
      </c>
      <c r="I79" s="90">
        <v>0</v>
      </c>
      <c r="J79" s="90">
        <v>1.28</v>
      </c>
      <c r="K79" s="35">
        <f>(I79+J79)*2</f>
        <v>2.56</v>
      </c>
      <c r="L79" s="83">
        <f>SUM(E79+H79+K79)</f>
        <v>5.12</v>
      </c>
      <c r="M79" s="51"/>
      <c r="N79" s="51"/>
    </row>
    <row r="80" spans="1:14" s="74" customFormat="1" ht="15.75" x14ac:dyDescent="0.25">
      <c r="A80" s="73" t="s">
        <v>82</v>
      </c>
      <c r="B80" s="62" t="s">
        <v>162</v>
      </c>
      <c r="C80" s="55">
        <v>0</v>
      </c>
      <c r="D80" s="90">
        <v>1.92</v>
      </c>
      <c r="E80" s="35">
        <f>C80+D80</f>
        <v>1.92</v>
      </c>
      <c r="F80" s="90">
        <v>0</v>
      </c>
      <c r="G80" s="90">
        <v>1.92</v>
      </c>
      <c r="H80" s="35">
        <f>F80+G80</f>
        <v>1.92</v>
      </c>
      <c r="I80" s="90">
        <v>0</v>
      </c>
      <c r="J80" s="90">
        <v>1.92</v>
      </c>
      <c r="K80" s="35">
        <f>(I80+J80)*2</f>
        <v>3.84</v>
      </c>
      <c r="L80" s="83">
        <f t="shared" ref="L80:L82" si="16">SUM(E80+H80+K80)</f>
        <v>7.68</v>
      </c>
      <c r="M80" s="51"/>
      <c r="N80" s="51"/>
    </row>
    <row r="81" spans="1:14" s="74" customFormat="1" ht="15.75" x14ac:dyDescent="0.25">
      <c r="A81" s="73" t="s">
        <v>83</v>
      </c>
      <c r="B81" s="62" t="s">
        <v>161</v>
      </c>
      <c r="C81" s="55">
        <v>0.64</v>
      </c>
      <c r="D81" s="90">
        <v>1.92</v>
      </c>
      <c r="E81" s="35">
        <f>C81+D81</f>
        <v>2.56</v>
      </c>
      <c r="F81" s="90">
        <v>0.64</v>
      </c>
      <c r="G81" s="90">
        <v>1.92</v>
      </c>
      <c r="H81" s="35">
        <f>F81+G81</f>
        <v>2.56</v>
      </c>
      <c r="I81" s="90">
        <v>0.64</v>
      </c>
      <c r="J81" s="90">
        <v>1.92</v>
      </c>
      <c r="K81" s="35">
        <f>(I81+J81)*2</f>
        <v>5.12</v>
      </c>
      <c r="L81" s="83">
        <f t="shared" si="16"/>
        <v>10.24</v>
      </c>
      <c r="M81" s="51"/>
      <c r="N81" s="51"/>
    </row>
    <row r="82" spans="1:14" s="25" customFormat="1" ht="16.5" thickBot="1" x14ac:dyDescent="0.3">
      <c r="A82" s="73" t="s">
        <v>160</v>
      </c>
      <c r="B82" s="76" t="s">
        <v>134</v>
      </c>
      <c r="C82" s="55">
        <v>1.92</v>
      </c>
      <c r="D82" s="90">
        <v>3.2</v>
      </c>
      <c r="E82" s="38">
        <f>C82+D82</f>
        <v>5.12</v>
      </c>
      <c r="F82" s="90">
        <v>1.92</v>
      </c>
      <c r="G82" s="90">
        <v>3.2</v>
      </c>
      <c r="H82" s="38">
        <f>F82+G82</f>
        <v>5.12</v>
      </c>
      <c r="I82" s="90">
        <v>1.92</v>
      </c>
      <c r="J82" s="90">
        <v>3.2</v>
      </c>
      <c r="K82" s="38">
        <f>(I82+J82)*2</f>
        <v>10.24</v>
      </c>
      <c r="L82" s="83">
        <f t="shared" si="16"/>
        <v>20.48</v>
      </c>
      <c r="M82" s="51"/>
      <c r="N82" s="51"/>
    </row>
    <row r="83" spans="1:14" s="9" customFormat="1" ht="16.5" thickBot="1" x14ac:dyDescent="0.25">
      <c r="A83" s="6"/>
      <c r="B83" s="4"/>
      <c r="C83" s="5"/>
      <c r="D83" s="2" t="s">
        <v>0</v>
      </c>
      <c r="E83" s="78">
        <f>SUM(E12:E82)</f>
        <v>1648.6400000000003</v>
      </c>
      <c r="F83" s="2"/>
      <c r="G83" s="2" t="s">
        <v>0</v>
      </c>
      <c r="H83" s="78">
        <f>SUM(H12:H82)</f>
        <v>1648.6400000000003</v>
      </c>
      <c r="I83" s="2"/>
      <c r="J83" s="2" t="s">
        <v>0</v>
      </c>
      <c r="K83" s="78">
        <f>SUM(K12:K82)</f>
        <v>3297.2800000000007</v>
      </c>
      <c r="L83" s="32">
        <f>SUM(L12:L82)</f>
        <v>6594.5600000000013</v>
      </c>
      <c r="M83" s="16"/>
      <c r="N83" s="16"/>
    </row>
    <row r="84" spans="1:14" x14ac:dyDescent="0.2">
      <c r="B84" s="3"/>
      <c r="C84" s="22"/>
      <c r="D84" s="10"/>
      <c r="E84" s="10"/>
      <c r="F84" s="10"/>
      <c r="G84" s="10"/>
      <c r="H84" s="10"/>
      <c r="I84" s="10"/>
      <c r="J84" s="10"/>
      <c r="K84" s="10"/>
      <c r="L84" s="84"/>
      <c r="M84" s="19"/>
      <c r="N84" s="16"/>
    </row>
    <row r="85" spans="1:14" s="74" customFormat="1" ht="33" customHeight="1" x14ac:dyDescent="0.25">
      <c r="A85" s="41"/>
      <c r="B85" s="107" t="s">
        <v>142</v>
      </c>
      <c r="C85" s="108"/>
      <c r="D85" s="108"/>
      <c r="E85" s="108"/>
      <c r="F85" s="108"/>
      <c r="G85" s="108"/>
      <c r="H85" s="108"/>
      <c r="I85" s="108"/>
      <c r="J85" s="108"/>
      <c r="K85" s="108"/>
      <c r="L85" s="108"/>
    </row>
    <row r="86" spans="1:14" x14ac:dyDescent="0.2">
      <c r="B86" s="6"/>
    </row>
    <row r="87" spans="1:14" x14ac:dyDescent="0.2">
      <c r="B87" s="12"/>
    </row>
    <row r="88" spans="1:14" x14ac:dyDescent="0.2">
      <c r="B88" s="13"/>
    </row>
    <row r="89" spans="1:14" x14ac:dyDescent="0.2">
      <c r="B89" s="13"/>
    </row>
    <row r="90" spans="1:14" x14ac:dyDescent="0.2">
      <c r="B90" s="13"/>
    </row>
    <row r="91" spans="1:14" x14ac:dyDescent="0.2">
      <c r="B91" s="13"/>
    </row>
    <row r="92" spans="1:14" x14ac:dyDescent="0.2">
      <c r="B92" s="13"/>
    </row>
    <row r="93" spans="1:14" x14ac:dyDescent="0.2">
      <c r="B93" s="13"/>
    </row>
    <row r="94" spans="1:14" x14ac:dyDescent="0.2">
      <c r="B94" s="13"/>
    </row>
    <row r="95" spans="1:14" x14ac:dyDescent="0.2">
      <c r="B95" s="13"/>
    </row>
    <row r="96" spans="1:14" x14ac:dyDescent="0.2">
      <c r="B96" s="6"/>
    </row>
    <row r="97" spans="1:13" x14ac:dyDescent="0.2">
      <c r="A97" s="3"/>
      <c r="B97" s="14"/>
      <c r="C97" s="4"/>
      <c r="D97" s="3"/>
      <c r="E97" s="3"/>
      <c r="F97" s="3"/>
      <c r="G97" s="3"/>
      <c r="H97" s="3"/>
      <c r="I97" s="3"/>
      <c r="J97" s="3"/>
      <c r="K97" s="3"/>
      <c r="L97" s="86"/>
      <c r="M97" s="7"/>
    </row>
    <row r="98" spans="1:13" x14ac:dyDescent="0.2">
      <c r="A98" s="3"/>
      <c r="B98" s="14"/>
      <c r="C98" s="4"/>
      <c r="D98" s="3"/>
      <c r="E98" s="3"/>
      <c r="F98" s="3"/>
      <c r="G98" s="3"/>
      <c r="H98" s="3"/>
      <c r="I98" s="3"/>
      <c r="J98" s="3"/>
      <c r="K98" s="3"/>
      <c r="L98" s="86"/>
      <c r="M98" s="7"/>
    </row>
    <row r="99" spans="1:13" x14ac:dyDescent="0.2">
      <c r="A99" s="3"/>
      <c r="B99" s="13"/>
      <c r="C99" s="4"/>
      <c r="D99" s="3"/>
      <c r="E99" s="3"/>
      <c r="F99" s="3"/>
      <c r="G99" s="3"/>
      <c r="H99" s="3"/>
      <c r="I99" s="3"/>
      <c r="J99" s="3"/>
      <c r="K99" s="3"/>
      <c r="L99" s="86"/>
      <c r="M99" s="7"/>
    </row>
    <row r="100" spans="1:13" x14ac:dyDescent="0.2">
      <c r="A100" s="3"/>
      <c r="B100" s="14"/>
      <c r="C100" s="4"/>
      <c r="D100" s="3"/>
      <c r="E100" s="3"/>
      <c r="F100" s="3"/>
      <c r="G100" s="3"/>
      <c r="H100" s="3"/>
      <c r="I100" s="3"/>
      <c r="J100" s="3"/>
      <c r="K100" s="3"/>
      <c r="L100" s="86"/>
      <c r="M100" s="7"/>
    </row>
    <row r="101" spans="1:13" x14ac:dyDescent="0.2">
      <c r="A101" s="3"/>
      <c r="B101" s="14"/>
      <c r="C101" s="4"/>
      <c r="D101" s="3"/>
      <c r="E101" s="3"/>
      <c r="F101" s="3"/>
      <c r="G101" s="3"/>
      <c r="H101" s="3"/>
      <c r="I101" s="3"/>
      <c r="J101" s="3"/>
      <c r="K101" s="3"/>
      <c r="L101" s="86"/>
      <c r="M101" s="7"/>
    </row>
    <row r="102" spans="1:13" x14ac:dyDescent="0.2">
      <c r="A102" s="3"/>
      <c r="B102" s="12"/>
      <c r="C102" s="4"/>
      <c r="D102" s="3"/>
      <c r="E102" s="3"/>
      <c r="F102" s="3"/>
      <c r="G102" s="3"/>
      <c r="H102" s="3"/>
      <c r="I102" s="3"/>
      <c r="J102" s="3"/>
      <c r="K102" s="3"/>
      <c r="L102" s="86"/>
      <c r="M102" s="7"/>
    </row>
    <row r="103" spans="1:13" x14ac:dyDescent="0.2">
      <c r="A103" s="3"/>
      <c r="B103" s="12"/>
      <c r="C103" s="4"/>
      <c r="D103" s="3"/>
      <c r="E103" s="3"/>
      <c r="F103" s="3"/>
      <c r="G103" s="3"/>
      <c r="H103" s="3"/>
      <c r="I103" s="3"/>
      <c r="J103" s="3"/>
      <c r="K103" s="3"/>
      <c r="L103" s="86"/>
      <c r="M103" s="7"/>
    </row>
    <row r="104" spans="1:13" x14ac:dyDescent="0.2">
      <c r="A104" s="3"/>
      <c r="B104" s="15"/>
      <c r="C104" s="4"/>
      <c r="D104" s="3"/>
      <c r="E104" s="3"/>
      <c r="F104" s="3"/>
      <c r="G104" s="3"/>
      <c r="H104" s="3"/>
      <c r="I104" s="3"/>
      <c r="J104" s="3"/>
      <c r="K104" s="3"/>
      <c r="L104" s="86"/>
      <c r="M104" s="7"/>
    </row>
    <row r="105" spans="1:13" x14ac:dyDescent="0.2">
      <c r="A105" s="3"/>
      <c r="B105" s="15"/>
      <c r="C105" s="4"/>
      <c r="D105" s="3"/>
      <c r="E105" s="3"/>
      <c r="F105" s="3"/>
      <c r="G105" s="3"/>
      <c r="H105" s="3"/>
      <c r="I105" s="3"/>
      <c r="J105" s="3"/>
      <c r="K105" s="3"/>
      <c r="L105" s="86"/>
      <c r="M105" s="7"/>
    </row>
    <row r="106" spans="1:13" x14ac:dyDescent="0.2">
      <c r="A106" s="3"/>
      <c r="B106" s="6"/>
      <c r="C106" s="4"/>
      <c r="D106" s="3"/>
      <c r="E106" s="3"/>
      <c r="F106" s="3"/>
      <c r="G106" s="3"/>
      <c r="H106" s="3"/>
      <c r="I106" s="3"/>
      <c r="J106" s="3"/>
      <c r="K106" s="3"/>
      <c r="L106" s="86"/>
      <c r="M106" s="7"/>
    </row>
    <row r="107" spans="1:13" x14ac:dyDescent="0.2">
      <c r="A107" s="3"/>
      <c r="B107" s="6"/>
      <c r="C107" s="4"/>
      <c r="D107" s="3"/>
      <c r="E107" s="3"/>
      <c r="F107" s="3"/>
      <c r="G107" s="3"/>
      <c r="H107" s="3"/>
      <c r="I107" s="3"/>
      <c r="J107" s="3"/>
      <c r="K107" s="3"/>
      <c r="L107" s="86"/>
      <c r="M107" s="7"/>
    </row>
    <row r="108" spans="1:13" x14ac:dyDescent="0.2">
      <c r="A108" s="3"/>
      <c r="B108" s="6"/>
      <c r="C108" s="4"/>
      <c r="D108" s="3"/>
      <c r="E108" s="3"/>
      <c r="F108" s="3"/>
      <c r="G108" s="3"/>
      <c r="H108" s="3"/>
      <c r="I108" s="3"/>
      <c r="J108" s="3"/>
      <c r="K108" s="3"/>
      <c r="L108" s="86"/>
      <c r="M108" s="7"/>
    </row>
  </sheetData>
  <mergeCells count="22">
    <mergeCell ref="C9:E9"/>
    <mergeCell ref="B85:L85"/>
    <mergeCell ref="F4:H4"/>
    <mergeCell ref="I5:K5"/>
    <mergeCell ref="I6:K6"/>
    <mergeCell ref="I7:K7"/>
    <mergeCell ref="I8:K8"/>
    <mergeCell ref="C4:E4"/>
    <mergeCell ref="C5:E5"/>
    <mergeCell ref="C6:E6"/>
    <mergeCell ref="C7:E7"/>
    <mergeCell ref="C8:E8"/>
    <mergeCell ref="I9:K9"/>
    <mergeCell ref="L4:L10"/>
    <mergeCell ref="F8:H8"/>
    <mergeCell ref="F9:H9"/>
    <mergeCell ref="A3:L3"/>
    <mergeCell ref="A2:L2"/>
    <mergeCell ref="F5:H5"/>
    <mergeCell ref="F6:H6"/>
    <mergeCell ref="F7:H7"/>
    <mergeCell ref="I4:K4"/>
  </mergeCells>
  <phoneticPr fontId="0" type="noConversion"/>
  <pageMargins left="0.25" right="0.25" top="0.75" bottom="0.75" header="0.3" footer="0.3"/>
  <pageSetup paperSize="9" scale="80" orientation="landscape" r:id="rId1"/>
  <headerFooter>
    <oddHeader xml:space="preserve">&amp;L3 priedas
&amp;CDetalių ir jų keitimo įkainiai - lengvieji automobiliai&amp;RDetalių ir jų keitimo kainos – lengvieji automobiliai.xls </oddHead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11"/>
  <sheetViews>
    <sheetView view="pageBreakPreview" zoomScaleNormal="120" zoomScaleSheetLayoutView="100" workbookViewId="0">
      <selection activeCell="B7" sqref="B7"/>
    </sheetView>
  </sheetViews>
  <sheetFormatPr defaultColWidth="9.140625" defaultRowHeight="15.75" x14ac:dyDescent="0.25"/>
  <cols>
    <col min="1" max="1" width="6.5703125" style="23" customWidth="1"/>
    <col min="2" max="2" width="84.42578125" style="25" customWidth="1"/>
    <col min="3" max="16384" width="9.140625" style="25"/>
  </cols>
  <sheetData>
    <row r="3" spans="1:10" x14ac:dyDescent="0.25">
      <c r="B3" s="24" t="s">
        <v>88</v>
      </c>
    </row>
    <row r="5" spans="1:10" x14ac:dyDescent="0.25">
      <c r="A5" s="26">
        <v>1</v>
      </c>
      <c r="B5" s="29" t="s">
        <v>172</v>
      </c>
    </row>
    <row r="6" spans="1:10" x14ac:dyDescent="0.25">
      <c r="A6" s="26"/>
      <c r="B6" s="29"/>
    </row>
    <row r="7" spans="1:10" ht="31.5" x14ac:dyDescent="0.25">
      <c r="A7" s="26">
        <v>2</v>
      </c>
      <c r="B7" s="28" t="s">
        <v>173</v>
      </c>
    </row>
    <row r="8" spans="1:10" x14ac:dyDescent="0.25">
      <c r="A8" s="26"/>
      <c r="B8" s="29"/>
    </row>
    <row r="9" spans="1:10" ht="49.5" customHeight="1" x14ac:dyDescent="0.25">
      <c r="A9" s="26">
        <v>3</v>
      </c>
      <c r="B9" s="28" t="s">
        <v>174</v>
      </c>
      <c r="C9" s="27"/>
      <c r="D9" s="27"/>
      <c r="E9" s="27"/>
      <c r="F9" s="27"/>
      <c r="G9" s="27"/>
      <c r="H9" s="27"/>
      <c r="I9" s="27"/>
      <c r="J9" s="27"/>
    </row>
    <row r="10" spans="1:10" x14ac:dyDescent="0.25">
      <c r="A10" s="26"/>
      <c r="B10" s="29"/>
    </row>
    <row r="11" spans="1:10" ht="78" customHeight="1" x14ac:dyDescent="0.25">
      <c r="A11" s="26">
        <v>4</v>
      </c>
      <c r="B11" s="28" t="s">
        <v>175</v>
      </c>
      <c r="C11" s="27"/>
      <c r="D11" s="27"/>
      <c r="E11" s="27"/>
      <c r="F11" s="27"/>
      <c r="G11" s="27"/>
      <c r="H11" s="27"/>
      <c r="I11" s="27"/>
      <c r="J11" s="27"/>
    </row>
  </sheetData>
  <phoneticPr fontId="0" type="noConversion"/>
  <pageMargins left="0.7" right="0.7" top="0.75" bottom="0.75" header="0.3" footer="0.3"/>
  <pageSetup paperSize="9" scale="96" orientation="portrait" r:id="rId1"/>
  <headerFooter>
    <oddHeader>&amp;L3 priedas&amp;RDetalių ir jų keitimo kainos – lengvieji automobiliai.xls</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29ED6732875CED4BBCC16CB4F3340033" ma:contentTypeVersion="8" ma:contentTypeDescription="Kurkite naują dokumentą." ma:contentTypeScope="" ma:versionID="f2db6d5a6ca41eb677aac17cb43c5263">
  <xsd:schema xmlns:xsd="http://www.w3.org/2001/XMLSchema" xmlns:xs="http://www.w3.org/2001/XMLSchema" xmlns:p="http://schemas.microsoft.com/office/2006/metadata/properties" xmlns:ns2="4f920189-3a7e-418c-a889-79e390702b00" xmlns:ns3="8b492cc9-432a-403e-a2ec-bf361c12b05e" targetNamespace="http://schemas.microsoft.com/office/2006/metadata/properties" ma:root="true" ma:fieldsID="668557ff1bfc7648c04d5e753da0729a" ns2:_="" ns3:_="">
    <xsd:import namespace="4f920189-3a7e-418c-a889-79e390702b00"/>
    <xsd:import namespace="8b492cc9-432a-403e-a2ec-bf361c12b05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920189-3a7e-418c-a889-79e390702b00"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4" nillable="true" ma:displayName="MediaServiceLoca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b492cc9-432a-403e-a2ec-bf361c12b05e" elementFormDefault="qualified">
    <xsd:import namespace="http://schemas.microsoft.com/office/2006/documentManagement/types"/>
    <xsd:import namespace="http://schemas.microsoft.com/office/infopath/2007/PartnerControls"/>
    <xsd:element name="SharedWithUsers" ma:index="12" nillable="true" ma:displayName="Bendrinama su"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Bendrinta su išsamia informacija"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0CFE67B-8C1F-4946-BAA5-5E8AAF259000}">
  <ds:schemaRefs>
    <ds:schemaRef ds:uri="http://schemas.microsoft.com/sharepoint/v3/contenttype/forms"/>
  </ds:schemaRefs>
</ds:datastoreItem>
</file>

<file path=customXml/itemProps2.xml><?xml version="1.0" encoding="utf-8"?>
<ds:datastoreItem xmlns:ds="http://schemas.openxmlformats.org/officeDocument/2006/customXml" ds:itemID="{AFC453AE-6B80-423A-A58F-FB9ED89A17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920189-3a7e-418c-a889-79e390702b00"/>
    <ds:schemaRef ds:uri="8b492cc9-432a-403e-a2ec-bf361c12b0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C772BAB-0DA8-4FAE-989D-E4DC00ABB003}">
  <ds:schemaRefs>
    <ds:schemaRef ds:uri="http://purl.org/dc/elements/1.1/"/>
    <ds:schemaRef ds:uri="http://schemas.microsoft.com/office/2006/metadata/properties"/>
    <ds:schemaRef ds:uri="http://schemas.microsoft.com/office/2006/documentManagement/types"/>
    <ds:schemaRef ds:uri="http://purl.org/dc/terms/"/>
    <ds:schemaRef ds:uri="8b492cc9-432a-403e-a2ec-bf361c12b05e"/>
    <ds:schemaRef ds:uri="http://purl.org/dc/dcmitype/"/>
    <ds:schemaRef ds:uri="http://schemas.microsoft.com/office/infopath/2007/PartnerControls"/>
    <ds:schemaRef ds:uri="http://schemas.openxmlformats.org/package/2006/metadata/core-properties"/>
    <ds:schemaRef ds:uri="4f920189-3a7e-418c-a889-79e390702b00"/>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Įkainių lentelė</vt:lpstr>
      <vt:lpstr>Informacija apie pildymą</vt:lpstr>
      <vt:lpstr>'Įkainių lentelė'!Print_Area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Andrius Budrys</dc:creator>
  <cp:lastModifiedBy>User</cp:lastModifiedBy>
  <cp:lastPrinted>2016-01-05T10:24:48Z</cp:lastPrinted>
  <dcterms:created xsi:type="dcterms:W3CDTF">2014-10-28T05:38:36Z</dcterms:created>
  <dcterms:modified xsi:type="dcterms:W3CDTF">2018-05-28T23:46:59Z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0x01010029ED6732875CED4BBCC16CB4F3340033</vt:lpwstr>
  </property>
</Properties>
</file>